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PL EQ PRO+AMT" sheetId="1" r:id="rId1"/>
    <sheet name="BP RAW AMT" sheetId="2" r:id="rId2"/>
    <sheet name="BP RAW PRO" sheetId="3" r:id="rId3"/>
    <sheet name="PL SLP" sheetId="4" r:id="rId4"/>
    <sheet name="BP SLP" sheetId="5" r:id="rId5"/>
    <sheet name="PL RAW PRO+AMT" sheetId="6" r:id="rId6"/>
    <sheet name="BP EQ PRO+AMT" sheetId="7" r:id="rId7"/>
    <sheet name="Командное" sheetId="8" r:id="rId8"/>
  </sheets>
  <definedNames>
    <definedName name="_xlnm.Print_Area" localSheetId="6">'BP EQ PRO+AMT'!$B$1:$Q$21</definedName>
    <definedName name="_xlnm.Print_Area" localSheetId="1">'BP RAW AMT'!$B$1:$Q$129</definedName>
    <definedName name="_xlnm.Print_Area" localSheetId="2">'BP RAW PRO'!$B$1:$Q$65</definedName>
    <definedName name="_xlnm.Print_Area" localSheetId="4">'BP SLP'!$B$1:$Q$31</definedName>
    <definedName name="_xlnm.Print_Area" localSheetId="0">'PL EQ PRO+AMT'!$B$1:$AG$26</definedName>
    <definedName name="_xlnm.Print_Area" localSheetId="5">'PL RAW PRO+AMT'!$B$1:$AH$79</definedName>
    <definedName name="_xlnm.Print_Area" localSheetId="3">'PL SLP'!$B$1:$AG$42</definedName>
  </definedNames>
  <calcPr fullCalcOnLoad="1"/>
</workbook>
</file>

<file path=xl/sharedStrings.xml><?xml version="1.0" encoding="utf-8"?>
<sst xmlns="http://schemas.openxmlformats.org/spreadsheetml/2006/main" count="2539" uniqueCount="538">
  <si>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</si>
  <si>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</si>
  <si>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</si>
  <si>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</si>
  <si>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</si>
  <si>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</si>
  <si>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</si>
  <si>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</si>
  <si>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</si>
  <si>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</si>
  <si>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</si>
  <si>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</si>
  <si>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</si>
  <si>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</si>
  <si>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</si>
  <si>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</si>
  <si>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</si>
  <si>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</si>
  <si>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</si>
  <si>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</si>
  <si>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50-54</t>
  </si>
  <si>
    <t>junior</t>
  </si>
  <si>
    <t>Казахстан</t>
  </si>
  <si>
    <t>masters 40-44</t>
  </si>
  <si>
    <t>Тымченко Никита</t>
  </si>
  <si>
    <t>teen 14-15</t>
  </si>
  <si>
    <t>Тымченко Сергей</t>
  </si>
  <si>
    <t>teen 18-19</t>
  </si>
  <si>
    <t>Башкортостан</t>
  </si>
  <si>
    <t>90+</t>
  </si>
  <si>
    <t>Евдокимов Александр</t>
  </si>
  <si>
    <t>Тюменская область</t>
  </si>
  <si>
    <t>Челябинская область</t>
  </si>
  <si>
    <t>Ветров Кирилл</t>
  </si>
  <si>
    <t>Екатеринбург</t>
  </si>
  <si>
    <t>Россия</t>
  </si>
  <si>
    <t>Баранов Евгений</t>
  </si>
  <si>
    <t>Запылихин Андрей</t>
  </si>
  <si>
    <t>Решетников Артём</t>
  </si>
  <si>
    <t>Прохоров Денис</t>
  </si>
  <si>
    <t>Рефтинский</t>
  </si>
  <si>
    <t>teen 16-17</t>
  </si>
  <si>
    <t>Глазков Сергей</t>
  </si>
  <si>
    <t>Вандышева Дарья</t>
  </si>
  <si>
    <t>Браславец Олеся</t>
  </si>
  <si>
    <t>Medwed</t>
  </si>
  <si>
    <t>Давыдов Павел</t>
  </si>
  <si>
    <t>Батурина Алёна</t>
  </si>
  <si>
    <t>Ермакова Татьяна</t>
  </si>
  <si>
    <t>Полугрудов Антон</t>
  </si>
  <si>
    <t>Карпинск</t>
  </si>
  <si>
    <t>Сафонов Алексей</t>
  </si>
  <si>
    <t>Чистов Сергей</t>
  </si>
  <si>
    <t>Кондратьева Лилия</t>
  </si>
  <si>
    <t>Мелентьев Евгений</t>
  </si>
  <si>
    <t>Карагандинская область</t>
  </si>
  <si>
    <t>140+</t>
  </si>
  <si>
    <t>Цигельник Иван</t>
  </si>
  <si>
    <t>Потапов Владимир</t>
  </si>
  <si>
    <t>Курганская область</t>
  </si>
  <si>
    <t>masters 55-59</t>
  </si>
  <si>
    <t>Фёдоров Алексей</t>
  </si>
  <si>
    <t>Кочиев Дмитрий</t>
  </si>
  <si>
    <t>Виктория</t>
  </si>
  <si>
    <t>Сергеев Владимир</t>
  </si>
  <si>
    <t>Журавлёв Виталий</t>
  </si>
  <si>
    <t>Бородинов Николай</t>
  </si>
  <si>
    <t>Иванов Дмитрий</t>
  </si>
  <si>
    <t>Князькин Алексей</t>
  </si>
  <si>
    <t>Уймин Алексей</t>
  </si>
  <si>
    <t>Бородинов Пётр</t>
  </si>
  <si>
    <t>Зубов Павел</t>
  </si>
  <si>
    <t>Исаев Кирилл</t>
  </si>
  <si>
    <t>Ладейщиков Андрей</t>
  </si>
  <si>
    <t>Микушин Сергей</t>
  </si>
  <si>
    <t>Бельницкий Арсентий</t>
  </si>
  <si>
    <t>Смышляев Никита</t>
  </si>
  <si>
    <t>tеen 18-19</t>
  </si>
  <si>
    <t>Здравомыслов Александр</t>
  </si>
  <si>
    <t>Тиунов Сергей</t>
  </si>
  <si>
    <t>Шаркунов Станислав</t>
  </si>
  <si>
    <t>Чуркин Денис</t>
  </si>
  <si>
    <t>Щипачёв Виталий</t>
  </si>
  <si>
    <t>Мурзин Алексей</t>
  </si>
  <si>
    <t>Строганов Владимир</t>
  </si>
  <si>
    <t>Симонов Никита</t>
  </si>
  <si>
    <t>Сордия Тимур</t>
  </si>
  <si>
    <t>Минибаев Руслан</t>
  </si>
  <si>
    <t>4 открытый Чемпионат Европы по пауэрлифтингу и отдельным движениям, 18-20.04.2014 г., г. Екатеринбург</t>
  </si>
  <si>
    <t>Катаев Владимир</t>
  </si>
  <si>
    <t>Красноуфимск</t>
  </si>
  <si>
    <t>masters 80+</t>
  </si>
  <si>
    <t>Беляев Иван</t>
  </si>
  <si>
    <t>Горбунов Юрий</t>
  </si>
  <si>
    <t>Тюменcкая область</t>
  </si>
  <si>
    <t>Ноговицин Алексей</t>
  </si>
  <si>
    <t>Абзаев Никита</t>
  </si>
  <si>
    <t xml:space="preserve">Мучкин Артем </t>
  </si>
  <si>
    <t>Гуланян Армен</t>
  </si>
  <si>
    <t>Сухой Лог</t>
  </si>
  <si>
    <t>Блошенко Елисей</t>
  </si>
  <si>
    <t>Мартьянов Алексей</t>
  </si>
  <si>
    <t>Луткова Алена</t>
  </si>
  <si>
    <t>Григорьев Роман</t>
  </si>
  <si>
    <t>Оренбургское казачье войско</t>
  </si>
  <si>
    <t>Михеев Иван</t>
  </si>
  <si>
    <t>Валеев Александр</t>
  </si>
  <si>
    <t>Пермский край</t>
  </si>
  <si>
    <t>Давыдов Олег</t>
  </si>
  <si>
    <t>Магаданская область</t>
  </si>
  <si>
    <t>masters 45-49</t>
  </si>
  <si>
    <t>Дворкин Леонид</t>
  </si>
  <si>
    <t>masters 70-74</t>
  </si>
  <si>
    <t>Сперанский Кирилл</t>
  </si>
  <si>
    <t>Устинов Александр</t>
  </si>
  <si>
    <t>Цориев Эльдар</t>
  </si>
  <si>
    <t>masters 65-69</t>
  </si>
  <si>
    <t>Лиханов Тимофей</t>
  </si>
  <si>
    <t>Камышлов</t>
  </si>
  <si>
    <t>Тарасова Анастасия</t>
  </si>
  <si>
    <t>Смирнов Андрей</t>
  </si>
  <si>
    <t>Кажаев Валерий</t>
  </si>
  <si>
    <t>Артамонова Елена</t>
  </si>
  <si>
    <t>Полянский Илья</t>
  </si>
  <si>
    <t>Кожевин Александр</t>
  </si>
  <si>
    <t>Мананчиков Даниил</t>
  </si>
  <si>
    <t>Маклаков Алексей</t>
  </si>
  <si>
    <t>УГГА</t>
  </si>
  <si>
    <t>Кумуц Светлана</t>
  </si>
  <si>
    <t>Калайчев Янис</t>
  </si>
  <si>
    <t>Джим Холл</t>
  </si>
  <si>
    <t>Лебедев Александр</t>
  </si>
  <si>
    <t>Чуганаев Радик</t>
  </si>
  <si>
    <t>Шилин Антон</t>
  </si>
  <si>
    <t>Шевелев Роман</t>
  </si>
  <si>
    <t>Окулов Константин</t>
  </si>
  <si>
    <t>Рудаков Александр</t>
  </si>
  <si>
    <t>Пиняжин Андрей</t>
  </si>
  <si>
    <t>Карнаухов Денис</t>
  </si>
  <si>
    <t>Худяков Александр</t>
  </si>
  <si>
    <t>Зябликов Иван</t>
  </si>
  <si>
    <t>Ковалев Владимир</t>
  </si>
  <si>
    <t>Рыбалов Евгений</t>
  </si>
  <si>
    <t>Мочалов Андрей</t>
  </si>
  <si>
    <t>Легвилава Темур</t>
  </si>
  <si>
    <t>Китасов Денис</t>
  </si>
  <si>
    <t>Кульпин Сергей</t>
  </si>
  <si>
    <t>Экстрим</t>
  </si>
  <si>
    <t>Нестеров Евгений</t>
  </si>
  <si>
    <t>Булатова Марина</t>
  </si>
  <si>
    <t>Дементьев Никита</t>
  </si>
  <si>
    <t>Головач Мария</t>
  </si>
  <si>
    <t>Терминатор</t>
  </si>
  <si>
    <t>Николаев Дмитрий</t>
  </si>
  <si>
    <t>Михаленко Станислав</t>
  </si>
  <si>
    <t>Богданович</t>
  </si>
  <si>
    <t>Чернышев Александр</t>
  </si>
  <si>
    <t>Верхний Тагил</t>
  </si>
  <si>
    <t>Горелов Анатолий</t>
  </si>
  <si>
    <t>Коваль Евгений</t>
  </si>
  <si>
    <t>Цветков Иван</t>
  </si>
  <si>
    <t>Володин Игорь</t>
  </si>
  <si>
    <t>Новицкий Андрей</t>
  </si>
  <si>
    <t>Назимов Евгений</t>
  </si>
  <si>
    <t>Турланов Алексей</t>
  </si>
  <si>
    <t>Томская область</t>
  </si>
  <si>
    <t>Кузин Дмитрий</t>
  </si>
  <si>
    <t>Акопян Лала</t>
  </si>
  <si>
    <t xml:space="preserve">Гордеева Наталья </t>
  </si>
  <si>
    <t>УРТК</t>
  </si>
  <si>
    <t>Сысерть</t>
  </si>
  <si>
    <t>Шибаев Владимир</t>
  </si>
  <si>
    <t>Котов Юрий</t>
  </si>
  <si>
    <t>masters 60-64</t>
  </si>
  <si>
    <t>Ярин Александр</t>
  </si>
  <si>
    <t>Сидоров Андрей</t>
  </si>
  <si>
    <t>Тяжельников Вячеслав</t>
  </si>
  <si>
    <t>Зыбалов Павел</t>
  </si>
  <si>
    <t>Незавитин Кирилл</t>
  </si>
  <si>
    <t>Балуев Александр</t>
  </si>
  <si>
    <t>Лесной</t>
  </si>
  <si>
    <t>Лисица Валерий</t>
  </si>
  <si>
    <t>Лисица Александр</t>
  </si>
  <si>
    <t>Овчинников Сергей</t>
  </si>
  <si>
    <t>Корякин Святослав</t>
  </si>
  <si>
    <t>Талица</t>
  </si>
  <si>
    <t>masters 75-79</t>
  </si>
  <si>
    <t>Петров Илья</t>
  </si>
  <si>
    <t>Задорин Александр</t>
  </si>
  <si>
    <t>Соколов Алексей</t>
  </si>
  <si>
    <t>Маркин Павел</t>
  </si>
  <si>
    <t>Слободчикова Анна</t>
  </si>
  <si>
    <t>Новосибирская область</t>
  </si>
  <si>
    <t>Галкин Илья</t>
  </si>
  <si>
    <t>Ломакин Сергей</t>
  </si>
  <si>
    <t>Белоглазов Дмитрий</t>
  </si>
  <si>
    <t>Козлихин Владимир</t>
  </si>
  <si>
    <t>Перепелкин Василий</t>
  </si>
  <si>
    <t>Ким Ореон</t>
  </si>
  <si>
    <t>Куйгульдинов Арсен</t>
  </si>
  <si>
    <t>Савин Артём</t>
  </si>
  <si>
    <t>Григорьева Анна</t>
  </si>
  <si>
    <t>Вадюнина Елена</t>
  </si>
  <si>
    <t>Клевакин Арсений</t>
  </si>
  <si>
    <t>Туркменистан</t>
  </si>
  <si>
    <t>Курбанов Эрнст</t>
  </si>
  <si>
    <t>Ильюхин Никита</t>
  </si>
  <si>
    <t>Никитин Константин</t>
  </si>
  <si>
    <t>Мишуринский Василий</t>
  </si>
  <si>
    <t>Зайцева Екатерина</t>
  </si>
  <si>
    <t>Карамалак Павел</t>
  </si>
  <si>
    <t>Кузьмин Станислав</t>
  </si>
  <si>
    <t>Авдюков Артём</t>
  </si>
  <si>
    <t>Товстуха Сергей</t>
  </si>
  <si>
    <t>Оренбургская область</t>
  </si>
  <si>
    <t>Добрин Борис</t>
  </si>
  <si>
    <t>Карамалак Никита</t>
  </si>
  <si>
    <t>Казанцев Павел</t>
  </si>
  <si>
    <t>Макаров Валентин</t>
  </si>
  <si>
    <t>Киселёв Сергей</t>
  </si>
  <si>
    <t>Яворский Сергей</t>
  </si>
  <si>
    <t>Галайда Андрей</t>
  </si>
  <si>
    <t>Обоскалов Дмитрий</t>
  </si>
  <si>
    <t>Антаков Антон</t>
  </si>
  <si>
    <t>Ларин Андрей</t>
  </si>
  <si>
    <t>Качусов Виктор</t>
  </si>
  <si>
    <t>Худяков Михаил</t>
  </si>
  <si>
    <t>Тамаян Флит</t>
  </si>
  <si>
    <t>Буравцов Андрей</t>
  </si>
  <si>
    <t>Авилкин Александр</t>
  </si>
  <si>
    <t>Верхняя Пышма</t>
  </si>
  <si>
    <t>Бутаков Анатолий</t>
  </si>
  <si>
    <t>Лазарев Сергей</t>
  </si>
  <si>
    <t>Распопов Михаил</t>
  </si>
  <si>
    <t>Занахов Марат</t>
  </si>
  <si>
    <t>Дембицкий Вячеслав</t>
  </si>
  <si>
    <t>Худяков Сергей</t>
  </si>
  <si>
    <t>Проничев Михаил</t>
  </si>
  <si>
    <t>Котлованов Андрей</t>
  </si>
  <si>
    <t>Мельник Владимир</t>
  </si>
  <si>
    <t>Устинов Роман</t>
  </si>
  <si>
    <t>Новиков Владислав</t>
  </si>
  <si>
    <t>Трепаков Сергей</t>
  </si>
  <si>
    <t>Сединин Эдуард</t>
  </si>
  <si>
    <t>Коркин Сергей</t>
  </si>
  <si>
    <t>Нефёдов Валерий</t>
  </si>
  <si>
    <t>Носков Андрей</t>
  </si>
  <si>
    <t>Кочкин Степан</t>
  </si>
  <si>
    <t>Тамбовцев Егор</t>
  </si>
  <si>
    <t>Кожокин Сергей</t>
  </si>
  <si>
    <t>Путинцев Виктор</t>
  </si>
  <si>
    <t>Петров Максим</t>
  </si>
  <si>
    <t>Лебедев Юрий</t>
  </si>
  <si>
    <t>Обухов Юрий</t>
  </si>
  <si>
    <t>Ласкавый Сергей</t>
  </si>
  <si>
    <t>Мамедов Рамаль</t>
  </si>
  <si>
    <t>Винников Сергей</t>
  </si>
  <si>
    <t>Басов Евгений</t>
  </si>
  <si>
    <t>Коновалов Сергей</t>
  </si>
  <si>
    <t>Петров Владимир</t>
  </si>
  <si>
    <t>Тутынин Глеб</t>
  </si>
  <si>
    <t>Алапаевск</t>
  </si>
  <si>
    <t>Кисляков Сергей</t>
  </si>
  <si>
    <t>Першин Эдуард</t>
  </si>
  <si>
    <t>Каменск-Уральский</t>
  </si>
  <si>
    <t>Курпишев Иван</t>
  </si>
  <si>
    <t>Абатуров Кирилл</t>
  </si>
  <si>
    <t>Ломацкий Владимир</t>
  </si>
  <si>
    <t>Таран Валентин</t>
  </si>
  <si>
    <t>Аликин Станислав</t>
  </si>
  <si>
    <t>Некрасов Ярослав</t>
  </si>
  <si>
    <t>Таушханов Александр</t>
  </si>
  <si>
    <t>Баяндин Константин</t>
  </si>
  <si>
    <t>Нижняя Тура</t>
  </si>
  <si>
    <t>Третьяков Александр</t>
  </si>
  <si>
    <t>Курашов Константин</t>
  </si>
  <si>
    <t>Тараз</t>
  </si>
  <si>
    <t>Греев Руслан</t>
  </si>
  <si>
    <t>Анфалов Игорь</t>
  </si>
  <si>
    <t>Тамбовцев Дмитрий</t>
  </si>
  <si>
    <t>Арестова Екатерина</t>
  </si>
  <si>
    <t>Переладов Геннадий</t>
  </si>
  <si>
    <t>Володина Наталья</t>
  </si>
  <si>
    <t>Тихонов Виталий</t>
  </si>
  <si>
    <t>Дорохов Александр</t>
  </si>
  <si>
    <t>Полыгалова Ольга</t>
  </si>
  <si>
    <t>Томилов Денис</t>
  </si>
  <si>
    <t>Никонов Владимир</t>
  </si>
  <si>
    <t>Морозов Иван</t>
  </si>
  <si>
    <t>Шаров Андрей</t>
  </si>
  <si>
    <t>Тупицын Александр</t>
  </si>
  <si>
    <t>Стенин Юрий</t>
  </si>
  <si>
    <t>Мозырев Константин</t>
  </si>
  <si>
    <t>Утарбеков Константин</t>
  </si>
  <si>
    <t>Комаров Пётр</t>
  </si>
  <si>
    <t>Параскунов Алексей</t>
  </si>
  <si>
    <t>Асбест</t>
  </si>
  <si>
    <t>Козлов Игорь</t>
  </si>
  <si>
    <t>Редикульцев Александр</t>
  </si>
  <si>
    <t>Кудрявцев Сергей</t>
  </si>
  <si>
    <t>Кузьмицкий Никита</t>
  </si>
  <si>
    <t>Герасименко Александр</t>
  </si>
  <si>
    <t>Быков Иван</t>
  </si>
  <si>
    <t>Кудрявцев Владислав</t>
  </si>
  <si>
    <t>Панченко Игорь</t>
  </si>
  <si>
    <t>Североуральск</t>
  </si>
  <si>
    <t>Пигилев Станислав</t>
  </si>
  <si>
    <t>Дременков Константин</t>
  </si>
  <si>
    <t>Берёза</t>
  </si>
  <si>
    <t>Беларусь</t>
  </si>
  <si>
    <t>Бабушкин Игорь</t>
  </si>
  <si>
    <t>Татьянина Юлия</t>
  </si>
  <si>
    <t>Новинский Александр</t>
  </si>
  <si>
    <t>Пермяков Алексей</t>
  </si>
  <si>
    <t>Мартемьянов Андрей</t>
  </si>
  <si>
    <t>Бисеров Александр</t>
  </si>
  <si>
    <t>Терентьева Ольга</t>
  </si>
  <si>
    <t>Полевщикова Валерия</t>
  </si>
  <si>
    <t>Романова Екатерина</t>
  </si>
  <si>
    <t>Иванова Кристина</t>
  </si>
  <si>
    <t>Любители</t>
  </si>
  <si>
    <t>н/з</t>
  </si>
  <si>
    <t>1 open</t>
  </si>
  <si>
    <t>2 open</t>
  </si>
  <si>
    <t>3 open</t>
  </si>
  <si>
    <t>1 teen</t>
  </si>
  <si>
    <t>2 teen</t>
  </si>
  <si>
    <t>3 teen</t>
  </si>
  <si>
    <t>Бенер Екатерина</t>
  </si>
  <si>
    <t>Гиниятуллин Гарифулла</t>
  </si>
  <si>
    <t xml:space="preserve">россия </t>
  </si>
  <si>
    <t>УГГУ</t>
  </si>
  <si>
    <t xml:space="preserve">Панчихин Георогий </t>
  </si>
  <si>
    <t>Татаринова Татьяна</t>
  </si>
  <si>
    <t>Профессионалы</t>
  </si>
  <si>
    <t xml:space="preserve">Тараз </t>
  </si>
  <si>
    <t xml:space="preserve">Казахстан </t>
  </si>
  <si>
    <t>Игнатьев Валерий</t>
  </si>
  <si>
    <t>Вилисов Сергей</t>
  </si>
  <si>
    <t>Чесноков Фёдор</t>
  </si>
  <si>
    <t>Гуцевич Александр</t>
  </si>
  <si>
    <t>Глазунов Анатолий</t>
  </si>
  <si>
    <t>Михайловск</t>
  </si>
  <si>
    <t>Глазунов Михаил</t>
  </si>
  <si>
    <t>Лашкин Сергей</t>
  </si>
  <si>
    <t>Шершнёв Сергей</t>
  </si>
  <si>
    <t>Копытов Александр</t>
  </si>
  <si>
    <t>Мясников Вячеслав</t>
  </si>
  <si>
    <t>Норицын Андрей</t>
  </si>
  <si>
    <t>Жуков Алексей</t>
  </si>
  <si>
    <t>Мамаев Владимир</t>
  </si>
  <si>
    <t>Кальков Дмитрий</t>
  </si>
  <si>
    <t>Казанцев Иван</t>
  </si>
  <si>
    <t>Галайда Павел</t>
  </si>
  <si>
    <t>Черныш Алексей</t>
  </si>
  <si>
    <t>ХМАО</t>
  </si>
  <si>
    <t>1 masters</t>
  </si>
  <si>
    <t>2 masters</t>
  </si>
  <si>
    <t>3 masters</t>
  </si>
  <si>
    <t>1 junior</t>
  </si>
  <si>
    <t>2 junior</t>
  </si>
  <si>
    <t>3 junior</t>
  </si>
  <si>
    <t>Панченко Валентин</t>
  </si>
  <si>
    <t>Гантеля</t>
  </si>
  <si>
    <t>Аксенов Виталий</t>
  </si>
  <si>
    <t>Тоиская область</t>
  </si>
  <si>
    <t>Химмаш</t>
  </si>
  <si>
    <t>Золотой Тигр</t>
  </si>
  <si>
    <t>Чермянинов Алексей</t>
  </si>
  <si>
    <t>Факел</t>
  </si>
  <si>
    <t>Колобова Наталья</t>
  </si>
  <si>
    <t>Колобов Вячеслав</t>
  </si>
  <si>
    <t>Русинов Вячеслав</t>
  </si>
  <si>
    <t>Девяткин Дмитрий</t>
  </si>
  <si>
    <t>Русинов Алексей</t>
  </si>
  <si>
    <t>Некрасов Павел</t>
  </si>
  <si>
    <t>Мартин Артём</t>
  </si>
  <si>
    <t>Токарев Вадим</t>
  </si>
  <si>
    <t>Ирбит</t>
  </si>
  <si>
    <t>Штукатурова Ирина</t>
  </si>
  <si>
    <t>Гурьев Вячеслав</t>
  </si>
  <si>
    <t>Ревда</t>
  </si>
  <si>
    <t>Змитревич Александр</t>
  </si>
  <si>
    <t>Прокин Вадим</t>
  </si>
  <si>
    <t>Мельников Станислав</t>
  </si>
  <si>
    <t>Лагвилава Темур</t>
  </si>
  <si>
    <t>Вихров Алексей</t>
  </si>
  <si>
    <t>Микитас Даниил</t>
  </si>
  <si>
    <t>Пшеницын Владимир</t>
  </si>
  <si>
    <t>Петров Виталий</t>
  </si>
  <si>
    <t>Кутепов Олег</t>
  </si>
  <si>
    <t>Суслов Юрий</t>
  </si>
  <si>
    <t>Габдуллин Алмаз</t>
  </si>
  <si>
    <t>Гафаров Рустэм</t>
  </si>
  <si>
    <t>Сиротин Вячеслав</t>
  </si>
  <si>
    <t>Почганов Илья</t>
  </si>
  <si>
    <t>Осипова Екатерина</t>
  </si>
  <si>
    <t>Харин Сергей</t>
  </si>
  <si>
    <t>Шаля</t>
  </si>
  <si>
    <t>Бажин Константин</t>
  </si>
  <si>
    <t>Кобец Александр</t>
  </si>
  <si>
    <t>Ухлина Татьяна</t>
  </si>
  <si>
    <t>Московская область</t>
  </si>
  <si>
    <t>Либерман Вероника</t>
  </si>
  <si>
    <t>Буксина Ирина</t>
  </si>
  <si>
    <t>Коршунов Дмитрий</t>
  </si>
  <si>
    <t>Арзуманян Ашот</t>
  </si>
  <si>
    <t>Васильвицкий Дмитрий</t>
  </si>
  <si>
    <t>Мингалеев Станислав</t>
  </si>
  <si>
    <t>Писаченко Олег</t>
  </si>
  <si>
    <t>Кусочкин Андрей</t>
  </si>
  <si>
    <t>Терезов Александр</t>
  </si>
  <si>
    <t>Качканар</t>
  </si>
  <si>
    <t>Зелинский Артем</t>
  </si>
  <si>
    <t>Барнашов Антон</t>
  </si>
  <si>
    <t>Панов Семен</t>
  </si>
  <si>
    <t>Бобов Георгий</t>
  </si>
  <si>
    <t>Алешкевич Владимир</t>
  </si>
  <si>
    <t>Свежинская Олеся</t>
  </si>
  <si>
    <t>Макарова Алена</t>
  </si>
  <si>
    <t>Шарапов Андрей</t>
  </si>
  <si>
    <t>Артамонов Глеб</t>
  </si>
  <si>
    <t>Савина Эльза</t>
  </si>
  <si>
    <t>Коковин Константин</t>
  </si>
  <si>
    <t>Чернавских Аркадий</t>
  </si>
  <si>
    <t>Тыртык Виктор</t>
  </si>
  <si>
    <t>Кочнев Евгений</t>
  </si>
  <si>
    <t>Бабайцев Роман</t>
  </si>
  <si>
    <t>Булдаков Дмитрий</t>
  </si>
  <si>
    <t>Патруши</t>
  </si>
  <si>
    <t>Нуров Амридин</t>
  </si>
  <si>
    <t>Таджикистан</t>
  </si>
  <si>
    <t>Бахарев Виталий</t>
  </si>
  <si>
    <t>Анферов Борис</t>
  </si>
  <si>
    <t>Некрасов Михаил</t>
  </si>
  <si>
    <t>Кандауров Василий</t>
  </si>
  <si>
    <t>Кусочкин Вячеслав</t>
  </si>
  <si>
    <t>Чернозилунников Евгений</t>
  </si>
  <si>
    <t>Дьяченко Алексей</t>
  </si>
  <si>
    <t>Кутляев Андрей</t>
  </si>
  <si>
    <t>Дергоусов Сергей</t>
  </si>
  <si>
    <t>Богородцев Виталий</t>
  </si>
  <si>
    <t>Береза</t>
  </si>
  <si>
    <t>Сорокин Дмитрий</t>
  </si>
  <si>
    <t>Лукин Станислав</t>
  </si>
  <si>
    <t>Ефимов Кирилл</t>
  </si>
  <si>
    <t>Дворецких Григорий</t>
  </si>
  <si>
    <t>Фролков Сергей</t>
  </si>
  <si>
    <t>Яговкин Павел</t>
  </si>
  <si>
    <t>Ладышкин Максим</t>
  </si>
  <si>
    <t>Пимурзин Анатолий</t>
  </si>
  <si>
    <t>Попандопуло Павел</t>
  </si>
  <si>
    <t>Бондаренко Никита</t>
  </si>
  <si>
    <t>Бурсин Вячеслав</t>
  </si>
  <si>
    <t>Алдошкин Сергей</t>
  </si>
  <si>
    <t>Блинков Евгений</t>
  </si>
  <si>
    <t>Москва</t>
  </si>
  <si>
    <t>Алексейкин Станислав</t>
  </si>
  <si>
    <t>Ившин Роман</t>
  </si>
  <si>
    <t>Рудаков Денис</t>
  </si>
  <si>
    <t>Галлямов Айнур</t>
  </si>
  <si>
    <t>Зязин Дмитрий</t>
  </si>
  <si>
    <t>Шамхалов Салман</t>
  </si>
  <si>
    <t>Тахтай Максим</t>
  </si>
  <si>
    <t>Кудрявцев Андрей</t>
  </si>
  <si>
    <t>Трубин Валерий</t>
  </si>
  <si>
    <t>Трубин Владислав</t>
  </si>
  <si>
    <t>Формин Евгений</t>
  </si>
  <si>
    <t>Хизёв Никита</t>
  </si>
  <si>
    <t>Койков Егор</t>
  </si>
  <si>
    <t>Сергеев Игорь</t>
  </si>
  <si>
    <t>Плахута Константин</t>
  </si>
  <si>
    <t>Попов Максим</t>
  </si>
  <si>
    <t>Пахомов Илья</t>
  </si>
  <si>
    <t>Сапожников Сергей</t>
  </si>
  <si>
    <t>Жерновников Борис</t>
  </si>
  <si>
    <t>Тетёркин Валентин</t>
  </si>
  <si>
    <t>Бызов Евгений</t>
  </si>
  <si>
    <t>Емельянов Дмитрий</t>
  </si>
  <si>
    <t>Вологодская область</t>
  </si>
  <si>
    <t>Козлов Михаил</t>
  </si>
  <si>
    <t>Безнутров Алексей</t>
  </si>
  <si>
    <t>Клевакина Мария</t>
  </si>
  <si>
    <t>Коваль Георгий</t>
  </si>
  <si>
    <t>Тыва</t>
  </si>
  <si>
    <t>Душанбе</t>
  </si>
  <si>
    <t>Климов Максим</t>
  </si>
  <si>
    <t>Квашнин Евгений</t>
  </si>
  <si>
    <t>Шиловский Александр</t>
  </si>
  <si>
    <t>Кировская область</t>
  </si>
  <si>
    <t>Проскуряков Алексей</t>
  </si>
  <si>
    <t>19,06,1984</t>
  </si>
  <si>
    <t>Карпинский Владимир</t>
  </si>
  <si>
    <t>Никкель Дмитрий</t>
  </si>
  <si>
    <t>Панова Алевтина</t>
  </si>
  <si>
    <t>Осинцев Дмитрий</t>
  </si>
  <si>
    <t>Прокофьев Сергей</t>
  </si>
  <si>
    <t>Немашкало Евгений</t>
  </si>
  <si>
    <t>Пулин Иван</t>
  </si>
  <si>
    <t>Пастухов Евгений</t>
  </si>
  <si>
    <t>Арти</t>
  </si>
  <si>
    <t>Симанов Игорь</t>
  </si>
  <si>
    <t>Алексанов Эдуард</t>
  </si>
  <si>
    <t>Финогенов Дмитрий</t>
  </si>
  <si>
    <t>Троеборье</t>
  </si>
  <si>
    <t>1 squat</t>
  </si>
  <si>
    <t>2 squat</t>
  </si>
  <si>
    <t>3 squat</t>
  </si>
  <si>
    <t>1 deadlift</t>
  </si>
  <si>
    <t>2 deadlift</t>
  </si>
  <si>
    <t>3 deadlift</t>
  </si>
  <si>
    <t>Туринск</t>
  </si>
  <si>
    <t>+</t>
  </si>
  <si>
    <t>Бинты</t>
  </si>
  <si>
    <t>Мужчины</t>
  </si>
  <si>
    <t>Немятовских Илья</t>
  </si>
  <si>
    <t>Коротаев Александр</t>
  </si>
  <si>
    <t>Пономарева Элина</t>
  </si>
  <si>
    <t>Кочешков Степан</t>
  </si>
  <si>
    <t>Миронов Олег</t>
  </si>
  <si>
    <t xml:space="preserve">Матюшев Фанис </t>
  </si>
  <si>
    <t>Оболенский Илья</t>
  </si>
  <si>
    <t>Ханыков Дмитрий</t>
  </si>
  <si>
    <t>1 teen raw+</t>
  </si>
  <si>
    <t>2 teen raw+</t>
  </si>
  <si>
    <t>3 teen raw+</t>
  </si>
  <si>
    <t>1 open raw</t>
  </si>
  <si>
    <t>2 open raw</t>
  </si>
  <si>
    <t>3 open raw</t>
  </si>
  <si>
    <t>1 teen raw</t>
  </si>
  <si>
    <t>2 teen raw</t>
  </si>
  <si>
    <t>3 teen raw</t>
  </si>
  <si>
    <t>Пышминцев Николай</t>
  </si>
  <si>
    <t>Становая тяга</t>
  </si>
  <si>
    <t>Женщины</t>
  </si>
  <si>
    <t>Приседания</t>
  </si>
  <si>
    <t>Командное первенство</t>
  </si>
  <si>
    <t>Команда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</si>
</sst>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trike/>
      <sz val="12"/>
      <color indexed="10"/>
      <name val="Arial"/>
      <family val="2"/>
    </font>
    <font>
      <sz val="16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4" fontId="14" fillId="0" borderId="28" xfId="0" applyNumberFormat="1" applyFont="1" applyFill="1" applyBorder="1" applyAlignment="1">
      <alignment horizontal="center" vertical="center"/>
    </xf>
    <xf numFmtId="2" fontId="14" fillId="0" borderId="28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"/>
  <sheetViews>
    <sheetView zoomScale="75" zoomScaleNormal="75" zoomScalePageLayoutView="0" workbookViewId="0" topLeftCell="F1">
      <selection activeCell="F51" sqref="A51:IV51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2.625" style="9" bestFit="1" customWidth="1"/>
    <col min="5" max="5" width="24.75390625" style="9" bestFit="1" customWidth="1"/>
    <col min="6" max="6" width="25.125" style="9" customWidth="1"/>
    <col min="7" max="7" width="11.25390625" style="9" customWidth="1"/>
    <col min="8" max="8" width="14.125" style="9" customWidth="1"/>
    <col min="9" max="9" width="7.625" style="10" bestFit="1" customWidth="1"/>
    <col min="10" max="10" width="7.625" style="29" bestFit="1" customWidth="1"/>
    <col min="11" max="11" width="6.375" style="9" bestFit="1" customWidth="1"/>
    <col min="12" max="13" width="7.00390625" style="4" bestFit="1" customWidth="1"/>
    <col min="14" max="14" width="7.00390625" style="9" bestFit="1" customWidth="1"/>
    <col min="15" max="15" width="7.00390625" style="12" bestFit="1" customWidth="1"/>
    <col min="16" max="16" width="9.875" style="29" bestFit="1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29" bestFit="1" customWidth="1"/>
    <col min="23" max="23" width="7.375" style="12" bestFit="1" customWidth="1"/>
    <col min="24" max="24" width="9.875" style="29" bestFit="1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9" bestFit="1" customWidth="1"/>
    <col min="31" max="31" width="7.00390625" style="12" bestFit="1" customWidth="1"/>
    <col min="32" max="32" width="9.875" style="29" bestFit="1" customWidth="1"/>
    <col min="33" max="33" width="12.125" style="9" customWidth="1"/>
    <col min="34" max="16384" width="9.125" style="9" customWidth="1"/>
  </cols>
  <sheetData>
    <row r="1" spans="2:29" ht="20.25">
      <c r="B1" s="46" t="s">
        <v>88</v>
      </c>
      <c r="D1" s="5"/>
      <c r="E1" s="5"/>
      <c r="F1" s="5"/>
      <c r="G1" s="7"/>
      <c r="I1" s="6"/>
      <c r="J1" s="28"/>
      <c r="K1" s="5"/>
      <c r="L1" s="38"/>
      <c r="M1" s="38"/>
      <c r="N1" s="5"/>
      <c r="O1" s="5"/>
      <c r="P1" s="39"/>
      <c r="Q1" s="5"/>
      <c r="R1" s="5"/>
      <c r="S1" s="5"/>
      <c r="T1" s="5"/>
      <c r="U1" s="19"/>
      <c r="W1" s="9"/>
      <c r="AC1" s="9"/>
    </row>
    <row r="2" spans="4:32" s="20" customFormat="1" ht="12" thickBot="1">
      <c r="D2" s="15"/>
      <c r="E2" s="15"/>
      <c r="F2" s="15"/>
      <c r="G2" s="15"/>
      <c r="H2" s="15"/>
      <c r="I2" s="18"/>
      <c r="J2" s="30"/>
      <c r="K2" s="15"/>
      <c r="L2" s="40"/>
      <c r="M2" s="40"/>
      <c r="N2" s="15"/>
      <c r="O2" s="15"/>
      <c r="P2" s="30"/>
      <c r="Q2" s="15"/>
      <c r="R2" s="15"/>
      <c r="S2" s="15"/>
      <c r="T2" s="15"/>
      <c r="U2" s="21"/>
      <c r="V2" s="31"/>
      <c r="X2" s="31"/>
      <c r="Z2" s="41"/>
      <c r="AD2" s="31"/>
      <c r="AE2" s="11"/>
      <c r="AF2" s="31"/>
    </row>
    <row r="3" spans="1:33" ht="12.75">
      <c r="A3" s="153" t="s">
        <v>18</v>
      </c>
      <c r="B3" s="155" t="s">
        <v>8</v>
      </c>
      <c r="C3" s="155" t="s">
        <v>2</v>
      </c>
      <c r="D3" s="155" t="s">
        <v>3</v>
      </c>
      <c r="E3" s="155" t="s">
        <v>10</v>
      </c>
      <c r="F3" s="155" t="s">
        <v>11</v>
      </c>
      <c r="G3" s="155" t="s">
        <v>7</v>
      </c>
      <c r="H3" s="155" t="s">
        <v>4</v>
      </c>
      <c r="I3" s="157" t="s">
        <v>1</v>
      </c>
      <c r="J3" s="159" t="s">
        <v>0</v>
      </c>
      <c r="K3" s="150" t="s">
        <v>12</v>
      </c>
      <c r="L3" s="150"/>
      <c r="M3" s="150"/>
      <c r="N3" s="150"/>
      <c r="O3" s="150"/>
      <c r="P3" s="150"/>
      <c r="Q3" s="150" t="s">
        <v>5</v>
      </c>
      <c r="R3" s="150"/>
      <c r="S3" s="150"/>
      <c r="T3" s="150"/>
      <c r="U3" s="150"/>
      <c r="V3" s="150"/>
      <c r="W3" s="150" t="s">
        <v>13</v>
      </c>
      <c r="X3" s="150"/>
      <c r="Y3" s="150" t="s">
        <v>14</v>
      </c>
      <c r="Z3" s="150"/>
      <c r="AA3" s="150"/>
      <c r="AB3" s="150"/>
      <c r="AC3" s="150"/>
      <c r="AD3" s="150"/>
      <c r="AE3" s="150" t="s">
        <v>15</v>
      </c>
      <c r="AF3" s="150"/>
      <c r="AG3" s="151" t="s">
        <v>9</v>
      </c>
    </row>
    <row r="4" spans="1:33" s="11" customFormat="1" ht="12" thickBot="1">
      <c r="A4" s="154"/>
      <c r="B4" s="156"/>
      <c r="C4" s="156"/>
      <c r="D4" s="156"/>
      <c r="E4" s="156"/>
      <c r="F4" s="156"/>
      <c r="G4" s="156"/>
      <c r="H4" s="156"/>
      <c r="I4" s="158"/>
      <c r="J4" s="160"/>
      <c r="K4" s="32">
        <v>1</v>
      </c>
      <c r="L4" s="42">
        <v>2</v>
      </c>
      <c r="M4" s="42">
        <v>3</v>
      </c>
      <c r="N4" s="32">
        <v>4</v>
      </c>
      <c r="O4" s="32" t="s">
        <v>6</v>
      </c>
      <c r="P4" s="33" t="s">
        <v>0</v>
      </c>
      <c r="Q4" s="32">
        <v>1</v>
      </c>
      <c r="R4" s="32">
        <v>2</v>
      </c>
      <c r="S4" s="32">
        <v>3</v>
      </c>
      <c r="T4" s="32">
        <v>4</v>
      </c>
      <c r="U4" s="32" t="s">
        <v>6</v>
      </c>
      <c r="V4" s="33" t="s">
        <v>0</v>
      </c>
      <c r="W4" s="32" t="s">
        <v>16</v>
      </c>
      <c r="X4" s="33" t="s">
        <v>0</v>
      </c>
      <c r="Y4" s="32">
        <v>1</v>
      </c>
      <c r="Z4" s="42">
        <v>2</v>
      </c>
      <c r="AA4" s="32">
        <v>3</v>
      </c>
      <c r="AB4" s="32">
        <v>4</v>
      </c>
      <c r="AC4" s="32" t="s">
        <v>6</v>
      </c>
      <c r="AD4" s="33" t="s">
        <v>0</v>
      </c>
      <c r="AE4" s="32" t="s">
        <v>17</v>
      </c>
      <c r="AF4" s="33" t="s">
        <v>0</v>
      </c>
      <c r="AG4" s="152"/>
    </row>
    <row r="5" spans="1:33" s="83" customFormat="1" ht="15.75">
      <c r="A5" s="90"/>
      <c r="B5" s="91"/>
      <c r="C5" s="91"/>
      <c r="D5" s="91" t="s">
        <v>320</v>
      </c>
      <c r="E5" s="91"/>
      <c r="F5" s="91"/>
      <c r="G5" s="92"/>
      <c r="H5" s="91"/>
      <c r="I5" s="93"/>
      <c r="J5" s="94"/>
      <c r="K5" s="95"/>
      <c r="L5" s="95"/>
      <c r="M5" s="95"/>
      <c r="N5" s="91"/>
      <c r="O5" s="91"/>
      <c r="P5" s="94"/>
      <c r="Q5" s="95"/>
      <c r="R5" s="91"/>
      <c r="S5" s="91"/>
      <c r="T5" s="91"/>
      <c r="U5" s="91"/>
      <c r="V5" s="94"/>
      <c r="W5" s="91"/>
      <c r="X5" s="94"/>
      <c r="Y5" s="91"/>
      <c r="Z5" s="95"/>
      <c r="AA5" s="91"/>
      <c r="AB5" s="91"/>
      <c r="AC5" s="91"/>
      <c r="AD5" s="94"/>
      <c r="AE5" s="91"/>
      <c r="AF5" s="94"/>
      <c r="AG5" s="96"/>
    </row>
    <row r="6" spans="1:33" s="83" customFormat="1" ht="15.75">
      <c r="A6" s="97"/>
      <c r="B6" s="77"/>
      <c r="C6" s="77"/>
      <c r="D6" s="77" t="s">
        <v>534</v>
      </c>
      <c r="E6" s="77" t="s">
        <v>504</v>
      </c>
      <c r="F6" s="77"/>
      <c r="G6" s="78"/>
      <c r="H6" s="77"/>
      <c r="I6" s="79"/>
      <c r="J6" s="80"/>
      <c r="K6" s="87"/>
      <c r="L6" s="87"/>
      <c r="M6" s="87"/>
      <c r="N6" s="77"/>
      <c r="O6" s="77"/>
      <c r="P6" s="80"/>
      <c r="Q6" s="87"/>
      <c r="R6" s="77"/>
      <c r="S6" s="77"/>
      <c r="T6" s="77"/>
      <c r="U6" s="77"/>
      <c r="V6" s="80"/>
      <c r="W6" s="77"/>
      <c r="X6" s="80"/>
      <c r="Y6" s="77"/>
      <c r="Z6" s="87"/>
      <c r="AA6" s="77"/>
      <c r="AB6" s="77"/>
      <c r="AC6" s="77"/>
      <c r="AD6" s="80"/>
      <c r="AE6" s="77"/>
      <c r="AF6" s="80"/>
      <c r="AG6" s="98"/>
    </row>
    <row r="7" spans="1:76" s="49" customFormat="1" ht="12.75">
      <c r="A7" s="22">
        <v>12</v>
      </c>
      <c r="B7" s="3">
        <v>1</v>
      </c>
      <c r="C7" s="3">
        <v>52</v>
      </c>
      <c r="D7" s="3" t="s">
        <v>53</v>
      </c>
      <c r="E7" s="3" t="s">
        <v>50</v>
      </c>
      <c r="F7" s="3" t="s">
        <v>35</v>
      </c>
      <c r="G7" s="1">
        <v>31593</v>
      </c>
      <c r="H7" s="3" t="s">
        <v>19</v>
      </c>
      <c r="I7" s="2">
        <v>52</v>
      </c>
      <c r="J7" s="35">
        <v>0.967</v>
      </c>
      <c r="K7" s="16">
        <v>75</v>
      </c>
      <c r="L7" s="55">
        <v>80</v>
      </c>
      <c r="M7" s="148">
        <v>80</v>
      </c>
      <c r="N7" s="3"/>
      <c r="O7" s="34">
        <v>80</v>
      </c>
      <c r="P7" s="35">
        <f>O7*J7</f>
        <v>77.36</v>
      </c>
      <c r="Q7" s="16">
        <v>45</v>
      </c>
      <c r="R7" s="3">
        <v>50</v>
      </c>
      <c r="S7" s="3">
        <v>55</v>
      </c>
      <c r="T7" s="8"/>
      <c r="U7" s="3">
        <v>55</v>
      </c>
      <c r="V7" s="35">
        <f>U7*J7</f>
        <v>53.184999999999995</v>
      </c>
      <c r="W7" s="3">
        <f>U7+O7</f>
        <v>135</v>
      </c>
      <c r="X7" s="35">
        <f>W7*J7</f>
        <v>130.545</v>
      </c>
      <c r="Y7" s="3">
        <v>75</v>
      </c>
      <c r="Z7" s="16">
        <v>85</v>
      </c>
      <c r="AA7" s="129">
        <v>95</v>
      </c>
      <c r="AB7" s="3"/>
      <c r="AC7" s="3">
        <v>95</v>
      </c>
      <c r="AD7" s="35">
        <f>AC7*J7</f>
        <v>91.865</v>
      </c>
      <c r="AE7" s="149">
        <f>AC7+W7</f>
        <v>230</v>
      </c>
      <c r="AF7" s="35">
        <f>AE7*J7</f>
        <v>222.41</v>
      </c>
      <c r="AG7" s="23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27"/>
    </row>
    <row r="8" spans="1:33" ht="12.75">
      <c r="A8" s="22">
        <v>12</v>
      </c>
      <c r="B8" s="3">
        <v>1</v>
      </c>
      <c r="C8" s="3">
        <v>60</v>
      </c>
      <c r="D8" s="3" t="s">
        <v>44</v>
      </c>
      <c r="E8" s="3" t="s">
        <v>45</v>
      </c>
      <c r="F8" s="3" t="s">
        <v>35</v>
      </c>
      <c r="G8" s="1">
        <v>29620</v>
      </c>
      <c r="H8" s="3" t="s">
        <v>19</v>
      </c>
      <c r="I8" s="2">
        <v>59.5</v>
      </c>
      <c r="J8" s="35">
        <v>0.8676</v>
      </c>
      <c r="K8" s="8">
        <v>130</v>
      </c>
      <c r="L8" s="17">
        <v>145</v>
      </c>
      <c r="M8" s="148">
        <v>150</v>
      </c>
      <c r="N8" s="3"/>
      <c r="O8" s="34">
        <v>150</v>
      </c>
      <c r="P8" s="35">
        <f>O8*J8</f>
        <v>130.14000000000001</v>
      </c>
      <c r="Q8" s="8">
        <v>60</v>
      </c>
      <c r="R8" s="145">
        <v>65</v>
      </c>
      <c r="S8" s="55">
        <v>0</v>
      </c>
      <c r="T8" s="3"/>
      <c r="U8" s="3">
        <v>65</v>
      </c>
      <c r="V8" s="35">
        <f>U8*J8</f>
        <v>56.394000000000005</v>
      </c>
      <c r="W8" s="3">
        <f>U8+O8</f>
        <v>215</v>
      </c>
      <c r="X8" s="35">
        <f>W8*J8</f>
        <v>186.53400000000002</v>
      </c>
      <c r="Y8" s="55">
        <v>132.5</v>
      </c>
      <c r="Z8" s="148">
        <v>132.5</v>
      </c>
      <c r="AA8" s="55">
        <v>0</v>
      </c>
      <c r="AB8" s="3"/>
      <c r="AC8" s="3">
        <v>132.5</v>
      </c>
      <c r="AD8" s="35">
        <f>AC8*J8</f>
        <v>114.95700000000001</v>
      </c>
      <c r="AE8" s="149">
        <f>AC8+W8</f>
        <v>347.5</v>
      </c>
      <c r="AF8" s="35">
        <f>AE8*J8</f>
        <v>301.491</v>
      </c>
      <c r="AG8" s="23"/>
    </row>
    <row r="9" spans="1:76" s="3" customFormat="1" ht="12.75">
      <c r="A9" s="22">
        <v>12</v>
      </c>
      <c r="B9" s="3">
        <v>1</v>
      </c>
      <c r="C9" s="3">
        <v>67.5</v>
      </c>
      <c r="D9" s="3" t="s">
        <v>47</v>
      </c>
      <c r="E9" s="3" t="s">
        <v>45</v>
      </c>
      <c r="F9" s="3" t="s">
        <v>35</v>
      </c>
      <c r="G9" s="1">
        <v>34610</v>
      </c>
      <c r="H9" s="3" t="s">
        <v>27</v>
      </c>
      <c r="I9" s="2">
        <v>66</v>
      </c>
      <c r="J9" s="35">
        <v>0.8235</v>
      </c>
      <c r="K9" s="55">
        <v>180</v>
      </c>
      <c r="L9" s="17">
        <v>180</v>
      </c>
      <c r="M9" s="55">
        <v>195</v>
      </c>
      <c r="O9" s="34">
        <v>180</v>
      </c>
      <c r="P9" s="35">
        <f>O9*J9</f>
        <v>148.23</v>
      </c>
      <c r="Q9" s="55">
        <v>105</v>
      </c>
      <c r="R9" s="8">
        <v>105</v>
      </c>
      <c r="S9" s="145">
        <v>115</v>
      </c>
      <c r="U9" s="3">
        <v>115</v>
      </c>
      <c r="V9" s="35">
        <f>U9*J9</f>
        <v>94.7025</v>
      </c>
      <c r="W9" s="3">
        <f>U9+O9</f>
        <v>295</v>
      </c>
      <c r="X9" s="35">
        <f>W9*J9</f>
        <v>242.9325</v>
      </c>
      <c r="Y9" s="8">
        <v>155</v>
      </c>
      <c r="Z9" s="148">
        <v>167.5</v>
      </c>
      <c r="AA9" s="55">
        <v>176</v>
      </c>
      <c r="AC9" s="3">
        <v>167.5</v>
      </c>
      <c r="AD9" s="35">
        <f>AC9*J9</f>
        <v>137.93625</v>
      </c>
      <c r="AE9" s="149">
        <f>AC9+W9</f>
        <v>462.5</v>
      </c>
      <c r="AF9" s="35">
        <f>AE9*J9</f>
        <v>380.86875</v>
      </c>
      <c r="AG9" s="2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37"/>
    </row>
    <row r="10" spans="1:33" ht="12.75">
      <c r="A10" s="22">
        <v>5</v>
      </c>
      <c r="B10" s="3">
        <v>2</v>
      </c>
      <c r="C10" s="3">
        <v>67.5</v>
      </c>
      <c r="D10" s="3" t="s">
        <v>43</v>
      </c>
      <c r="E10" s="3" t="s">
        <v>45</v>
      </c>
      <c r="F10" s="3" t="s">
        <v>35</v>
      </c>
      <c r="G10" s="1">
        <v>34684</v>
      </c>
      <c r="H10" s="3" t="s">
        <v>27</v>
      </c>
      <c r="I10" s="2">
        <v>67.5</v>
      </c>
      <c r="J10" s="35">
        <v>0.808</v>
      </c>
      <c r="K10" s="8">
        <v>125</v>
      </c>
      <c r="L10" s="17">
        <v>135</v>
      </c>
      <c r="M10" s="55">
        <v>142.5</v>
      </c>
      <c r="N10" s="3"/>
      <c r="O10" s="34">
        <v>135</v>
      </c>
      <c r="P10" s="35">
        <f>O10*J10</f>
        <v>109.08000000000001</v>
      </c>
      <c r="Q10" s="8">
        <v>60</v>
      </c>
      <c r="R10" s="55">
        <v>67.5</v>
      </c>
      <c r="S10" s="8">
        <v>67.5</v>
      </c>
      <c r="T10" s="3"/>
      <c r="U10" s="3">
        <v>67.5</v>
      </c>
      <c r="V10" s="35">
        <f>U10*J10</f>
        <v>54.540000000000006</v>
      </c>
      <c r="W10" s="3">
        <f>U10+O10</f>
        <v>202.5</v>
      </c>
      <c r="X10" s="35">
        <f>W10*J10</f>
        <v>163.62</v>
      </c>
      <c r="Y10" s="8">
        <v>125</v>
      </c>
      <c r="Z10" s="16">
        <v>135</v>
      </c>
      <c r="AA10" s="3">
        <v>142.5</v>
      </c>
      <c r="AB10" s="3"/>
      <c r="AC10" s="3">
        <v>142.5</v>
      </c>
      <c r="AD10" s="35">
        <f>AC10*J10</f>
        <v>115.14</v>
      </c>
      <c r="AE10" s="34">
        <f>AC10+W10</f>
        <v>345</v>
      </c>
      <c r="AF10" s="35">
        <f>AE10*J10</f>
        <v>278.76</v>
      </c>
      <c r="AG10" s="23"/>
    </row>
    <row r="11" spans="1:33" ht="12.75">
      <c r="A11" s="22">
        <v>12</v>
      </c>
      <c r="B11" s="3">
        <v>1</v>
      </c>
      <c r="C11" s="3" t="s">
        <v>29</v>
      </c>
      <c r="D11" s="3" t="s">
        <v>48</v>
      </c>
      <c r="E11" s="3" t="s">
        <v>45</v>
      </c>
      <c r="F11" s="3" t="s">
        <v>35</v>
      </c>
      <c r="G11" s="1">
        <v>31950</v>
      </c>
      <c r="H11" s="3" t="s">
        <v>19</v>
      </c>
      <c r="I11" s="2">
        <v>108</v>
      </c>
      <c r="J11" s="35">
        <v>0.5754</v>
      </c>
      <c r="K11" s="8">
        <v>190</v>
      </c>
      <c r="L11" s="55">
        <v>212.5</v>
      </c>
      <c r="M11" s="148">
        <v>212.5</v>
      </c>
      <c r="N11" s="3"/>
      <c r="O11" s="34">
        <v>212.5</v>
      </c>
      <c r="P11" s="35">
        <f>O11*J11</f>
        <v>122.27250000000001</v>
      </c>
      <c r="Q11" s="8">
        <v>110</v>
      </c>
      <c r="R11" s="8">
        <v>117.5</v>
      </c>
      <c r="S11" s="145">
        <v>122.5</v>
      </c>
      <c r="T11" s="3"/>
      <c r="U11" s="3">
        <v>122.5</v>
      </c>
      <c r="V11" s="35">
        <f>U11*J11</f>
        <v>70.4865</v>
      </c>
      <c r="W11" s="3">
        <f>U11+O11</f>
        <v>335</v>
      </c>
      <c r="X11" s="35">
        <f>W11*J11</f>
        <v>192.75900000000001</v>
      </c>
      <c r="Y11" s="8">
        <v>165</v>
      </c>
      <c r="Z11" s="148">
        <v>172.5</v>
      </c>
      <c r="AA11" s="55">
        <v>0</v>
      </c>
      <c r="AB11" s="3"/>
      <c r="AC11" s="3">
        <v>172.5</v>
      </c>
      <c r="AD11" s="35">
        <f>AC11*J11</f>
        <v>99.2565</v>
      </c>
      <c r="AE11" s="149">
        <f>AC11+W11</f>
        <v>507.5</v>
      </c>
      <c r="AF11" s="35">
        <f>AE11*J11</f>
        <v>292.01550000000003</v>
      </c>
      <c r="AG11" s="23"/>
    </row>
    <row r="12" spans="1:33" s="83" customFormat="1" ht="15.75">
      <c r="A12" s="97"/>
      <c r="B12" s="77"/>
      <c r="C12" s="77"/>
      <c r="D12" s="77" t="s">
        <v>514</v>
      </c>
      <c r="E12" s="77" t="s">
        <v>533</v>
      </c>
      <c r="F12" s="77"/>
      <c r="G12" s="78"/>
      <c r="H12" s="77"/>
      <c r="I12" s="79"/>
      <c r="J12" s="80"/>
      <c r="K12" s="87"/>
      <c r="L12" s="87"/>
      <c r="M12" s="87"/>
      <c r="N12" s="77"/>
      <c r="O12" s="77"/>
      <c r="P12" s="80"/>
      <c r="Q12" s="87"/>
      <c r="R12" s="77"/>
      <c r="S12" s="77"/>
      <c r="T12" s="77"/>
      <c r="U12" s="77"/>
      <c r="V12" s="80"/>
      <c r="W12" s="77"/>
      <c r="X12" s="80"/>
      <c r="Y12" s="77"/>
      <c r="Z12" s="87"/>
      <c r="AA12" s="77"/>
      <c r="AB12" s="77"/>
      <c r="AC12" s="77"/>
      <c r="AD12" s="80"/>
      <c r="AE12" s="77"/>
      <c r="AF12" s="80"/>
      <c r="AG12" s="98"/>
    </row>
    <row r="13" spans="1:33" ht="12.75">
      <c r="A13" s="22">
        <v>12</v>
      </c>
      <c r="B13" s="3">
        <v>1</v>
      </c>
      <c r="C13" s="3">
        <v>67.5</v>
      </c>
      <c r="D13" s="3" t="s">
        <v>96</v>
      </c>
      <c r="E13" s="3" t="s">
        <v>32</v>
      </c>
      <c r="F13" s="3" t="s">
        <v>35</v>
      </c>
      <c r="G13" s="1">
        <v>35809</v>
      </c>
      <c r="H13" s="3" t="s">
        <v>41</v>
      </c>
      <c r="I13" s="2">
        <v>65</v>
      </c>
      <c r="J13" s="35">
        <v>0.8491</v>
      </c>
      <c r="K13" s="16"/>
      <c r="L13" s="16"/>
      <c r="M13" s="16"/>
      <c r="N13" s="3"/>
      <c r="O13" s="34"/>
      <c r="P13" s="35">
        <f>O13*J13</f>
        <v>0</v>
      </c>
      <c r="Q13" s="16"/>
      <c r="R13" s="3"/>
      <c r="S13" s="3"/>
      <c r="T13" s="3"/>
      <c r="U13" s="3"/>
      <c r="V13" s="35">
        <f>U13*J13</f>
        <v>0</v>
      </c>
      <c r="W13" s="3">
        <f>U13+O13</f>
        <v>0</v>
      </c>
      <c r="X13" s="35">
        <f>W13*J13</f>
        <v>0</v>
      </c>
      <c r="Y13" s="3">
        <v>145</v>
      </c>
      <c r="Z13" s="16">
        <v>155</v>
      </c>
      <c r="AA13" s="3">
        <v>165</v>
      </c>
      <c r="AB13" s="3"/>
      <c r="AC13" s="3">
        <v>165</v>
      </c>
      <c r="AD13" s="35">
        <f>AC13*J13</f>
        <v>140.1015</v>
      </c>
      <c r="AE13" s="34">
        <f>AC13+W13</f>
        <v>165</v>
      </c>
      <c r="AF13" s="35">
        <f>AE13*J13</f>
        <v>140.1015</v>
      </c>
      <c r="AG13" s="23"/>
    </row>
    <row r="14" spans="1:33" s="83" customFormat="1" ht="15.75">
      <c r="A14" s="97"/>
      <c r="B14" s="77"/>
      <c r="C14" s="77"/>
      <c r="D14" s="77"/>
      <c r="E14" s="77" t="s">
        <v>504</v>
      </c>
      <c r="F14" s="77"/>
      <c r="G14" s="78"/>
      <c r="H14" s="77"/>
      <c r="I14" s="79"/>
      <c r="J14" s="80"/>
      <c r="K14" s="86"/>
      <c r="L14" s="81"/>
      <c r="M14" s="86"/>
      <c r="N14" s="77"/>
      <c r="O14" s="77"/>
      <c r="P14" s="80"/>
      <c r="Q14" s="86"/>
      <c r="R14" s="82"/>
      <c r="S14" s="82"/>
      <c r="T14" s="77"/>
      <c r="U14" s="77"/>
      <c r="V14" s="80"/>
      <c r="W14" s="77"/>
      <c r="X14" s="80"/>
      <c r="Y14" s="82"/>
      <c r="Z14" s="87"/>
      <c r="AA14" s="86"/>
      <c r="AB14" s="77"/>
      <c r="AC14" s="77"/>
      <c r="AD14" s="80"/>
      <c r="AE14" s="77"/>
      <c r="AF14" s="80"/>
      <c r="AG14" s="98"/>
    </row>
    <row r="15" spans="1:33" ht="12.75">
      <c r="A15" s="22">
        <v>12</v>
      </c>
      <c r="B15" s="3">
        <v>1</v>
      </c>
      <c r="C15" s="3">
        <v>67.5</v>
      </c>
      <c r="D15" s="3" t="s">
        <v>46</v>
      </c>
      <c r="E15" s="3" t="s">
        <v>45</v>
      </c>
      <c r="F15" s="3" t="s">
        <v>35</v>
      </c>
      <c r="G15" s="1">
        <v>28795</v>
      </c>
      <c r="H15" s="3" t="s">
        <v>19</v>
      </c>
      <c r="I15" s="2">
        <v>65</v>
      </c>
      <c r="J15" s="35">
        <v>0.7514</v>
      </c>
      <c r="K15" s="17">
        <v>140</v>
      </c>
      <c r="L15" s="3">
        <v>150</v>
      </c>
      <c r="M15" s="145">
        <v>160</v>
      </c>
      <c r="N15" s="3"/>
      <c r="O15" s="34">
        <v>160</v>
      </c>
      <c r="P15" s="35">
        <f aca="true" t="shared" si="0" ref="P15:P26">O15*J15</f>
        <v>120.22399999999999</v>
      </c>
      <c r="Q15" s="3">
        <v>75</v>
      </c>
      <c r="R15" s="3">
        <v>85</v>
      </c>
      <c r="S15" s="55">
        <v>95</v>
      </c>
      <c r="T15" s="3"/>
      <c r="U15" s="3">
        <v>85</v>
      </c>
      <c r="V15" s="35">
        <f aca="true" t="shared" si="1" ref="V15:V26">U15*J15</f>
        <v>63.869</v>
      </c>
      <c r="W15" s="3">
        <f aca="true" t="shared" si="2" ref="W15:W26">U15+O15</f>
        <v>245</v>
      </c>
      <c r="X15" s="35">
        <f aca="true" t="shared" si="3" ref="X15:X26">W15*J15</f>
        <v>184.093</v>
      </c>
      <c r="Y15" s="3">
        <v>130</v>
      </c>
      <c r="Z15" s="3">
        <v>140</v>
      </c>
      <c r="AA15" s="129">
        <v>150</v>
      </c>
      <c r="AB15" s="3"/>
      <c r="AC15" s="3">
        <v>150</v>
      </c>
      <c r="AD15" s="35">
        <f aca="true" t="shared" si="4" ref="AD15:AD26">AC15*J15</f>
        <v>112.71</v>
      </c>
      <c r="AE15" s="149">
        <f aca="true" t="shared" si="5" ref="AE15:AE26">AC15+W15</f>
        <v>395</v>
      </c>
      <c r="AF15" s="35">
        <f aca="true" t="shared" si="6" ref="AF15:AF26">AE15*J15</f>
        <v>296.803</v>
      </c>
      <c r="AG15" s="23"/>
    </row>
    <row r="16" spans="1:76" s="3" customFormat="1" ht="12.75" customHeight="1">
      <c r="A16" s="22">
        <v>12</v>
      </c>
      <c r="B16" s="3">
        <v>1</v>
      </c>
      <c r="C16" s="3">
        <v>67.5</v>
      </c>
      <c r="D16" s="3" t="s">
        <v>39</v>
      </c>
      <c r="E16" s="3" t="s">
        <v>40</v>
      </c>
      <c r="F16" s="3" t="s">
        <v>35</v>
      </c>
      <c r="G16" s="1">
        <v>35598</v>
      </c>
      <c r="H16" s="3" t="s">
        <v>41</v>
      </c>
      <c r="I16" s="2">
        <v>67.4</v>
      </c>
      <c r="J16" s="35">
        <v>0.8213</v>
      </c>
      <c r="K16" s="55">
        <v>200</v>
      </c>
      <c r="L16" s="16">
        <v>210</v>
      </c>
      <c r="M16" s="148">
        <v>217.5</v>
      </c>
      <c r="O16" s="34">
        <v>217.5</v>
      </c>
      <c r="P16" s="35">
        <f t="shared" si="0"/>
        <v>178.63275000000002</v>
      </c>
      <c r="Q16" s="16">
        <v>95</v>
      </c>
      <c r="R16" s="3">
        <v>102.5</v>
      </c>
      <c r="S16" s="3">
        <v>105</v>
      </c>
      <c r="U16" s="3">
        <v>105</v>
      </c>
      <c r="V16" s="35">
        <f t="shared" si="1"/>
        <v>86.2365</v>
      </c>
      <c r="W16" s="3">
        <f t="shared" si="2"/>
        <v>322.5</v>
      </c>
      <c r="X16" s="35">
        <f t="shared" si="3"/>
        <v>264.86925</v>
      </c>
      <c r="Y16" s="3">
        <v>165</v>
      </c>
      <c r="Z16" s="16">
        <v>180</v>
      </c>
      <c r="AA16" s="3">
        <v>185</v>
      </c>
      <c r="AC16" s="3">
        <v>185</v>
      </c>
      <c r="AD16" s="35">
        <f t="shared" si="4"/>
        <v>151.94050000000001</v>
      </c>
      <c r="AE16" s="34">
        <f t="shared" si="5"/>
        <v>507.5</v>
      </c>
      <c r="AF16" s="35">
        <f t="shared" si="6"/>
        <v>416.80975</v>
      </c>
      <c r="AG16" s="23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37"/>
    </row>
    <row r="17" spans="1:33" ht="12" customHeight="1">
      <c r="A17" s="22">
        <v>12</v>
      </c>
      <c r="B17" s="3">
        <v>1</v>
      </c>
      <c r="C17" s="3">
        <v>75</v>
      </c>
      <c r="D17" s="3" t="s">
        <v>54</v>
      </c>
      <c r="E17" s="3" t="s">
        <v>28</v>
      </c>
      <c r="F17" s="3" t="s">
        <v>35</v>
      </c>
      <c r="G17" s="1">
        <v>33518</v>
      </c>
      <c r="H17" s="3" t="s">
        <v>21</v>
      </c>
      <c r="I17" s="2">
        <v>72</v>
      </c>
      <c r="J17" s="35">
        <v>0.6936</v>
      </c>
      <c r="K17" s="16">
        <v>210</v>
      </c>
      <c r="L17" s="17">
        <v>220</v>
      </c>
      <c r="M17" s="55">
        <v>230</v>
      </c>
      <c r="N17" s="3"/>
      <c r="O17" s="34">
        <v>220</v>
      </c>
      <c r="P17" s="35">
        <f t="shared" si="0"/>
        <v>152.59199999999998</v>
      </c>
      <c r="Q17" s="16">
        <v>110</v>
      </c>
      <c r="R17" s="8">
        <v>120</v>
      </c>
      <c r="S17" s="55">
        <v>127.5</v>
      </c>
      <c r="T17" s="3"/>
      <c r="U17" s="3">
        <v>120</v>
      </c>
      <c r="V17" s="35">
        <f t="shared" si="1"/>
        <v>83.232</v>
      </c>
      <c r="W17" s="3">
        <f t="shared" si="2"/>
        <v>340</v>
      </c>
      <c r="X17" s="35">
        <f t="shared" si="3"/>
        <v>235.824</v>
      </c>
      <c r="Y17" s="3">
        <v>200</v>
      </c>
      <c r="Z17" s="55">
        <v>210</v>
      </c>
      <c r="AA17" s="3">
        <v>215</v>
      </c>
      <c r="AB17" s="3"/>
      <c r="AC17" s="3">
        <v>215</v>
      </c>
      <c r="AD17" s="35">
        <f t="shared" si="4"/>
        <v>149.124</v>
      </c>
      <c r="AE17" s="34">
        <f t="shared" si="5"/>
        <v>555</v>
      </c>
      <c r="AF17" s="35">
        <f t="shared" si="6"/>
        <v>384.948</v>
      </c>
      <c r="AG17" s="23"/>
    </row>
    <row r="18" spans="1:76" s="3" customFormat="1" ht="12.75">
      <c r="A18" s="22">
        <v>5</v>
      </c>
      <c r="B18" s="3">
        <v>2</v>
      </c>
      <c r="C18" s="3">
        <v>75</v>
      </c>
      <c r="D18" s="3" t="s">
        <v>33</v>
      </c>
      <c r="E18" s="3" t="s">
        <v>45</v>
      </c>
      <c r="F18" s="3" t="s">
        <v>35</v>
      </c>
      <c r="G18" s="1">
        <v>34014</v>
      </c>
      <c r="H18" s="3" t="s">
        <v>21</v>
      </c>
      <c r="I18" s="2">
        <v>74.5</v>
      </c>
      <c r="J18" s="35">
        <v>0.6814</v>
      </c>
      <c r="K18" s="55">
        <v>220</v>
      </c>
      <c r="L18" s="3">
        <v>220</v>
      </c>
      <c r="M18" s="55">
        <v>230</v>
      </c>
      <c r="O18" s="34">
        <v>220</v>
      </c>
      <c r="P18" s="35">
        <f t="shared" si="0"/>
        <v>149.90800000000002</v>
      </c>
      <c r="Q18" s="3">
        <v>120</v>
      </c>
      <c r="R18" s="55">
        <v>140</v>
      </c>
      <c r="S18" s="55">
        <v>140</v>
      </c>
      <c r="U18" s="3">
        <v>120</v>
      </c>
      <c r="V18" s="35">
        <f t="shared" si="1"/>
        <v>81.768</v>
      </c>
      <c r="W18" s="3">
        <f t="shared" si="2"/>
        <v>340</v>
      </c>
      <c r="X18" s="35">
        <f t="shared" si="3"/>
        <v>231.676</v>
      </c>
      <c r="Y18" s="3">
        <v>200</v>
      </c>
      <c r="Z18" s="3">
        <v>215</v>
      </c>
      <c r="AA18" s="55">
        <v>225</v>
      </c>
      <c r="AC18" s="3">
        <v>215</v>
      </c>
      <c r="AD18" s="35">
        <f t="shared" si="4"/>
        <v>146.501</v>
      </c>
      <c r="AE18" s="34">
        <f t="shared" si="5"/>
        <v>555</v>
      </c>
      <c r="AF18" s="35">
        <f t="shared" si="6"/>
        <v>378.177</v>
      </c>
      <c r="AG18" s="23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37"/>
    </row>
    <row r="19" spans="1:76" s="3" customFormat="1" ht="12.75" customHeight="1">
      <c r="A19" s="22">
        <v>12</v>
      </c>
      <c r="B19" s="3">
        <v>1</v>
      </c>
      <c r="C19" s="3">
        <v>75</v>
      </c>
      <c r="D19" s="3" t="s">
        <v>36</v>
      </c>
      <c r="E19" s="3" t="s">
        <v>34</v>
      </c>
      <c r="F19" s="3" t="s">
        <v>35</v>
      </c>
      <c r="G19" s="1">
        <v>26636</v>
      </c>
      <c r="H19" s="3" t="s">
        <v>23</v>
      </c>
      <c r="I19" s="2">
        <v>75</v>
      </c>
      <c r="J19" s="35">
        <v>0.6665</v>
      </c>
      <c r="K19" s="55">
        <v>260</v>
      </c>
      <c r="L19" s="17">
        <v>260</v>
      </c>
      <c r="M19" s="148">
        <v>280</v>
      </c>
      <c r="O19" s="34">
        <v>280</v>
      </c>
      <c r="P19" s="35">
        <f t="shared" si="0"/>
        <v>186.62</v>
      </c>
      <c r="Q19" s="8">
        <v>180</v>
      </c>
      <c r="R19" s="55">
        <v>190</v>
      </c>
      <c r="S19" s="55">
        <v>190</v>
      </c>
      <c r="U19" s="3">
        <v>180</v>
      </c>
      <c r="V19" s="35">
        <f t="shared" si="1"/>
        <v>119.97</v>
      </c>
      <c r="W19" s="3">
        <f t="shared" si="2"/>
        <v>460</v>
      </c>
      <c r="X19" s="35">
        <f t="shared" si="3"/>
        <v>306.59</v>
      </c>
      <c r="Y19" s="8">
        <v>230</v>
      </c>
      <c r="Z19" s="148">
        <v>240</v>
      </c>
      <c r="AA19" s="55">
        <v>250</v>
      </c>
      <c r="AC19" s="3">
        <v>240</v>
      </c>
      <c r="AD19" s="35">
        <f t="shared" si="4"/>
        <v>159.96</v>
      </c>
      <c r="AE19" s="149">
        <f t="shared" si="5"/>
        <v>700</v>
      </c>
      <c r="AF19" s="35">
        <f t="shared" si="6"/>
        <v>466.55</v>
      </c>
      <c r="AG19" s="23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37"/>
    </row>
    <row r="20" spans="1:76" s="3" customFormat="1" ht="12.75">
      <c r="A20" s="22">
        <v>12</v>
      </c>
      <c r="B20" s="3">
        <v>1</v>
      </c>
      <c r="C20" s="3">
        <v>75</v>
      </c>
      <c r="D20" s="3" t="s">
        <v>49</v>
      </c>
      <c r="E20" s="3" t="s">
        <v>50</v>
      </c>
      <c r="F20" s="3" t="s">
        <v>35</v>
      </c>
      <c r="G20" s="1">
        <v>35332</v>
      </c>
      <c r="H20" s="3" t="s">
        <v>41</v>
      </c>
      <c r="I20" s="2">
        <v>74.5</v>
      </c>
      <c r="J20" s="35">
        <v>0.7214</v>
      </c>
      <c r="K20" s="17">
        <v>175</v>
      </c>
      <c r="L20" s="16">
        <v>185</v>
      </c>
      <c r="M20" s="16">
        <v>187.5</v>
      </c>
      <c r="O20" s="34">
        <v>187.5</v>
      </c>
      <c r="P20" s="35">
        <f t="shared" si="0"/>
        <v>135.26250000000002</v>
      </c>
      <c r="Q20" s="17">
        <v>105</v>
      </c>
      <c r="R20" s="3">
        <v>112.5</v>
      </c>
      <c r="S20" s="8">
        <v>115</v>
      </c>
      <c r="U20" s="3">
        <v>115</v>
      </c>
      <c r="V20" s="35">
        <f t="shared" si="1"/>
        <v>82.961</v>
      </c>
      <c r="W20" s="3">
        <f t="shared" si="2"/>
        <v>302.5</v>
      </c>
      <c r="X20" s="35">
        <f t="shared" si="3"/>
        <v>218.2235</v>
      </c>
      <c r="Y20" s="55">
        <v>175</v>
      </c>
      <c r="Z20" s="148">
        <v>185</v>
      </c>
      <c r="AA20" s="55">
        <v>190</v>
      </c>
      <c r="AC20" s="3">
        <v>185</v>
      </c>
      <c r="AD20" s="35">
        <f t="shared" si="4"/>
        <v>133.459</v>
      </c>
      <c r="AE20" s="149">
        <f t="shared" si="5"/>
        <v>487.5</v>
      </c>
      <c r="AF20" s="35">
        <f t="shared" si="6"/>
        <v>351.6825</v>
      </c>
      <c r="AG20" s="23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37"/>
    </row>
    <row r="21" spans="1:33" ht="12.75" customHeight="1">
      <c r="A21" s="22">
        <v>12</v>
      </c>
      <c r="B21" s="3">
        <v>1</v>
      </c>
      <c r="C21" s="3">
        <v>75</v>
      </c>
      <c r="D21" s="3" t="s">
        <v>293</v>
      </c>
      <c r="E21" s="3" t="s">
        <v>32</v>
      </c>
      <c r="F21" s="3" t="s">
        <v>35</v>
      </c>
      <c r="G21" s="1">
        <v>35108</v>
      </c>
      <c r="H21" s="3" t="s">
        <v>27</v>
      </c>
      <c r="I21" s="2">
        <v>72.45</v>
      </c>
      <c r="J21" s="35">
        <v>0.7238</v>
      </c>
      <c r="K21" s="8">
        <v>220</v>
      </c>
      <c r="L21" s="17">
        <v>230</v>
      </c>
      <c r="M21" s="55">
        <v>235</v>
      </c>
      <c r="N21" s="3"/>
      <c r="O21" s="34">
        <v>230</v>
      </c>
      <c r="P21" s="35">
        <f t="shared" si="0"/>
        <v>166.474</v>
      </c>
      <c r="Q21" s="8">
        <v>140</v>
      </c>
      <c r="R21" s="8">
        <v>150</v>
      </c>
      <c r="S21" s="55">
        <v>160</v>
      </c>
      <c r="T21" s="3"/>
      <c r="U21" s="3">
        <v>150</v>
      </c>
      <c r="V21" s="35">
        <f t="shared" si="1"/>
        <v>108.57</v>
      </c>
      <c r="W21" s="3">
        <f t="shared" si="2"/>
        <v>380</v>
      </c>
      <c r="X21" s="35">
        <f t="shared" si="3"/>
        <v>275.044</v>
      </c>
      <c r="Y21" s="55">
        <v>220</v>
      </c>
      <c r="Z21" s="16">
        <v>222.5</v>
      </c>
      <c r="AA21" s="129">
        <v>230</v>
      </c>
      <c r="AB21" s="3"/>
      <c r="AC21" s="3">
        <v>230</v>
      </c>
      <c r="AD21" s="35">
        <f t="shared" si="4"/>
        <v>166.474</v>
      </c>
      <c r="AE21" s="149">
        <f t="shared" si="5"/>
        <v>610</v>
      </c>
      <c r="AF21" s="35">
        <f t="shared" si="6"/>
        <v>441.518</v>
      </c>
      <c r="AG21" s="23"/>
    </row>
    <row r="22" spans="1:76" s="26" customFormat="1" ht="12.75">
      <c r="A22" s="22">
        <v>12</v>
      </c>
      <c r="B22" s="3">
        <v>1</v>
      </c>
      <c r="C22" s="3">
        <v>82.5</v>
      </c>
      <c r="D22" s="3" t="s">
        <v>52</v>
      </c>
      <c r="E22" s="3" t="s">
        <v>50</v>
      </c>
      <c r="F22" s="3" t="s">
        <v>35</v>
      </c>
      <c r="G22" s="1">
        <v>35201</v>
      </c>
      <c r="H22" s="3" t="s">
        <v>41</v>
      </c>
      <c r="I22" s="2">
        <v>79.5</v>
      </c>
      <c r="J22" s="35">
        <v>0.6867</v>
      </c>
      <c r="K22" s="8">
        <v>175</v>
      </c>
      <c r="L22" s="17">
        <v>185</v>
      </c>
      <c r="M22" s="16">
        <v>190</v>
      </c>
      <c r="N22" s="3"/>
      <c r="O22" s="34">
        <v>190</v>
      </c>
      <c r="P22" s="35">
        <f t="shared" si="0"/>
        <v>130.47299999999998</v>
      </c>
      <c r="Q22" s="8">
        <v>100</v>
      </c>
      <c r="R22" s="8">
        <v>107.5</v>
      </c>
      <c r="S22" s="8">
        <v>112.5</v>
      </c>
      <c r="T22" s="3"/>
      <c r="U22" s="3">
        <v>112.5</v>
      </c>
      <c r="V22" s="35">
        <f t="shared" si="1"/>
        <v>77.25375</v>
      </c>
      <c r="W22" s="3">
        <f t="shared" si="2"/>
        <v>302.5</v>
      </c>
      <c r="X22" s="35">
        <f t="shared" si="3"/>
        <v>207.72674999999998</v>
      </c>
      <c r="Y22" s="8">
        <v>175</v>
      </c>
      <c r="Z22" s="55">
        <v>185</v>
      </c>
      <c r="AA22" s="3">
        <v>187.5</v>
      </c>
      <c r="AB22" s="3"/>
      <c r="AC22" s="3">
        <v>187.5</v>
      </c>
      <c r="AD22" s="35">
        <f t="shared" si="4"/>
        <v>128.75625</v>
      </c>
      <c r="AE22" s="34">
        <f t="shared" si="5"/>
        <v>490</v>
      </c>
      <c r="AF22" s="35">
        <f t="shared" si="6"/>
        <v>336.483</v>
      </c>
      <c r="AG22" s="2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7"/>
    </row>
    <row r="23" spans="1:76" s="26" customFormat="1" ht="12.75">
      <c r="A23" s="22">
        <v>12</v>
      </c>
      <c r="B23" s="3">
        <v>1</v>
      </c>
      <c r="C23" s="3">
        <v>90</v>
      </c>
      <c r="D23" s="3" t="s">
        <v>51</v>
      </c>
      <c r="E23" s="3" t="s">
        <v>45</v>
      </c>
      <c r="F23" s="3" t="s">
        <v>35</v>
      </c>
      <c r="G23" s="1">
        <v>28036</v>
      </c>
      <c r="H23" s="3" t="s">
        <v>19</v>
      </c>
      <c r="I23" s="2">
        <v>85.55</v>
      </c>
      <c r="J23" s="35">
        <v>0.6041</v>
      </c>
      <c r="K23" s="8">
        <v>310</v>
      </c>
      <c r="L23" s="17">
        <v>330</v>
      </c>
      <c r="M23" s="148">
        <v>345</v>
      </c>
      <c r="N23" s="3"/>
      <c r="O23" s="34">
        <v>345</v>
      </c>
      <c r="P23" s="35">
        <f t="shared" si="0"/>
        <v>208.4145</v>
      </c>
      <c r="Q23" s="8">
        <v>155</v>
      </c>
      <c r="R23" s="8">
        <v>165</v>
      </c>
      <c r="S23" s="8">
        <v>172.5</v>
      </c>
      <c r="T23" s="3"/>
      <c r="U23" s="3">
        <v>172.5</v>
      </c>
      <c r="V23" s="35">
        <f t="shared" si="1"/>
        <v>104.20725</v>
      </c>
      <c r="W23" s="3">
        <f t="shared" si="2"/>
        <v>517.5</v>
      </c>
      <c r="X23" s="35">
        <f t="shared" si="3"/>
        <v>312.62174999999996</v>
      </c>
      <c r="Y23" s="8">
        <v>225</v>
      </c>
      <c r="Z23" s="16">
        <v>245</v>
      </c>
      <c r="AA23" s="55">
        <v>260</v>
      </c>
      <c r="AB23" s="3"/>
      <c r="AC23" s="3">
        <v>245</v>
      </c>
      <c r="AD23" s="35">
        <f t="shared" si="4"/>
        <v>148.00449999999998</v>
      </c>
      <c r="AE23" s="34">
        <f t="shared" si="5"/>
        <v>762.5</v>
      </c>
      <c r="AF23" s="35">
        <f t="shared" si="6"/>
        <v>460.62624999999997</v>
      </c>
      <c r="AG23" s="23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7"/>
    </row>
    <row r="24" spans="1:33" ht="12.75" customHeight="1">
      <c r="A24" s="22">
        <v>12</v>
      </c>
      <c r="B24" s="3">
        <v>1</v>
      </c>
      <c r="C24" s="3">
        <v>110</v>
      </c>
      <c r="D24" s="3" t="s">
        <v>42</v>
      </c>
      <c r="E24" s="3" t="s">
        <v>40</v>
      </c>
      <c r="F24" s="3" t="s">
        <v>35</v>
      </c>
      <c r="G24" s="1">
        <v>33796</v>
      </c>
      <c r="H24" s="3" t="s">
        <v>21</v>
      </c>
      <c r="I24" s="2">
        <v>109.9</v>
      </c>
      <c r="J24" s="35">
        <v>0.5473</v>
      </c>
      <c r="K24" s="17">
        <v>340</v>
      </c>
      <c r="L24" s="55">
        <v>355</v>
      </c>
      <c r="M24" s="55">
        <v>365</v>
      </c>
      <c r="N24" s="3"/>
      <c r="O24" s="34">
        <v>340</v>
      </c>
      <c r="P24" s="35">
        <f t="shared" si="0"/>
        <v>186.082</v>
      </c>
      <c r="Q24" s="17">
        <v>210</v>
      </c>
      <c r="R24" s="3">
        <v>225</v>
      </c>
      <c r="S24" s="145">
        <v>230</v>
      </c>
      <c r="T24" s="3"/>
      <c r="U24" s="3">
        <v>230</v>
      </c>
      <c r="V24" s="35">
        <f t="shared" si="1"/>
        <v>125.879</v>
      </c>
      <c r="W24" s="3">
        <f t="shared" si="2"/>
        <v>570</v>
      </c>
      <c r="X24" s="35">
        <f t="shared" si="3"/>
        <v>311.961</v>
      </c>
      <c r="Y24" s="3">
        <v>250</v>
      </c>
      <c r="Z24" s="16">
        <v>270</v>
      </c>
      <c r="AA24" s="129">
        <v>282.5</v>
      </c>
      <c r="AB24" s="3"/>
      <c r="AC24" s="3">
        <v>282.5</v>
      </c>
      <c r="AD24" s="35">
        <f t="shared" si="4"/>
        <v>154.61225</v>
      </c>
      <c r="AE24" s="149">
        <f t="shared" si="5"/>
        <v>852.5</v>
      </c>
      <c r="AF24" s="35">
        <f t="shared" si="6"/>
        <v>466.57325000000003</v>
      </c>
      <c r="AG24" s="23"/>
    </row>
    <row r="25" spans="1:33" ht="12.75">
      <c r="A25" s="22">
        <v>12</v>
      </c>
      <c r="B25" s="3">
        <v>1</v>
      </c>
      <c r="C25" s="3">
        <v>110</v>
      </c>
      <c r="D25" s="3" t="s">
        <v>337</v>
      </c>
      <c r="E25" s="3" t="s">
        <v>32</v>
      </c>
      <c r="F25" s="3" t="s">
        <v>35</v>
      </c>
      <c r="G25" s="1">
        <v>25524</v>
      </c>
      <c r="H25" s="3" t="s">
        <v>23</v>
      </c>
      <c r="I25" s="2">
        <v>103.6</v>
      </c>
      <c r="J25" s="35">
        <v>0.5632</v>
      </c>
      <c r="K25" s="8">
        <v>295</v>
      </c>
      <c r="L25" s="17">
        <v>315</v>
      </c>
      <c r="M25" s="55">
        <v>330</v>
      </c>
      <c r="N25" s="3"/>
      <c r="O25" s="34">
        <v>315</v>
      </c>
      <c r="P25" s="35">
        <f t="shared" si="0"/>
        <v>177.40800000000002</v>
      </c>
      <c r="Q25" s="8">
        <v>195</v>
      </c>
      <c r="R25" s="55">
        <v>205</v>
      </c>
      <c r="S25" s="55">
        <v>0</v>
      </c>
      <c r="T25" s="3"/>
      <c r="U25" s="3">
        <v>195</v>
      </c>
      <c r="V25" s="35">
        <f t="shared" si="1"/>
        <v>109.82400000000001</v>
      </c>
      <c r="W25" s="3">
        <f t="shared" si="2"/>
        <v>510</v>
      </c>
      <c r="X25" s="35">
        <f t="shared" si="3"/>
        <v>287.232</v>
      </c>
      <c r="Y25" s="8">
        <v>260</v>
      </c>
      <c r="Z25" s="16">
        <v>275</v>
      </c>
      <c r="AA25" s="55">
        <v>0</v>
      </c>
      <c r="AB25" s="3"/>
      <c r="AC25" s="3">
        <v>275</v>
      </c>
      <c r="AD25" s="35">
        <f t="shared" si="4"/>
        <v>154.88</v>
      </c>
      <c r="AE25" s="34">
        <f t="shared" si="5"/>
        <v>785</v>
      </c>
      <c r="AF25" s="35">
        <f t="shared" si="6"/>
        <v>442.112</v>
      </c>
      <c r="AG25" s="23"/>
    </row>
    <row r="26" spans="1:33" ht="12.75">
      <c r="A26" s="22">
        <v>12</v>
      </c>
      <c r="B26" s="3">
        <v>1</v>
      </c>
      <c r="C26" s="3">
        <v>125</v>
      </c>
      <c r="D26" s="3" t="s">
        <v>37</v>
      </c>
      <c r="E26" s="3" t="s">
        <v>34</v>
      </c>
      <c r="F26" s="3" t="s">
        <v>35</v>
      </c>
      <c r="G26" s="1">
        <v>22166</v>
      </c>
      <c r="H26" s="3" t="s">
        <v>20</v>
      </c>
      <c r="I26" s="2">
        <v>112.35</v>
      </c>
      <c r="J26" s="35">
        <v>0.6826</v>
      </c>
      <c r="K26" s="16">
        <v>270</v>
      </c>
      <c r="L26" s="148">
        <v>300</v>
      </c>
      <c r="M26" s="55">
        <v>0</v>
      </c>
      <c r="N26" s="3"/>
      <c r="O26" s="34">
        <v>300</v>
      </c>
      <c r="P26" s="35">
        <f t="shared" si="0"/>
        <v>204.78</v>
      </c>
      <c r="Q26" s="55">
        <v>210</v>
      </c>
      <c r="R26" s="3">
        <v>210</v>
      </c>
      <c r="S26" s="55">
        <v>217.5</v>
      </c>
      <c r="T26" s="3"/>
      <c r="U26" s="3">
        <v>210</v>
      </c>
      <c r="V26" s="35">
        <f t="shared" si="1"/>
        <v>143.346</v>
      </c>
      <c r="W26" s="3">
        <f t="shared" si="2"/>
        <v>510</v>
      </c>
      <c r="X26" s="35">
        <f t="shared" si="3"/>
        <v>348.126</v>
      </c>
      <c r="Y26" s="3">
        <v>240</v>
      </c>
      <c r="Z26" s="16">
        <v>260</v>
      </c>
      <c r="AA26" s="129">
        <v>270</v>
      </c>
      <c r="AB26" s="3"/>
      <c r="AC26" s="3">
        <v>270</v>
      </c>
      <c r="AD26" s="35">
        <f t="shared" si="4"/>
        <v>184.302</v>
      </c>
      <c r="AE26" s="149">
        <f t="shared" si="5"/>
        <v>780</v>
      </c>
      <c r="AF26" s="35">
        <f t="shared" si="6"/>
        <v>532.428</v>
      </c>
      <c r="AG26" s="23"/>
    </row>
    <row r="27" spans="1:33" s="83" customFormat="1" ht="15.75">
      <c r="A27" s="97"/>
      <c r="B27" s="77"/>
      <c r="C27" s="77"/>
      <c r="D27" s="77" t="s">
        <v>334</v>
      </c>
      <c r="E27" s="77"/>
      <c r="F27" s="77"/>
      <c r="G27" s="77"/>
      <c r="H27" s="77"/>
      <c r="I27" s="79"/>
      <c r="J27" s="80"/>
      <c r="K27" s="77"/>
      <c r="L27" s="87"/>
      <c r="M27" s="87"/>
      <c r="N27" s="77"/>
      <c r="O27" s="77"/>
      <c r="P27" s="80"/>
      <c r="Q27" s="77"/>
      <c r="R27" s="77"/>
      <c r="S27" s="77"/>
      <c r="T27" s="77"/>
      <c r="U27" s="77"/>
      <c r="V27" s="80"/>
      <c r="W27" s="77"/>
      <c r="X27" s="80"/>
      <c r="Y27" s="77"/>
      <c r="Z27" s="87"/>
      <c r="AA27" s="77"/>
      <c r="AB27" s="77"/>
      <c r="AC27" s="77"/>
      <c r="AD27" s="80"/>
      <c r="AE27" s="77"/>
      <c r="AF27" s="80"/>
      <c r="AG27" s="98"/>
    </row>
    <row r="28" spans="1:33" s="83" customFormat="1" ht="15.75">
      <c r="A28" s="97"/>
      <c r="B28" s="77"/>
      <c r="C28" s="77"/>
      <c r="D28" s="77" t="s">
        <v>514</v>
      </c>
      <c r="E28" s="77" t="s">
        <v>535</v>
      </c>
      <c r="F28" s="77"/>
      <c r="G28" s="77"/>
      <c r="H28" s="77"/>
      <c r="I28" s="79"/>
      <c r="J28" s="80"/>
      <c r="K28" s="77"/>
      <c r="L28" s="87"/>
      <c r="M28" s="87"/>
      <c r="N28" s="77"/>
      <c r="O28" s="77"/>
      <c r="P28" s="80"/>
      <c r="Q28" s="77"/>
      <c r="R28" s="77"/>
      <c r="S28" s="77"/>
      <c r="T28" s="77"/>
      <c r="U28" s="77"/>
      <c r="V28" s="80"/>
      <c r="W28" s="77"/>
      <c r="X28" s="80"/>
      <c r="Y28" s="77"/>
      <c r="Z28" s="87"/>
      <c r="AA28" s="77"/>
      <c r="AB28" s="77"/>
      <c r="AC28" s="77"/>
      <c r="AD28" s="80"/>
      <c r="AE28" s="77"/>
      <c r="AF28" s="80"/>
      <c r="AG28" s="98"/>
    </row>
    <row r="29" spans="1:33" ht="12.75">
      <c r="A29" s="22">
        <v>12</v>
      </c>
      <c r="B29" s="3">
        <v>1</v>
      </c>
      <c r="C29" s="3">
        <v>100</v>
      </c>
      <c r="D29" s="3" t="s">
        <v>30</v>
      </c>
      <c r="E29" s="3" t="s">
        <v>28</v>
      </c>
      <c r="F29" s="3" t="s">
        <v>35</v>
      </c>
      <c r="G29" s="1">
        <v>28686</v>
      </c>
      <c r="H29" s="3" t="s">
        <v>19</v>
      </c>
      <c r="I29" s="2">
        <v>99.4</v>
      </c>
      <c r="J29" s="35">
        <v>0.5555</v>
      </c>
      <c r="K29" s="55">
        <v>325</v>
      </c>
      <c r="L29" s="17">
        <v>330</v>
      </c>
      <c r="M29" s="55">
        <v>345</v>
      </c>
      <c r="N29" s="3"/>
      <c r="O29" s="3">
        <v>330</v>
      </c>
      <c r="P29" s="35">
        <f>O29*J29</f>
        <v>183.315</v>
      </c>
      <c r="Q29" s="8"/>
      <c r="R29" s="8"/>
      <c r="S29" s="8"/>
      <c r="T29" s="3"/>
      <c r="U29" s="3"/>
      <c r="V29" s="35">
        <f>U29*J29</f>
        <v>0</v>
      </c>
      <c r="W29" s="3">
        <f>U29+O29</f>
        <v>330</v>
      </c>
      <c r="X29" s="35">
        <f>W29*J29</f>
        <v>183.315</v>
      </c>
      <c r="Y29" s="8"/>
      <c r="Z29" s="3"/>
      <c r="AA29" s="3"/>
      <c r="AB29" s="3"/>
      <c r="AC29" s="3"/>
      <c r="AD29" s="35">
        <f>AC29*J29</f>
        <v>0</v>
      </c>
      <c r="AE29" s="34">
        <f>AC29+W29</f>
        <v>330</v>
      </c>
      <c r="AF29" s="35">
        <f>AE29*J29</f>
        <v>183.315</v>
      </c>
      <c r="AG29" s="23"/>
    </row>
    <row r="30" spans="1:33" ht="12.75">
      <c r="A30" s="22">
        <v>12</v>
      </c>
      <c r="B30" s="3">
        <v>1</v>
      </c>
      <c r="C30" s="3">
        <v>110</v>
      </c>
      <c r="D30" s="3" t="s">
        <v>58</v>
      </c>
      <c r="E30" s="3" t="s">
        <v>59</v>
      </c>
      <c r="F30" s="3" t="s">
        <v>35</v>
      </c>
      <c r="G30" s="1">
        <v>19866</v>
      </c>
      <c r="H30" s="3" t="s">
        <v>60</v>
      </c>
      <c r="I30" s="2">
        <v>100.25</v>
      </c>
      <c r="J30" s="35">
        <v>0.8797</v>
      </c>
      <c r="K30" s="8">
        <v>205</v>
      </c>
      <c r="L30" s="16">
        <v>215</v>
      </c>
      <c r="M30" s="55">
        <v>0</v>
      </c>
      <c r="N30" s="3"/>
      <c r="O30" s="3">
        <v>215</v>
      </c>
      <c r="P30" s="35">
        <f>O30*J30</f>
        <v>189.1355</v>
      </c>
      <c r="Q30" s="8"/>
      <c r="R30" s="8"/>
      <c r="S30" s="55"/>
      <c r="T30" s="3"/>
      <c r="U30" s="3"/>
      <c r="V30" s="35">
        <f>U30*J30</f>
        <v>0</v>
      </c>
      <c r="W30" s="3">
        <f>U30+O30</f>
        <v>215</v>
      </c>
      <c r="X30" s="35">
        <f>W30*J30</f>
        <v>189.1355</v>
      </c>
      <c r="Y30" s="8"/>
      <c r="Z30" s="16"/>
      <c r="AA30" s="3"/>
      <c r="AB30" s="3"/>
      <c r="AC30" s="3"/>
      <c r="AD30" s="35">
        <f>AC30*J30</f>
        <v>0</v>
      </c>
      <c r="AE30" s="34">
        <f>AC30+W30</f>
        <v>215</v>
      </c>
      <c r="AF30" s="35">
        <f>AE30*J30</f>
        <v>189.1355</v>
      </c>
      <c r="AG30" s="23"/>
    </row>
    <row r="31" spans="1:33" ht="12.75">
      <c r="A31" s="22">
        <v>12</v>
      </c>
      <c r="B31" s="3">
        <v>1</v>
      </c>
      <c r="C31" s="3">
        <v>110</v>
      </c>
      <c r="D31" s="3" t="s">
        <v>58</v>
      </c>
      <c r="E31" s="3" t="s">
        <v>59</v>
      </c>
      <c r="F31" s="3" t="s">
        <v>35</v>
      </c>
      <c r="G31" s="1">
        <v>19866</v>
      </c>
      <c r="H31" s="3" t="s">
        <v>19</v>
      </c>
      <c r="I31" s="2">
        <v>100.25</v>
      </c>
      <c r="J31" s="35">
        <v>0.5533</v>
      </c>
      <c r="K31" s="8">
        <v>205</v>
      </c>
      <c r="L31" s="16">
        <v>215</v>
      </c>
      <c r="M31" s="55">
        <v>0</v>
      </c>
      <c r="N31" s="3"/>
      <c r="O31" s="3">
        <v>215</v>
      </c>
      <c r="P31" s="35">
        <f>O31*J31</f>
        <v>118.9595</v>
      </c>
      <c r="Q31" s="8"/>
      <c r="R31" s="8"/>
      <c r="S31" s="55"/>
      <c r="T31" s="3"/>
      <c r="U31" s="3"/>
      <c r="V31" s="35">
        <f>U31*J31</f>
        <v>0</v>
      </c>
      <c r="W31" s="3">
        <f>U31+O31</f>
        <v>215</v>
      </c>
      <c r="X31" s="35">
        <f>W31*J31</f>
        <v>118.9595</v>
      </c>
      <c r="Y31" s="8"/>
      <c r="Z31" s="16"/>
      <c r="AA31" s="3"/>
      <c r="AB31" s="3"/>
      <c r="AC31" s="3"/>
      <c r="AD31" s="35">
        <f>AC31*J31</f>
        <v>0</v>
      </c>
      <c r="AE31" s="34">
        <f>AC31+W31</f>
        <v>215</v>
      </c>
      <c r="AF31" s="35">
        <f>AE31*J31</f>
        <v>118.9595</v>
      </c>
      <c r="AG31" s="23"/>
    </row>
    <row r="32" spans="1:33" s="83" customFormat="1" ht="15.75">
      <c r="A32" s="97"/>
      <c r="B32" s="77"/>
      <c r="C32" s="77"/>
      <c r="D32" s="77"/>
      <c r="E32" s="77" t="s">
        <v>533</v>
      </c>
      <c r="F32" s="77"/>
      <c r="G32" s="78"/>
      <c r="H32" s="77"/>
      <c r="I32" s="79"/>
      <c r="J32" s="80"/>
      <c r="K32" s="86"/>
      <c r="L32" s="81"/>
      <c r="M32" s="3"/>
      <c r="N32" s="77"/>
      <c r="O32" s="77"/>
      <c r="P32" s="80"/>
      <c r="Q32" s="82"/>
      <c r="R32" s="82"/>
      <c r="S32" s="82"/>
      <c r="T32" s="77"/>
      <c r="U32" s="77"/>
      <c r="V32" s="80"/>
      <c r="W32" s="77"/>
      <c r="X32" s="80"/>
      <c r="Y32" s="82"/>
      <c r="Z32" s="77"/>
      <c r="AA32" s="77"/>
      <c r="AB32" s="77"/>
      <c r="AC32" s="77"/>
      <c r="AD32" s="80"/>
      <c r="AE32" s="77"/>
      <c r="AF32" s="80"/>
      <c r="AG32" s="98"/>
    </row>
    <row r="33" spans="1:76" s="26" customFormat="1" ht="12.75">
      <c r="A33" s="22">
        <v>12</v>
      </c>
      <c r="B33" s="3">
        <v>1</v>
      </c>
      <c r="C33" s="3">
        <v>60</v>
      </c>
      <c r="D33" s="3" t="s">
        <v>24</v>
      </c>
      <c r="E33" s="3" t="s">
        <v>55</v>
      </c>
      <c r="F33" s="129" t="s">
        <v>22</v>
      </c>
      <c r="G33" s="1">
        <v>37166</v>
      </c>
      <c r="H33" s="3" t="s">
        <v>25</v>
      </c>
      <c r="I33" s="2">
        <v>60</v>
      </c>
      <c r="J33" s="35">
        <v>0.9997</v>
      </c>
      <c r="K33" s="17"/>
      <c r="L33" s="3"/>
      <c r="M33" s="8"/>
      <c r="N33" s="3"/>
      <c r="O33" s="3"/>
      <c r="P33" s="35">
        <f aca="true" t="shared" si="7" ref="P33:P41">O33*J33</f>
        <v>0</v>
      </c>
      <c r="Q33" s="3"/>
      <c r="R33" s="3"/>
      <c r="S33" s="3"/>
      <c r="T33" s="3"/>
      <c r="U33" s="3"/>
      <c r="V33" s="35">
        <f aca="true" t="shared" si="8" ref="V33:V41">U33*J33</f>
        <v>0</v>
      </c>
      <c r="W33" s="3">
        <f aca="true" t="shared" si="9" ref="W33:W41">U33+O33</f>
        <v>0</v>
      </c>
      <c r="X33" s="35">
        <f aca="true" t="shared" si="10" ref="X33:X41">W33*J33</f>
        <v>0</v>
      </c>
      <c r="Y33" s="3">
        <v>70</v>
      </c>
      <c r="Z33" s="3">
        <v>80</v>
      </c>
      <c r="AA33" s="3">
        <v>85</v>
      </c>
      <c r="AB33" s="3"/>
      <c r="AC33" s="3">
        <v>85</v>
      </c>
      <c r="AD33" s="35">
        <f aca="true" t="shared" si="11" ref="AD33:AD41">AC33*J33</f>
        <v>84.9745</v>
      </c>
      <c r="AE33" s="34">
        <f aca="true" t="shared" si="12" ref="AE33:AE41">AC33+W33</f>
        <v>85</v>
      </c>
      <c r="AF33" s="35">
        <f aca="true" t="shared" si="13" ref="AF33:AF41">AE33*J33</f>
        <v>84.9745</v>
      </c>
      <c r="AG33" s="23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7"/>
    </row>
    <row r="34" spans="1:33" ht="12.75">
      <c r="A34" s="22">
        <v>12</v>
      </c>
      <c r="B34" s="3">
        <v>1</v>
      </c>
      <c r="C34" s="3">
        <v>100</v>
      </c>
      <c r="D34" s="3" t="s">
        <v>30</v>
      </c>
      <c r="E34" s="3" t="s">
        <v>28</v>
      </c>
      <c r="F34" s="3" t="s">
        <v>35</v>
      </c>
      <c r="G34" s="1">
        <v>28686</v>
      </c>
      <c r="H34" s="3" t="s">
        <v>19</v>
      </c>
      <c r="I34" s="2">
        <v>99.4</v>
      </c>
      <c r="J34" s="35">
        <v>0.5555</v>
      </c>
      <c r="K34" s="8"/>
      <c r="L34" s="17"/>
      <c r="M34" s="16"/>
      <c r="N34" s="3"/>
      <c r="O34" s="3"/>
      <c r="P34" s="35">
        <f t="shared" si="7"/>
        <v>0</v>
      </c>
      <c r="Q34" s="8"/>
      <c r="R34" s="8"/>
      <c r="S34" s="8"/>
      <c r="T34" s="3"/>
      <c r="U34" s="3"/>
      <c r="V34" s="35">
        <f t="shared" si="8"/>
        <v>0</v>
      </c>
      <c r="W34" s="3">
        <f t="shared" si="9"/>
        <v>0</v>
      </c>
      <c r="X34" s="35">
        <f t="shared" si="10"/>
        <v>0</v>
      </c>
      <c r="Y34" s="8">
        <v>300</v>
      </c>
      <c r="Z34" s="3">
        <v>310</v>
      </c>
      <c r="AA34" s="55">
        <v>0</v>
      </c>
      <c r="AB34" s="3"/>
      <c r="AC34" s="3">
        <v>310</v>
      </c>
      <c r="AD34" s="35">
        <f t="shared" si="11"/>
        <v>172.20499999999998</v>
      </c>
      <c r="AE34" s="34">
        <f t="shared" si="12"/>
        <v>310</v>
      </c>
      <c r="AF34" s="35">
        <f t="shared" si="13"/>
        <v>172.20499999999998</v>
      </c>
      <c r="AG34" s="23"/>
    </row>
    <row r="35" spans="1:33" ht="12.75">
      <c r="A35" s="22">
        <v>5</v>
      </c>
      <c r="B35" s="3">
        <v>2</v>
      </c>
      <c r="C35" s="3">
        <v>100</v>
      </c>
      <c r="D35" s="3" t="s">
        <v>38</v>
      </c>
      <c r="E35" s="3" t="s">
        <v>31</v>
      </c>
      <c r="F35" s="3" t="s">
        <v>35</v>
      </c>
      <c r="G35" s="1">
        <v>32667</v>
      </c>
      <c r="H35" s="3" t="s">
        <v>19</v>
      </c>
      <c r="I35" s="2">
        <v>98.7</v>
      </c>
      <c r="J35" s="35">
        <v>0.5573</v>
      </c>
      <c r="K35" s="17"/>
      <c r="L35" s="55"/>
      <c r="M35" s="55"/>
      <c r="N35" s="3"/>
      <c r="O35" s="3"/>
      <c r="P35" s="35">
        <f t="shared" si="7"/>
        <v>0</v>
      </c>
      <c r="Q35" s="17"/>
      <c r="R35" s="3"/>
      <c r="S35" s="55"/>
      <c r="T35" s="3"/>
      <c r="U35" s="3"/>
      <c r="V35" s="35">
        <f t="shared" si="8"/>
        <v>0</v>
      </c>
      <c r="W35" s="3">
        <f t="shared" si="9"/>
        <v>0</v>
      </c>
      <c r="X35" s="35">
        <f t="shared" si="10"/>
        <v>0</v>
      </c>
      <c r="Y35" s="3">
        <v>250</v>
      </c>
      <c r="Z35" s="16">
        <v>260</v>
      </c>
      <c r="AA35" s="55">
        <v>267.5</v>
      </c>
      <c r="AB35" s="3"/>
      <c r="AC35" s="3">
        <v>260</v>
      </c>
      <c r="AD35" s="35">
        <f t="shared" si="11"/>
        <v>144.898</v>
      </c>
      <c r="AE35" s="34">
        <f t="shared" si="12"/>
        <v>260</v>
      </c>
      <c r="AF35" s="35">
        <f t="shared" si="13"/>
        <v>144.898</v>
      </c>
      <c r="AG35" s="23"/>
    </row>
    <row r="36" spans="1:33" ht="12.75">
      <c r="A36" s="22">
        <v>12</v>
      </c>
      <c r="B36" s="3">
        <v>1</v>
      </c>
      <c r="C36" s="3">
        <v>110</v>
      </c>
      <c r="D36" s="3" t="s">
        <v>58</v>
      </c>
      <c r="E36" s="3" t="s">
        <v>59</v>
      </c>
      <c r="F36" s="3" t="s">
        <v>35</v>
      </c>
      <c r="G36" s="1">
        <v>19866</v>
      </c>
      <c r="H36" s="3" t="s">
        <v>60</v>
      </c>
      <c r="I36" s="2">
        <v>100.25</v>
      </c>
      <c r="J36" s="35">
        <v>0.8797</v>
      </c>
      <c r="K36" s="8"/>
      <c r="L36" s="16"/>
      <c r="M36" s="17"/>
      <c r="N36" s="3"/>
      <c r="O36" s="3"/>
      <c r="P36" s="35">
        <f t="shared" si="7"/>
        <v>0</v>
      </c>
      <c r="Q36" s="8"/>
      <c r="R36" s="8"/>
      <c r="S36" s="55"/>
      <c r="T36" s="3"/>
      <c r="U36" s="3"/>
      <c r="V36" s="35">
        <f t="shared" si="8"/>
        <v>0</v>
      </c>
      <c r="W36" s="3">
        <f t="shared" si="9"/>
        <v>0</v>
      </c>
      <c r="X36" s="35">
        <f t="shared" si="10"/>
        <v>0</v>
      </c>
      <c r="Y36" s="8">
        <v>185</v>
      </c>
      <c r="Z36" s="16">
        <v>195</v>
      </c>
      <c r="AA36" s="3">
        <v>200</v>
      </c>
      <c r="AB36" s="3"/>
      <c r="AC36" s="3">
        <v>200</v>
      </c>
      <c r="AD36" s="35">
        <f t="shared" si="11"/>
        <v>175.94</v>
      </c>
      <c r="AE36" s="34">
        <f t="shared" si="12"/>
        <v>200</v>
      </c>
      <c r="AF36" s="35">
        <f t="shared" si="13"/>
        <v>175.94</v>
      </c>
      <c r="AG36" s="23"/>
    </row>
    <row r="37" spans="1:33" ht="12.75">
      <c r="A37" s="22">
        <v>12</v>
      </c>
      <c r="B37" s="3">
        <v>1</v>
      </c>
      <c r="C37" s="3">
        <v>110</v>
      </c>
      <c r="D37" s="3" t="s">
        <v>87</v>
      </c>
      <c r="E37" s="3" t="s">
        <v>28</v>
      </c>
      <c r="F37" s="3" t="s">
        <v>35</v>
      </c>
      <c r="G37" s="1">
        <v>31099</v>
      </c>
      <c r="H37" s="3" t="s">
        <v>19</v>
      </c>
      <c r="I37" s="2">
        <v>103.45</v>
      </c>
      <c r="J37" s="35">
        <v>0.5465</v>
      </c>
      <c r="K37" s="8"/>
      <c r="L37" s="17"/>
      <c r="M37" s="16"/>
      <c r="N37" s="3"/>
      <c r="O37" s="3"/>
      <c r="P37" s="35">
        <f t="shared" si="7"/>
        <v>0</v>
      </c>
      <c r="Q37" s="8"/>
      <c r="R37" s="8"/>
      <c r="S37" s="8"/>
      <c r="T37" s="3"/>
      <c r="U37" s="3"/>
      <c r="V37" s="35">
        <f t="shared" si="8"/>
        <v>0</v>
      </c>
      <c r="W37" s="3">
        <f t="shared" si="9"/>
        <v>0</v>
      </c>
      <c r="X37" s="35">
        <f t="shared" si="10"/>
        <v>0</v>
      </c>
      <c r="Y37" s="8">
        <v>310</v>
      </c>
      <c r="Z37" s="16">
        <v>320</v>
      </c>
      <c r="AA37" s="3">
        <v>330</v>
      </c>
      <c r="AB37" s="3"/>
      <c r="AC37" s="3">
        <v>330</v>
      </c>
      <c r="AD37" s="35">
        <f t="shared" si="11"/>
        <v>180.345</v>
      </c>
      <c r="AE37" s="34">
        <f t="shared" si="12"/>
        <v>330</v>
      </c>
      <c r="AF37" s="35">
        <f t="shared" si="13"/>
        <v>180.345</v>
      </c>
      <c r="AG37" s="23"/>
    </row>
    <row r="38" spans="1:33" ht="12.75">
      <c r="A38" s="22">
        <v>5</v>
      </c>
      <c r="B38" s="3">
        <v>2</v>
      </c>
      <c r="C38" s="3">
        <v>110</v>
      </c>
      <c r="D38" s="3" t="s">
        <v>58</v>
      </c>
      <c r="E38" s="3" t="s">
        <v>59</v>
      </c>
      <c r="F38" s="3" t="s">
        <v>35</v>
      </c>
      <c r="G38" s="1">
        <v>19866</v>
      </c>
      <c r="H38" s="3" t="s">
        <v>19</v>
      </c>
      <c r="I38" s="2">
        <v>100.25</v>
      </c>
      <c r="J38" s="35">
        <v>0.5533</v>
      </c>
      <c r="K38" s="8"/>
      <c r="L38" s="16"/>
      <c r="M38" s="17"/>
      <c r="N38" s="3"/>
      <c r="O38" s="3"/>
      <c r="P38" s="35">
        <f t="shared" si="7"/>
        <v>0</v>
      </c>
      <c r="Q38" s="8"/>
      <c r="R38" s="8"/>
      <c r="S38" s="55"/>
      <c r="T38" s="3"/>
      <c r="U38" s="3"/>
      <c r="V38" s="35">
        <f t="shared" si="8"/>
        <v>0</v>
      </c>
      <c r="W38" s="3">
        <f t="shared" si="9"/>
        <v>0</v>
      </c>
      <c r="X38" s="35">
        <f t="shared" si="10"/>
        <v>0</v>
      </c>
      <c r="Y38" s="8">
        <v>185</v>
      </c>
      <c r="Z38" s="16">
        <v>195</v>
      </c>
      <c r="AA38" s="3">
        <v>200</v>
      </c>
      <c r="AB38" s="3"/>
      <c r="AC38" s="3">
        <v>200</v>
      </c>
      <c r="AD38" s="35">
        <f t="shared" si="11"/>
        <v>110.66</v>
      </c>
      <c r="AE38" s="34">
        <f t="shared" si="12"/>
        <v>200</v>
      </c>
      <c r="AF38" s="35">
        <f t="shared" si="13"/>
        <v>110.66</v>
      </c>
      <c r="AG38" s="23"/>
    </row>
    <row r="39" spans="1:76" s="3" customFormat="1" ht="12.75">
      <c r="A39" s="22">
        <v>12</v>
      </c>
      <c r="B39" s="3">
        <v>1</v>
      </c>
      <c r="C39" s="3">
        <v>140</v>
      </c>
      <c r="D39" s="3" t="s">
        <v>26</v>
      </c>
      <c r="E39" s="3" t="s">
        <v>55</v>
      </c>
      <c r="F39" s="129" t="s">
        <v>22</v>
      </c>
      <c r="G39" s="1">
        <v>25728</v>
      </c>
      <c r="H39" s="3" t="s">
        <v>23</v>
      </c>
      <c r="I39" s="2">
        <v>133.75</v>
      </c>
      <c r="J39" s="35">
        <v>0.5196</v>
      </c>
      <c r="K39" s="17"/>
      <c r="M39" s="8"/>
      <c r="P39" s="35">
        <f t="shared" si="7"/>
        <v>0</v>
      </c>
      <c r="V39" s="35">
        <f t="shared" si="8"/>
        <v>0</v>
      </c>
      <c r="W39" s="3">
        <f t="shared" si="9"/>
        <v>0</v>
      </c>
      <c r="X39" s="35">
        <f t="shared" si="10"/>
        <v>0</v>
      </c>
      <c r="Y39" s="3">
        <v>250</v>
      </c>
      <c r="Z39" s="3">
        <v>270</v>
      </c>
      <c r="AA39" s="3">
        <v>275</v>
      </c>
      <c r="AC39" s="3">
        <v>275</v>
      </c>
      <c r="AD39" s="35">
        <f t="shared" si="11"/>
        <v>142.89</v>
      </c>
      <c r="AE39" s="34">
        <f t="shared" si="12"/>
        <v>275</v>
      </c>
      <c r="AF39" s="35">
        <f t="shared" si="13"/>
        <v>142.89</v>
      </c>
      <c r="AG39" s="23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37"/>
    </row>
    <row r="40" spans="1:76" s="3" customFormat="1" ht="12.75">
      <c r="A40" s="22">
        <v>12</v>
      </c>
      <c r="B40" s="3">
        <v>1</v>
      </c>
      <c r="C40" s="3">
        <v>140</v>
      </c>
      <c r="D40" s="3" t="s">
        <v>26</v>
      </c>
      <c r="E40" s="3" t="s">
        <v>55</v>
      </c>
      <c r="F40" s="129" t="s">
        <v>22</v>
      </c>
      <c r="G40" s="1">
        <v>25728</v>
      </c>
      <c r="H40" s="3" t="s">
        <v>19</v>
      </c>
      <c r="I40" s="2">
        <v>133.75</v>
      </c>
      <c r="J40" s="35">
        <v>0.5104</v>
      </c>
      <c r="K40" s="17"/>
      <c r="M40" s="8"/>
      <c r="P40" s="35">
        <f t="shared" si="7"/>
        <v>0</v>
      </c>
      <c r="V40" s="35">
        <f t="shared" si="8"/>
        <v>0</v>
      </c>
      <c r="W40" s="3">
        <f t="shared" si="9"/>
        <v>0</v>
      </c>
      <c r="X40" s="35">
        <f t="shared" si="10"/>
        <v>0</v>
      </c>
      <c r="Y40" s="3">
        <v>250</v>
      </c>
      <c r="Z40" s="3">
        <v>270</v>
      </c>
      <c r="AA40" s="3">
        <v>275</v>
      </c>
      <c r="AC40" s="3">
        <v>275</v>
      </c>
      <c r="AD40" s="35">
        <f t="shared" si="11"/>
        <v>140.35999999999999</v>
      </c>
      <c r="AE40" s="34">
        <f t="shared" si="12"/>
        <v>275</v>
      </c>
      <c r="AF40" s="35">
        <f t="shared" si="13"/>
        <v>140.35999999999999</v>
      </c>
      <c r="AG40" s="23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37"/>
    </row>
    <row r="41" spans="1:76" s="3" customFormat="1" ht="12.75">
      <c r="A41" s="22">
        <v>12</v>
      </c>
      <c r="B41" s="3">
        <v>1</v>
      </c>
      <c r="C41" s="3" t="s">
        <v>56</v>
      </c>
      <c r="D41" s="3" t="s">
        <v>57</v>
      </c>
      <c r="E41" s="3" t="s">
        <v>32</v>
      </c>
      <c r="F41" s="3" t="s">
        <v>35</v>
      </c>
      <c r="G41" s="1">
        <v>33189</v>
      </c>
      <c r="H41" s="3" t="s">
        <v>21</v>
      </c>
      <c r="I41" s="2">
        <v>149.1</v>
      </c>
      <c r="J41" s="35">
        <v>0.4939</v>
      </c>
      <c r="K41" s="8"/>
      <c r="L41" s="16"/>
      <c r="M41" s="17"/>
      <c r="P41" s="35">
        <f t="shared" si="7"/>
        <v>0</v>
      </c>
      <c r="Q41" s="8"/>
      <c r="R41" s="8"/>
      <c r="S41" s="8"/>
      <c r="V41" s="35">
        <f t="shared" si="8"/>
        <v>0</v>
      </c>
      <c r="W41" s="3">
        <f t="shared" si="9"/>
        <v>0</v>
      </c>
      <c r="X41" s="35">
        <f t="shared" si="10"/>
        <v>0</v>
      </c>
      <c r="Y41" s="145">
        <v>340</v>
      </c>
      <c r="Z41" s="55">
        <v>357.5</v>
      </c>
      <c r="AA41" s="55">
        <v>357.5</v>
      </c>
      <c r="AC41" s="3">
        <v>340</v>
      </c>
      <c r="AD41" s="35">
        <f t="shared" si="11"/>
        <v>167.926</v>
      </c>
      <c r="AE41" s="34">
        <f t="shared" si="12"/>
        <v>340</v>
      </c>
      <c r="AF41" s="35">
        <f t="shared" si="13"/>
        <v>167.926</v>
      </c>
      <c r="AG41" s="23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37"/>
    </row>
    <row r="42" spans="1:76" s="85" customFormat="1" ht="15.75">
      <c r="A42" s="97"/>
      <c r="B42" s="77"/>
      <c r="C42" s="77"/>
      <c r="D42" s="77"/>
      <c r="E42" s="77" t="s">
        <v>504</v>
      </c>
      <c r="F42" s="77"/>
      <c r="G42" s="78"/>
      <c r="H42" s="77"/>
      <c r="I42" s="79"/>
      <c r="J42" s="80"/>
      <c r="K42" s="81"/>
      <c r="L42" s="77"/>
      <c r="M42" s="82"/>
      <c r="N42" s="77"/>
      <c r="O42" s="77"/>
      <c r="P42" s="80"/>
      <c r="Q42" s="77"/>
      <c r="R42" s="77"/>
      <c r="S42" s="77"/>
      <c r="T42" s="77"/>
      <c r="U42" s="77"/>
      <c r="V42" s="80"/>
      <c r="W42" s="77"/>
      <c r="X42" s="80"/>
      <c r="Y42" s="77"/>
      <c r="Z42" s="77"/>
      <c r="AA42" s="77"/>
      <c r="AB42" s="77"/>
      <c r="AC42" s="77"/>
      <c r="AD42" s="80"/>
      <c r="AE42" s="77"/>
      <c r="AF42" s="80"/>
      <c r="AG42" s="98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4"/>
    </row>
    <row r="43" spans="1:76" s="26" customFormat="1" ht="12.75">
      <c r="A43" s="22">
        <v>12</v>
      </c>
      <c r="B43" s="3">
        <v>1</v>
      </c>
      <c r="C43" s="3">
        <v>75</v>
      </c>
      <c r="D43" s="3" t="s">
        <v>341</v>
      </c>
      <c r="E43" s="3" t="s">
        <v>342</v>
      </c>
      <c r="F43" s="3" t="s">
        <v>35</v>
      </c>
      <c r="G43" s="1">
        <v>26338</v>
      </c>
      <c r="H43" s="3" t="s">
        <v>23</v>
      </c>
      <c r="I43" s="2">
        <v>74.2</v>
      </c>
      <c r="J43" s="35">
        <v>0.6761</v>
      </c>
      <c r="K43" s="8">
        <v>270</v>
      </c>
      <c r="L43" s="17">
        <v>300</v>
      </c>
      <c r="M43" s="55">
        <v>340</v>
      </c>
      <c r="N43" s="3"/>
      <c r="O43" s="3">
        <v>300</v>
      </c>
      <c r="P43" s="35">
        <f aca="true" t="shared" si="14" ref="P43:P52">O43*J43</f>
        <v>202.83</v>
      </c>
      <c r="Q43" s="8">
        <v>170</v>
      </c>
      <c r="R43" s="8">
        <v>180</v>
      </c>
      <c r="S43" s="55">
        <v>190</v>
      </c>
      <c r="T43" s="3"/>
      <c r="U43" s="3">
        <v>180</v>
      </c>
      <c r="V43" s="35">
        <f aca="true" t="shared" si="15" ref="V43:V52">U43*J43</f>
        <v>121.69800000000001</v>
      </c>
      <c r="W43" s="3">
        <f aca="true" t="shared" si="16" ref="W43:W52">U43+O43</f>
        <v>480</v>
      </c>
      <c r="X43" s="35">
        <f aca="true" t="shared" si="17" ref="X43:X52">W43*J43</f>
        <v>324.528</v>
      </c>
      <c r="Y43" s="8">
        <v>230</v>
      </c>
      <c r="Z43" s="3">
        <v>240</v>
      </c>
      <c r="AA43" s="3">
        <v>250</v>
      </c>
      <c r="AB43" s="3"/>
      <c r="AC43" s="3">
        <v>250</v>
      </c>
      <c r="AD43" s="35">
        <f aca="true" t="shared" si="18" ref="AD43:AD52">AC43*J43</f>
        <v>169.025</v>
      </c>
      <c r="AE43" s="34">
        <f aca="true" t="shared" si="19" ref="AE43:AE52">AC43+W43</f>
        <v>730</v>
      </c>
      <c r="AF43" s="35">
        <f aca="true" t="shared" si="20" ref="AF43:AF52">AE43*J43</f>
        <v>493.553</v>
      </c>
      <c r="AG43" s="23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27"/>
    </row>
    <row r="44" spans="1:76" s="3" customFormat="1" ht="12.75">
      <c r="A44" s="22">
        <v>12</v>
      </c>
      <c r="B44" s="3">
        <v>1</v>
      </c>
      <c r="C44" s="3">
        <v>75</v>
      </c>
      <c r="D44" s="3" t="s">
        <v>341</v>
      </c>
      <c r="E44" s="3" t="s">
        <v>342</v>
      </c>
      <c r="F44" s="3" t="s">
        <v>35</v>
      </c>
      <c r="G44" s="1">
        <v>26338</v>
      </c>
      <c r="H44" s="3" t="s">
        <v>19</v>
      </c>
      <c r="I44" s="2">
        <v>74.2</v>
      </c>
      <c r="J44" s="35">
        <v>0.6701</v>
      </c>
      <c r="K44" s="8">
        <v>270</v>
      </c>
      <c r="L44" s="17">
        <v>300</v>
      </c>
      <c r="M44" s="55">
        <v>340</v>
      </c>
      <c r="O44" s="3">
        <v>300</v>
      </c>
      <c r="P44" s="35">
        <f t="shared" si="14"/>
        <v>201.03</v>
      </c>
      <c r="Q44" s="8">
        <v>170</v>
      </c>
      <c r="R44" s="8">
        <v>180</v>
      </c>
      <c r="S44" s="55">
        <v>190</v>
      </c>
      <c r="U44" s="3">
        <v>180</v>
      </c>
      <c r="V44" s="35">
        <f t="shared" si="15"/>
        <v>120.61800000000001</v>
      </c>
      <c r="W44" s="3">
        <f t="shared" si="16"/>
        <v>480</v>
      </c>
      <c r="X44" s="35">
        <f t="shared" si="17"/>
        <v>321.648</v>
      </c>
      <c r="Y44" s="8">
        <v>230</v>
      </c>
      <c r="Z44" s="3">
        <v>240</v>
      </c>
      <c r="AA44" s="3">
        <v>250</v>
      </c>
      <c r="AC44" s="3">
        <v>250</v>
      </c>
      <c r="AD44" s="35">
        <f t="shared" si="18"/>
        <v>167.525</v>
      </c>
      <c r="AE44" s="34">
        <f t="shared" si="19"/>
        <v>730</v>
      </c>
      <c r="AF44" s="35">
        <f t="shared" si="20"/>
        <v>489.173</v>
      </c>
      <c r="AG44" s="23" t="s">
        <v>323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37"/>
    </row>
    <row r="45" spans="1:33" ht="12.75">
      <c r="A45" s="22">
        <v>12</v>
      </c>
      <c r="B45" s="3">
        <v>1</v>
      </c>
      <c r="C45" s="3">
        <v>100</v>
      </c>
      <c r="D45" s="3" t="s">
        <v>30</v>
      </c>
      <c r="E45" s="3" t="s">
        <v>28</v>
      </c>
      <c r="F45" s="3" t="s">
        <v>35</v>
      </c>
      <c r="G45" s="1">
        <v>28686</v>
      </c>
      <c r="H45" s="3" t="s">
        <v>19</v>
      </c>
      <c r="I45" s="2">
        <v>99.4</v>
      </c>
      <c r="J45" s="35">
        <v>0.5555</v>
      </c>
      <c r="K45" s="55">
        <v>325</v>
      </c>
      <c r="L45" s="17">
        <v>330</v>
      </c>
      <c r="M45" s="55">
        <v>345</v>
      </c>
      <c r="N45" s="3"/>
      <c r="O45" s="3">
        <v>330</v>
      </c>
      <c r="P45" s="35">
        <f t="shared" si="14"/>
        <v>183.315</v>
      </c>
      <c r="Q45" s="8">
        <v>220</v>
      </c>
      <c r="R45" s="8">
        <v>230</v>
      </c>
      <c r="S45" s="8">
        <v>237.5</v>
      </c>
      <c r="T45" s="3"/>
      <c r="U45" s="3">
        <v>237.5</v>
      </c>
      <c r="V45" s="35">
        <f t="shared" si="15"/>
        <v>131.93125</v>
      </c>
      <c r="W45" s="3">
        <f t="shared" si="16"/>
        <v>567.5</v>
      </c>
      <c r="X45" s="35">
        <f t="shared" si="17"/>
        <v>315.24625</v>
      </c>
      <c r="Y45" s="8">
        <v>300</v>
      </c>
      <c r="Z45" s="3">
        <v>310</v>
      </c>
      <c r="AA45" s="55">
        <v>0</v>
      </c>
      <c r="AB45" s="3"/>
      <c r="AC45" s="3">
        <v>310</v>
      </c>
      <c r="AD45" s="35">
        <f t="shared" si="18"/>
        <v>172.20499999999998</v>
      </c>
      <c r="AE45" s="149">
        <f t="shared" si="19"/>
        <v>877.5</v>
      </c>
      <c r="AF45" s="35">
        <f t="shared" si="20"/>
        <v>487.45125</v>
      </c>
      <c r="AG45" s="23" t="s">
        <v>324</v>
      </c>
    </row>
    <row r="46" spans="1:33" ht="12.75">
      <c r="A46" s="22">
        <v>5</v>
      </c>
      <c r="B46" s="3">
        <v>2</v>
      </c>
      <c r="C46" s="3">
        <v>100</v>
      </c>
      <c r="D46" s="3" t="s">
        <v>38</v>
      </c>
      <c r="E46" s="3" t="s">
        <v>31</v>
      </c>
      <c r="F46" s="3" t="s">
        <v>35</v>
      </c>
      <c r="G46" s="1">
        <v>32667</v>
      </c>
      <c r="H46" s="3" t="s">
        <v>19</v>
      </c>
      <c r="I46" s="2">
        <v>98.7</v>
      </c>
      <c r="J46" s="35">
        <v>0.5573</v>
      </c>
      <c r="K46" s="17">
        <v>260</v>
      </c>
      <c r="L46" s="55">
        <v>285</v>
      </c>
      <c r="M46" s="55">
        <v>290</v>
      </c>
      <c r="N46" s="3"/>
      <c r="O46" s="3">
        <v>260</v>
      </c>
      <c r="P46" s="35">
        <f t="shared" si="14"/>
        <v>144.898</v>
      </c>
      <c r="Q46" s="17">
        <v>190</v>
      </c>
      <c r="R46" s="3">
        <v>205</v>
      </c>
      <c r="S46" s="55">
        <v>210</v>
      </c>
      <c r="T46" s="3"/>
      <c r="U46" s="3">
        <v>205</v>
      </c>
      <c r="V46" s="35">
        <f t="shared" si="15"/>
        <v>114.2465</v>
      </c>
      <c r="W46" s="3">
        <f t="shared" si="16"/>
        <v>465</v>
      </c>
      <c r="X46" s="35">
        <f t="shared" si="17"/>
        <v>259.1445</v>
      </c>
      <c r="Y46" s="3">
        <v>250</v>
      </c>
      <c r="Z46" s="16">
        <v>260</v>
      </c>
      <c r="AA46" s="55">
        <v>267.5</v>
      </c>
      <c r="AB46" s="3"/>
      <c r="AC46" s="3">
        <v>260</v>
      </c>
      <c r="AD46" s="35">
        <f t="shared" si="18"/>
        <v>144.898</v>
      </c>
      <c r="AE46" s="34">
        <f t="shared" si="19"/>
        <v>725</v>
      </c>
      <c r="AF46" s="35">
        <f t="shared" si="20"/>
        <v>404.0425</v>
      </c>
      <c r="AG46" s="23"/>
    </row>
    <row r="47" spans="1:33" ht="12.75">
      <c r="A47" s="22">
        <v>0</v>
      </c>
      <c r="B47" s="3" t="s">
        <v>321</v>
      </c>
      <c r="C47" s="3">
        <v>100</v>
      </c>
      <c r="D47" s="3" t="s">
        <v>284</v>
      </c>
      <c r="E47" s="3" t="s">
        <v>32</v>
      </c>
      <c r="F47" s="3" t="s">
        <v>35</v>
      </c>
      <c r="G47" s="1">
        <v>30388</v>
      </c>
      <c r="H47" s="3" t="s">
        <v>19</v>
      </c>
      <c r="I47" s="2">
        <v>95.4</v>
      </c>
      <c r="J47" s="35">
        <v>0.5666</v>
      </c>
      <c r="K47" s="55">
        <v>310</v>
      </c>
      <c r="L47" s="55">
        <v>310</v>
      </c>
      <c r="M47" s="55">
        <v>0</v>
      </c>
      <c r="N47" s="3"/>
      <c r="O47" s="3">
        <v>0</v>
      </c>
      <c r="P47" s="35">
        <f t="shared" si="14"/>
        <v>0</v>
      </c>
      <c r="Q47" s="55">
        <v>180</v>
      </c>
      <c r="R47" s="55">
        <v>0</v>
      </c>
      <c r="S47" s="55">
        <v>0</v>
      </c>
      <c r="T47" s="3"/>
      <c r="U47" s="3">
        <v>0</v>
      </c>
      <c r="V47" s="35">
        <f t="shared" si="15"/>
        <v>0</v>
      </c>
      <c r="W47" s="3">
        <f t="shared" si="16"/>
        <v>0</v>
      </c>
      <c r="X47" s="35">
        <f t="shared" si="17"/>
        <v>0</v>
      </c>
      <c r="Y47" s="55">
        <v>270</v>
      </c>
      <c r="Z47" s="55">
        <v>0</v>
      </c>
      <c r="AA47" s="55">
        <v>0</v>
      </c>
      <c r="AB47" s="3"/>
      <c r="AC47" s="3">
        <v>0</v>
      </c>
      <c r="AD47" s="35">
        <f t="shared" si="18"/>
        <v>0</v>
      </c>
      <c r="AE47" s="34">
        <f t="shared" si="19"/>
        <v>0</v>
      </c>
      <c r="AF47" s="35">
        <f t="shared" si="20"/>
        <v>0</v>
      </c>
      <c r="AG47" s="23"/>
    </row>
    <row r="48" spans="1:33" ht="12.75">
      <c r="A48" s="22">
        <v>12</v>
      </c>
      <c r="B48" s="3">
        <v>1</v>
      </c>
      <c r="C48" s="3">
        <v>110</v>
      </c>
      <c r="D48" s="3" t="s">
        <v>58</v>
      </c>
      <c r="E48" s="3" t="s">
        <v>59</v>
      </c>
      <c r="F48" s="3" t="s">
        <v>35</v>
      </c>
      <c r="G48" s="1">
        <v>19866</v>
      </c>
      <c r="H48" s="3" t="s">
        <v>60</v>
      </c>
      <c r="I48" s="2">
        <v>100.25</v>
      </c>
      <c r="J48" s="35">
        <v>0.8797</v>
      </c>
      <c r="K48" s="8">
        <v>205</v>
      </c>
      <c r="L48" s="148">
        <v>215</v>
      </c>
      <c r="M48" s="55">
        <v>0</v>
      </c>
      <c r="N48" s="3"/>
      <c r="O48" s="3">
        <v>215</v>
      </c>
      <c r="P48" s="35">
        <f t="shared" si="14"/>
        <v>189.1355</v>
      </c>
      <c r="Q48" s="8">
        <v>150</v>
      </c>
      <c r="R48" s="8">
        <v>160</v>
      </c>
      <c r="S48" s="55">
        <v>170</v>
      </c>
      <c r="T48" s="3"/>
      <c r="U48" s="3">
        <v>160</v>
      </c>
      <c r="V48" s="35">
        <f t="shared" si="15"/>
        <v>140.752</v>
      </c>
      <c r="W48" s="3">
        <f t="shared" si="16"/>
        <v>375</v>
      </c>
      <c r="X48" s="35">
        <f t="shared" si="17"/>
        <v>329.8875</v>
      </c>
      <c r="Y48" s="8">
        <v>185</v>
      </c>
      <c r="Z48" s="16">
        <v>195</v>
      </c>
      <c r="AA48" s="129">
        <v>200</v>
      </c>
      <c r="AB48" s="3"/>
      <c r="AC48" s="3">
        <v>200</v>
      </c>
      <c r="AD48" s="35">
        <f t="shared" si="18"/>
        <v>175.94</v>
      </c>
      <c r="AE48" s="149">
        <f t="shared" si="19"/>
        <v>575</v>
      </c>
      <c r="AF48" s="35">
        <f t="shared" si="20"/>
        <v>505.82750000000004</v>
      </c>
      <c r="AG48" s="23"/>
    </row>
    <row r="49" spans="1:33" ht="12.75">
      <c r="A49" s="22">
        <v>12</v>
      </c>
      <c r="B49" s="3">
        <v>1</v>
      </c>
      <c r="C49" s="3">
        <v>110</v>
      </c>
      <c r="D49" s="3" t="s">
        <v>87</v>
      </c>
      <c r="E49" s="3" t="s">
        <v>28</v>
      </c>
      <c r="F49" s="3" t="s">
        <v>35</v>
      </c>
      <c r="G49" s="1">
        <v>31099</v>
      </c>
      <c r="H49" s="3" t="s">
        <v>19</v>
      </c>
      <c r="I49" s="2">
        <v>103.45</v>
      </c>
      <c r="J49" s="35">
        <v>0.5465</v>
      </c>
      <c r="K49" s="8">
        <v>310</v>
      </c>
      <c r="L49" s="55">
        <v>325</v>
      </c>
      <c r="M49" s="55">
        <v>330</v>
      </c>
      <c r="N49" s="3"/>
      <c r="O49" s="3">
        <v>310</v>
      </c>
      <c r="P49" s="35">
        <f t="shared" si="14"/>
        <v>169.415</v>
      </c>
      <c r="Q49" s="8">
        <v>210</v>
      </c>
      <c r="R49" s="8">
        <v>217.5</v>
      </c>
      <c r="S49" s="8">
        <v>222.5</v>
      </c>
      <c r="T49" s="3"/>
      <c r="U49" s="3">
        <v>222.5</v>
      </c>
      <c r="V49" s="35">
        <f t="shared" si="15"/>
        <v>121.59625</v>
      </c>
      <c r="W49" s="3">
        <f t="shared" si="16"/>
        <v>532.5</v>
      </c>
      <c r="X49" s="35">
        <f t="shared" si="17"/>
        <v>291.01125</v>
      </c>
      <c r="Y49" s="8">
        <v>310</v>
      </c>
      <c r="Z49" s="16">
        <v>320</v>
      </c>
      <c r="AA49" s="3">
        <v>330</v>
      </c>
      <c r="AB49" s="3"/>
      <c r="AC49" s="3">
        <v>330</v>
      </c>
      <c r="AD49" s="35">
        <f t="shared" si="18"/>
        <v>180.345</v>
      </c>
      <c r="AE49" s="34">
        <f t="shared" si="19"/>
        <v>862.5</v>
      </c>
      <c r="AF49" s="35">
        <f t="shared" si="20"/>
        <v>471.35625</v>
      </c>
      <c r="AG49" s="23"/>
    </row>
    <row r="50" spans="1:33" ht="12.75">
      <c r="A50" s="22">
        <v>12</v>
      </c>
      <c r="B50" s="3">
        <v>1</v>
      </c>
      <c r="C50" s="3">
        <v>125</v>
      </c>
      <c r="D50" s="3" t="s">
        <v>343</v>
      </c>
      <c r="E50" s="3" t="s">
        <v>342</v>
      </c>
      <c r="F50" s="3" t="s">
        <v>35</v>
      </c>
      <c r="G50" s="1">
        <v>27069</v>
      </c>
      <c r="H50" s="3" t="s">
        <v>23</v>
      </c>
      <c r="I50" s="2">
        <v>124.9</v>
      </c>
      <c r="J50" s="35">
        <v>0.5211</v>
      </c>
      <c r="K50" s="8">
        <v>380</v>
      </c>
      <c r="L50" s="17">
        <v>420</v>
      </c>
      <c r="M50" s="148">
        <v>442.5</v>
      </c>
      <c r="N50" s="3"/>
      <c r="O50" s="3">
        <v>442.5</v>
      </c>
      <c r="P50" s="35">
        <f t="shared" si="14"/>
        <v>230.58675</v>
      </c>
      <c r="Q50" s="8">
        <v>240</v>
      </c>
      <c r="R50" s="8">
        <v>260</v>
      </c>
      <c r="S50" s="8">
        <v>280</v>
      </c>
      <c r="T50" s="3"/>
      <c r="U50" s="3">
        <v>280</v>
      </c>
      <c r="V50" s="35">
        <f t="shared" si="15"/>
        <v>145.90800000000002</v>
      </c>
      <c r="W50" s="3">
        <f t="shared" si="16"/>
        <v>722.5</v>
      </c>
      <c r="X50" s="35">
        <f t="shared" si="17"/>
        <v>376.49475</v>
      </c>
      <c r="Y50" s="8">
        <v>340</v>
      </c>
      <c r="Z50" s="3">
        <v>360</v>
      </c>
      <c r="AA50" s="129">
        <v>377.5</v>
      </c>
      <c r="AB50" s="3"/>
      <c r="AC50" s="3">
        <v>377.5</v>
      </c>
      <c r="AD50" s="35">
        <f t="shared" si="18"/>
        <v>196.71525</v>
      </c>
      <c r="AE50" s="149">
        <f t="shared" si="19"/>
        <v>1100</v>
      </c>
      <c r="AF50" s="35">
        <f t="shared" si="20"/>
        <v>573.21</v>
      </c>
      <c r="AG50" s="23"/>
    </row>
    <row r="51" spans="1:33" ht="12.75">
      <c r="A51" s="22">
        <v>12</v>
      </c>
      <c r="B51" s="3">
        <v>1</v>
      </c>
      <c r="C51" s="3">
        <v>125</v>
      </c>
      <c r="D51" s="3" t="s">
        <v>343</v>
      </c>
      <c r="E51" s="3" t="s">
        <v>342</v>
      </c>
      <c r="F51" s="3" t="s">
        <v>35</v>
      </c>
      <c r="G51" s="1">
        <v>27069</v>
      </c>
      <c r="H51" s="3" t="s">
        <v>19</v>
      </c>
      <c r="I51" s="2">
        <v>124.9</v>
      </c>
      <c r="J51" s="35">
        <v>0.5211</v>
      </c>
      <c r="K51" s="8">
        <v>380</v>
      </c>
      <c r="L51" s="17">
        <v>420</v>
      </c>
      <c r="M51" s="148">
        <v>442.5</v>
      </c>
      <c r="N51" s="3"/>
      <c r="O51" s="3">
        <v>442.5</v>
      </c>
      <c r="P51" s="35">
        <f t="shared" si="14"/>
        <v>230.58675</v>
      </c>
      <c r="Q51" s="8">
        <v>240</v>
      </c>
      <c r="R51" s="8">
        <v>260</v>
      </c>
      <c r="S51" s="8">
        <v>280</v>
      </c>
      <c r="T51" s="3"/>
      <c r="U51" s="3">
        <v>280</v>
      </c>
      <c r="V51" s="35">
        <f t="shared" si="15"/>
        <v>145.90800000000002</v>
      </c>
      <c r="W51" s="3">
        <f t="shared" si="16"/>
        <v>722.5</v>
      </c>
      <c r="X51" s="35">
        <f t="shared" si="17"/>
        <v>376.49475</v>
      </c>
      <c r="Y51" s="8">
        <v>340</v>
      </c>
      <c r="Z51" s="3">
        <v>360</v>
      </c>
      <c r="AA51" s="129">
        <v>377.5</v>
      </c>
      <c r="AB51" s="3"/>
      <c r="AC51" s="3">
        <v>377.5</v>
      </c>
      <c r="AD51" s="35">
        <f t="shared" si="18"/>
        <v>196.71525</v>
      </c>
      <c r="AE51" s="149">
        <f t="shared" si="19"/>
        <v>1100</v>
      </c>
      <c r="AF51" s="35">
        <f t="shared" si="20"/>
        <v>573.21</v>
      </c>
      <c r="AG51" s="23" t="s">
        <v>322</v>
      </c>
    </row>
    <row r="52" spans="1:33" ht="13.5" thickBot="1">
      <c r="A52" s="56">
        <v>5</v>
      </c>
      <c r="B52" s="57">
        <v>2</v>
      </c>
      <c r="C52" s="57">
        <v>125</v>
      </c>
      <c r="D52" s="57" t="s">
        <v>61</v>
      </c>
      <c r="E52" s="57" t="s">
        <v>28</v>
      </c>
      <c r="F52" s="57" t="s">
        <v>35</v>
      </c>
      <c r="G52" s="58">
        <v>28556</v>
      </c>
      <c r="H52" s="57" t="s">
        <v>19</v>
      </c>
      <c r="I52" s="59">
        <v>113.65</v>
      </c>
      <c r="J52" s="60">
        <v>0.5326</v>
      </c>
      <c r="K52" s="99">
        <v>300</v>
      </c>
      <c r="L52" s="100">
        <v>315</v>
      </c>
      <c r="M52" s="100">
        <v>0</v>
      </c>
      <c r="N52" s="57"/>
      <c r="O52" s="57">
        <v>300</v>
      </c>
      <c r="P52" s="60">
        <f t="shared" si="14"/>
        <v>159.78</v>
      </c>
      <c r="Q52" s="99">
        <v>200</v>
      </c>
      <c r="R52" s="100">
        <v>0</v>
      </c>
      <c r="S52" s="100">
        <v>0</v>
      </c>
      <c r="T52" s="57"/>
      <c r="U52" s="57">
        <v>200</v>
      </c>
      <c r="V52" s="60">
        <f t="shared" si="15"/>
        <v>106.52</v>
      </c>
      <c r="W52" s="57">
        <f t="shared" si="16"/>
        <v>500</v>
      </c>
      <c r="X52" s="60">
        <f t="shared" si="17"/>
        <v>266.29999999999995</v>
      </c>
      <c r="Y52" s="99">
        <v>200</v>
      </c>
      <c r="Z52" s="100">
        <v>0</v>
      </c>
      <c r="AA52" s="100">
        <v>0</v>
      </c>
      <c r="AB52" s="57"/>
      <c r="AC52" s="57">
        <v>200</v>
      </c>
      <c r="AD52" s="60">
        <f t="shared" si="18"/>
        <v>106.52</v>
      </c>
      <c r="AE52" s="61">
        <f t="shared" si="19"/>
        <v>700</v>
      </c>
      <c r="AF52" s="60">
        <f t="shared" si="20"/>
        <v>372.82</v>
      </c>
      <c r="AG52" s="62"/>
    </row>
  </sheetData>
  <sheetProtection/>
  <mergeCells count="16"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  <mergeCell ref="AE3:AF3"/>
    <mergeCell ref="AG3:AG4"/>
    <mergeCell ref="K3:P3"/>
    <mergeCell ref="Q3:V3"/>
    <mergeCell ref="W3:X3"/>
    <mergeCell ref="Y3:AD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9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9" customWidth="1"/>
    <col min="17" max="17" width="21.375" style="9" bestFit="1" customWidth="1"/>
    <col min="18" max="16384" width="9.125" style="9" customWidth="1"/>
  </cols>
  <sheetData>
    <row r="1" spans="2:15" ht="20.25">
      <c r="B1" s="46" t="s">
        <v>88</v>
      </c>
      <c r="D1" s="5"/>
      <c r="E1" s="5"/>
      <c r="F1" s="5"/>
      <c r="G1" s="7"/>
      <c r="I1" s="6"/>
      <c r="J1" s="28"/>
      <c r="K1" s="5"/>
      <c r="L1" s="5"/>
      <c r="M1" s="5"/>
      <c r="N1" s="5"/>
      <c r="O1" s="50"/>
    </row>
    <row r="2" spans="4:16" s="20" customFormat="1" ht="12" thickBot="1">
      <c r="D2" s="15"/>
      <c r="E2" s="15"/>
      <c r="F2" s="15"/>
      <c r="G2" s="15"/>
      <c r="H2" s="15"/>
      <c r="I2" s="18"/>
      <c r="J2" s="30"/>
      <c r="K2" s="15"/>
      <c r="L2" s="15"/>
      <c r="M2" s="15"/>
      <c r="N2" s="15"/>
      <c r="O2" s="51"/>
      <c r="P2" s="31"/>
    </row>
    <row r="3" spans="1:17" ht="12.75">
      <c r="A3" s="153" t="s">
        <v>18</v>
      </c>
      <c r="B3" s="155" t="s">
        <v>8</v>
      </c>
      <c r="C3" s="155" t="s">
        <v>2</v>
      </c>
      <c r="D3" s="155" t="s">
        <v>3</v>
      </c>
      <c r="E3" s="155" t="s">
        <v>10</v>
      </c>
      <c r="F3" s="155" t="s">
        <v>11</v>
      </c>
      <c r="G3" s="155" t="s">
        <v>7</v>
      </c>
      <c r="H3" s="155" t="s">
        <v>4</v>
      </c>
      <c r="I3" s="157" t="s">
        <v>1</v>
      </c>
      <c r="J3" s="159" t="s">
        <v>0</v>
      </c>
      <c r="K3" s="150" t="s">
        <v>5</v>
      </c>
      <c r="L3" s="150"/>
      <c r="M3" s="150"/>
      <c r="N3" s="150"/>
      <c r="O3" s="150"/>
      <c r="P3" s="150"/>
      <c r="Q3" s="151" t="s">
        <v>9</v>
      </c>
    </row>
    <row r="4" spans="1:17" s="11" customFormat="1" ht="12" thickBot="1">
      <c r="A4" s="154"/>
      <c r="B4" s="156"/>
      <c r="C4" s="156"/>
      <c r="D4" s="156"/>
      <c r="E4" s="156"/>
      <c r="F4" s="156"/>
      <c r="G4" s="156"/>
      <c r="H4" s="156"/>
      <c r="I4" s="158"/>
      <c r="J4" s="160"/>
      <c r="K4" s="32">
        <v>1</v>
      </c>
      <c r="L4" s="32">
        <v>2</v>
      </c>
      <c r="M4" s="32">
        <v>3</v>
      </c>
      <c r="N4" s="32">
        <v>4</v>
      </c>
      <c r="O4" s="32" t="s">
        <v>6</v>
      </c>
      <c r="P4" s="33" t="s">
        <v>0</v>
      </c>
      <c r="Q4" s="152"/>
    </row>
    <row r="5" spans="1:17" s="83" customFormat="1" ht="15.75">
      <c r="A5" s="102"/>
      <c r="B5" s="103"/>
      <c r="C5" s="103"/>
      <c r="D5" s="103" t="s">
        <v>320</v>
      </c>
      <c r="E5" s="103"/>
      <c r="F5" s="103"/>
      <c r="G5" s="103"/>
      <c r="H5" s="103"/>
      <c r="I5" s="104"/>
      <c r="J5" s="105"/>
      <c r="K5" s="91"/>
      <c r="L5" s="91"/>
      <c r="M5" s="91"/>
      <c r="N5" s="91"/>
      <c r="O5" s="91"/>
      <c r="P5" s="94"/>
      <c r="Q5" s="106"/>
    </row>
    <row r="6" spans="1:17" s="83" customFormat="1" ht="15.75">
      <c r="A6" s="97"/>
      <c r="B6" s="77"/>
      <c r="C6" s="77"/>
      <c r="D6" s="77" t="s">
        <v>534</v>
      </c>
      <c r="E6" s="77"/>
      <c r="F6" s="77"/>
      <c r="G6" s="77"/>
      <c r="H6" s="77"/>
      <c r="I6" s="79"/>
      <c r="J6" s="80"/>
      <c r="K6" s="77"/>
      <c r="L6" s="77"/>
      <c r="M6" s="77"/>
      <c r="N6" s="77"/>
      <c r="O6" s="77"/>
      <c r="P6" s="80"/>
      <c r="Q6" s="98"/>
    </row>
    <row r="7" spans="1:17" ht="12.75">
      <c r="A7" s="22">
        <v>12</v>
      </c>
      <c r="B7" s="3">
        <v>1</v>
      </c>
      <c r="C7" s="3">
        <v>44</v>
      </c>
      <c r="D7" s="3" t="s">
        <v>285</v>
      </c>
      <c r="E7" s="3" t="s">
        <v>107</v>
      </c>
      <c r="F7" s="3" t="s">
        <v>35</v>
      </c>
      <c r="G7" s="1">
        <v>32181</v>
      </c>
      <c r="H7" s="3" t="s">
        <v>19</v>
      </c>
      <c r="I7" s="2">
        <v>43.9</v>
      </c>
      <c r="J7" s="35">
        <v>1.1079</v>
      </c>
      <c r="K7" s="17">
        <v>52.5</v>
      </c>
      <c r="L7" s="3">
        <v>55</v>
      </c>
      <c r="M7" s="54">
        <v>57.5</v>
      </c>
      <c r="N7" s="3"/>
      <c r="O7" s="34">
        <f>L7</f>
        <v>55</v>
      </c>
      <c r="P7" s="35">
        <f aca="true" t="shared" si="0" ref="P7:P25">O7*J7</f>
        <v>60.93450000000001</v>
      </c>
      <c r="Q7" s="23" t="s">
        <v>324</v>
      </c>
    </row>
    <row r="8" spans="1:17" ht="12.75">
      <c r="A8" s="22">
        <v>0</v>
      </c>
      <c r="B8" s="3" t="s">
        <v>321</v>
      </c>
      <c r="C8" s="3">
        <v>52</v>
      </c>
      <c r="D8" s="3" t="s">
        <v>151</v>
      </c>
      <c r="E8" s="3" t="s">
        <v>152</v>
      </c>
      <c r="F8" s="3" t="s">
        <v>35</v>
      </c>
      <c r="G8" s="1">
        <v>32889</v>
      </c>
      <c r="H8" s="3" t="s">
        <v>19</v>
      </c>
      <c r="I8" s="2">
        <v>50.95</v>
      </c>
      <c r="J8" s="35">
        <v>0.9872</v>
      </c>
      <c r="K8" s="54">
        <v>45</v>
      </c>
      <c r="L8" s="54">
        <v>45</v>
      </c>
      <c r="M8" s="54">
        <v>50</v>
      </c>
      <c r="N8" s="3"/>
      <c r="O8" s="34">
        <v>0</v>
      </c>
      <c r="P8" s="35">
        <f t="shared" si="0"/>
        <v>0</v>
      </c>
      <c r="Q8" s="23"/>
    </row>
    <row r="9" spans="1:17" ht="12.75">
      <c r="A9" s="22">
        <v>12</v>
      </c>
      <c r="B9" s="3">
        <v>1</v>
      </c>
      <c r="C9" s="3">
        <v>52</v>
      </c>
      <c r="D9" s="3" t="s">
        <v>328</v>
      </c>
      <c r="E9" s="3" t="s">
        <v>31</v>
      </c>
      <c r="F9" s="3" t="s">
        <v>35</v>
      </c>
      <c r="G9" s="1">
        <v>35595</v>
      </c>
      <c r="H9" s="3" t="s">
        <v>41</v>
      </c>
      <c r="I9" s="2">
        <v>51.3</v>
      </c>
      <c r="J9" s="35">
        <v>1.1084</v>
      </c>
      <c r="K9" s="3">
        <v>55</v>
      </c>
      <c r="L9" s="3">
        <v>60</v>
      </c>
      <c r="M9" s="54">
        <v>62.5</v>
      </c>
      <c r="N9" s="3"/>
      <c r="O9" s="34">
        <f>L9</f>
        <v>60</v>
      </c>
      <c r="P9" s="35">
        <f t="shared" si="0"/>
        <v>66.504</v>
      </c>
      <c r="Q9" s="23" t="s">
        <v>326</v>
      </c>
    </row>
    <row r="10" spans="1:17" ht="12.75">
      <c r="A10" s="22">
        <v>12</v>
      </c>
      <c r="B10" s="3">
        <v>1</v>
      </c>
      <c r="C10" s="3">
        <v>52</v>
      </c>
      <c r="D10" s="3" t="s">
        <v>128</v>
      </c>
      <c r="E10" s="3" t="s">
        <v>127</v>
      </c>
      <c r="F10" s="3" t="s">
        <v>35</v>
      </c>
      <c r="G10" s="1">
        <v>34731</v>
      </c>
      <c r="H10" s="3" t="s">
        <v>27</v>
      </c>
      <c r="I10" s="2">
        <v>51.3</v>
      </c>
      <c r="J10" s="35">
        <v>1.0201</v>
      </c>
      <c r="K10" s="17">
        <v>80</v>
      </c>
      <c r="L10" s="54">
        <v>85</v>
      </c>
      <c r="M10" s="54">
        <v>85</v>
      </c>
      <c r="N10" s="3"/>
      <c r="O10" s="34">
        <f>K10</f>
        <v>80</v>
      </c>
      <c r="P10" s="35">
        <f t="shared" si="0"/>
        <v>81.608</v>
      </c>
      <c r="Q10" s="23" t="s">
        <v>325</v>
      </c>
    </row>
    <row r="11" spans="1:17" ht="12.75">
      <c r="A11" s="22">
        <v>12</v>
      </c>
      <c r="B11" s="3">
        <v>1</v>
      </c>
      <c r="C11" s="3">
        <v>56</v>
      </c>
      <c r="D11" s="3" t="s">
        <v>333</v>
      </c>
      <c r="E11" s="3" t="s">
        <v>107</v>
      </c>
      <c r="F11" s="3" t="s">
        <v>35</v>
      </c>
      <c r="G11" s="1">
        <v>33099</v>
      </c>
      <c r="H11" s="3" t="s">
        <v>21</v>
      </c>
      <c r="I11" s="2">
        <v>55.65</v>
      </c>
      <c r="J11" s="35">
        <v>0.911</v>
      </c>
      <c r="K11" s="3">
        <v>40</v>
      </c>
      <c r="L11" s="54">
        <v>45</v>
      </c>
      <c r="M11" s="3">
        <v>45</v>
      </c>
      <c r="N11" s="3"/>
      <c r="O11" s="34">
        <f>M11</f>
        <v>45</v>
      </c>
      <c r="P11" s="35">
        <f t="shared" si="0"/>
        <v>40.995000000000005</v>
      </c>
      <c r="Q11" s="23"/>
    </row>
    <row r="12" spans="1:17" ht="12.75">
      <c r="A12" s="22">
        <v>12</v>
      </c>
      <c r="B12" s="3">
        <v>1</v>
      </c>
      <c r="C12" s="3">
        <v>56</v>
      </c>
      <c r="D12" s="3" t="s">
        <v>282</v>
      </c>
      <c r="E12" s="3" t="s">
        <v>155</v>
      </c>
      <c r="F12" s="3" t="s">
        <v>35</v>
      </c>
      <c r="G12" s="1">
        <v>28782</v>
      </c>
      <c r="H12" s="3" t="s">
        <v>19</v>
      </c>
      <c r="I12" s="2">
        <v>56</v>
      </c>
      <c r="J12" s="35">
        <v>0.911</v>
      </c>
      <c r="K12" s="3">
        <v>67.5</v>
      </c>
      <c r="L12" s="3">
        <v>72.5</v>
      </c>
      <c r="M12" s="54">
        <v>75</v>
      </c>
      <c r="N12" s="3"/>
      <c r="O12" s="34">
        <f>L12</f>
        <v>72.5</v>
      </c>
      <c r="P12" s="35">
        <f t="shared" si="0"/>
        <v>66.0475</v>
      </c>
      <c r="Q12" s="23" t="s">
        <v>322</v>
      </c>
    </row>
    <row r="13" spans="1:17" ht="12.75">
      <c r="A13" s="22">
        <v>12</v>
      </c>
      <c r="B13" s="3">
        <v>1</v>
      </c>
      <c r="C13" s="3">
        <v>60</v>
      </c>
      <c r="D13" s="3" t="s">
        <v>316</v>
      </c>
      <c r="E13" s="3" t="s">
        <v>32</v>
      </c>
      <c r="F13" s="3" t="s">
        <v>35</v>
      </c>
      <c r="G13" s="1">
        <v>35447</v>
      </c>
      <c r="H13" s="3" t="s">
        <v>41</v>
      </c>
      <c r="I13" s="2">
        <v>59.9</v>
      </c>
      <c r="J13" s="35">
        <v>0.9318</v>
      </c>
      <c r="K13" s="17">
        <v>30</v>
      </c>
      <c r="L13" s="3">
        <v>35</v>
      </c>
      <c r="M13" s="3">
        <v>40</v>
      </c>
      <c r="N13" s="3"/>
      <c r="O13" s="34">
        <f>M13</f>
        <v>40</v>
      </c>
      <c r="P13" s="35">
        <f t="shared" si="0"/>
        <v>37.272</v>
      </c>
      <c r="Q13" s="23"/>
    </row>
    <row r="14" spans="1:17" ht="12.75">
      <c r="A14" s="22">
        <v>12</v>
      </c>
      <c r="B14" s="3">
        <v>1</v>
      </c>
      <c r="C14" s="3">
        <v>60</v>
      </c>
      <c r="D14" s="3" t="s">
        <v>168</v>
      </c>
      <c r="E14" s="3" t="s">
        <v>169</v>
      </c>
      <c r="F14" s="3" t="s">
        <v>35</v>
      </c>
      <c r="G14" s="1">
        <v>34804</v>
      </c>
      <c r="H14" s="3" t="s">
        <v>27</v>
      </c>
      <c r="I14" s="2">
        <v>58.75</v>
      </c>
      <c r="J14" s="35">
        <v>0.9088</v>
      </c>
      <c r="K14" s="3">
        <v>35</v>
      </c>
      <c r="L14" s="3">
        <v>45</v>
      </c>
      <c r="M14" s="54">
        <v>47.5</v>
      </c>
      <c r="N14" s="3"/>
      <c r="O14" s="34">
        <f>L14</f>
        <v>45</v>
      </c>
      <c r="P14" s="35">
        <f t="shared" si="0"/>
        <v>40.896</v>
      </c>
      <c r="Q14" s="23"/>
    </row>
    <row r="15" spans="1:17" ht="12.75">
      <c r="A15" s="22">
        <v>12</v>
      </c>
      <c r="B15" s="3">
        <v>1</v>
      </c>
      <c r="C15" s="3">
        <v>67.5</v>
      </c>
      <c r="D15" s="3" t="s">
        <v>119</v>
      </c>
      <c r="E15" s="3" t="s">
        <v>34</v>
      </c>
      <c r="F15" s="3" t="s">
        <v>35</v>
      </c>
      <c r="G15" s="1">
        <v>33581</v>
      </c>
      <c r="H15" s="3" t="s">
        <v>21</v>
      </c>
      <c r="I15" s="2">
        <v>66.35</v>
      </c>
      <c r="J15" s="35">
        <v>0.7997</v>
      </c>
      <c r="K15" s="3">
        <v>45</v>
      </c>
      <c r="L15" s="3">
        <v>47.5</v>
      </c>
      <c r="M15" s="54">
        <v>50</v>
      </c>
      <c r="N15" s="3"/>
      <c r="O15" s="34">
        <f>L15</f>
        <v>47.5</v>
      </c>
      <c r="P15" s="35">
        <f t="shared" si="0"/>
        <v>37.985749999999996</v>
      </c>
      <c r="Q15" s="23"/>
    </row>
    <row r="16" spans="1:17" ht="12.75">
      <c r="A16" s="22">
        <v>12</v>
      </c>
      <c r="B16" s="3">
        <v>1</v>
      </c>
      <c r="C16" s="3">
        <v>67.5</v>
      </c>
      <c r="D16" s="3" t="s">
        <v>122</v>
      </c>
      <c r="E16" s="3" t="s">
        <v>118</v>
      </c>
      <c r="F16" s="3" t="s">
        <v>35</v>
      </c>
      <c r="G16" s="1">
        <v>26292</v>
      </c>
      <c r="H16" s="3" t="s">
        <v>23</v>
      </c>
      <c r="I16" s="2">
        <v>65.4</v>
      </c>
      <c r="J16" s="35">
        <v>0.8082</v>
      </c>
      <c r="K16" s="3">
        <v>47.5</v>
      </c>
      <c r="L16" s="3">
        <v>52.5</v>
      </c>
      <c r="M16" s="129">
        <v>57.5</v>
      </c>
      <c r="N16" s="3"/>
      <c r="O16" s="34">
        <f>M16</f>
        <v>57.5</v>
      </c>
      <c r="P16" s="35">
        <f t="shared" si="0"/>
        <v>46.4715</v>
      </c>
      <c r="Q16" s="23"/>
    </row>
    <row r="17" spans="1:17" ht="12.75">
      <c r="A17" s="22">
        <v>5</v>
      </c>
      <c r="B17" s="3">
        <v>2</v>
      </c>
      <c r="C17" s="3">
        <v>67.5</v>
      </c>
      <c r="D17" s="3" t="s">
        <v>149</v>
      </c>
      <c r="E17" s="3" t="s">
        <v>50</v>
      </c>
      <c r="F17" s="3" t="s">
        <v>35</v>
      </c>
      <c r="G17" s="1">
        <v>26415</v>
      </c>
      <c r="H17" s="3" t="s">
        <v>23</v>
      </c>
      <c r="I17" s="2">
        <v>67.1</v>
      </c>
      <c r="J17" s="35">
        <v>0.785</v>
      </c>
      <c r="K17" s="3">
        <v>47.5</v>
      </c>
      <c r="L17" s="3">
        <v>52.5</v>
      </c>
      <c r="M17" s="54">
        <v>55</v>
      </c>
      <c r="N17" s="3"/>
      <c r="O17" s="34">
        <f>L17</f>
        <v>52.5</v>
      </c>
      <c r="P17" s="35">
        <f t="shared" si="0"/>
        <v>41.2125</v>
      </c>
      <c r="Q17" s="23"/>
    </row>
    <row r="18" spans="1:17" ht="12.75">
      <c r="A18" s="22">
        <v>12</v>
      </c>
      <c r="B18" s="3">
        <v>1</v>
      </c>
      <c r="C18" s="3">
        <v>67.5</v>
      </c>
      <c r="D18" s="3" t="s">
        <v>202</v>
      </c>
      <c r="E18" s="3" t="s">
        <v>32</v>
      </c>
      <c r="F18" s="3" t="s">
        <v>35</v>
      </c>
      <c r="G18" s="1">
        <v>24974</v>
      </c>
      <c r="H18" s="3" t="s">
        <v>110</v>
      </c>
      <c r="I18" s="2">
        <v>65.3</v>
      </c>
      <c r="J18" s="35">
        <v>0.8394</v>
      </c>
      <c r="K18" s="3">
        <v>65</v>
      </c>
      <c r="L18" s="54">
        <v>72.5</v>
      </c>
      <c r="M18" s="54">
        <v>72.5</v>
      </c>
      <c r="N18" s="3"/>
      <c r="O18" s="34">
        <f>K18</f>
        <v>65</v>
      </c>
      <c r="P18" s="35">
        <f t="shared" si="0"/>
        <v>54.561</v>
      </c>
      <c r="Q18" s="23"/>
    </row>
    <row r="19" spans="1:17" ht="12.75">
      <c r="A19" s="22">
        <v>12</v>
      </c>
      <c r="B19" s="3">
        <v>1</v>
      </c>
      <c r="C19" s="3">
        <v>67.5</v>
      </c>
      <c r="D19" s="3" t="s">
        <v>209</v>
      </c>
      <c r="E19" s="3" t="s">
        <v>32</v>
      </c>
      <c r="F19" s="3" t="s">
        <v>35</v>
      </c>
      <c r="G19" s="1">
        <v>31820</v>
      </c>
      <c r="H19" s="3" t="s">
        <v>19</v>
      </c>
      <c r="I19" s="2">
        <v>65</v>
      </c>
      <c r="J19" s="35">
        <v>0.8052</v>
      </c>
      <c r="K19" s="3">
        <v>60</v>
      </c>
      <c r="L19" s="54">
        <v>65</v>
      </c>
      <c r="M19" s="54">
        <v>65</v>
      </c>
      <c r="N19" s="3"/>
      <c r="O19" s="34">
        <f>K19</f>
        <v>60</v>
      </c>
      <c r="P19" s="35">
        <f t="shared" si="0"/>
        <v>48.312000000000005</v>
      </c>
      <c r="Q19" s="23"/>
    </row>
    <row r="20" spans="1:17" ht="12.75">
      <c r="A20" s="22">
        <v>12</v>
      </c>
      <c r="B20" s="3">
        <v>1</v>
      </c>
      <c r="C20" s="3">
        <v>67.5</v>
      </c>
      <c r="D20" s="3" t="s">
        <v>317</v>
      </c>
      <c r="E20" s="3" t="s">
        <v>32</v>
      </c>
      <c r="F20" s="3" t="s">
        <v>35</v>
      </c>
      <c r="G20" s="1">
        <v>36072</v>
      </c>
      <c r="H20" s="3" t="s">
        <v>25</v>
      </c>
      <c r="I20" s="2">
        <v>65.7</v>
      </c>
      <c r="J20" s="35">
        <v>0.9392</v>
      </c>
      <c r="K20" s="3">
        <v>65</v>
      </c>
      <c r="L20" s="3">
        <v>67.5</v>
      </c>
      <c r="M20" s="54">
        <v>70</v>
      </c>
      <c r="N20" s="3"/>
      <c r="O20" s="34">
        <f>L20</f>
        <v>67.5</v>
      </c>
      <c r="P20" s="35">
        <f t="shared" si="0"/>
        <v>63.396</v>
      </c>
      <c r="Q20" s="23" t="s">
        <v>327</v>
      </c>
    </row>
    <row r="21" spans="1:17" ht="12.75">
      <c r="A21" s="22">
        <v>5</v>
      </c>
      <c r="B21" s="3">
        <v>2</v>
      </c>
      <c r="C21" s="3">
        <v>67.5</v>
      </c>
      <c r="D21" s="3" t="s">
        <v>319</v>
      </c>
      <c r="E21" s="3" t="s">
        <v>230</v>
      </c>
      <c r="F21" s="3" t="s">
        <v>35</v>
      </c>
      <c r="G21" s="1">
        <v>36167</v>
      </c>
      <c r="H21" s="3" t="s">
        <v>25</v>
      </c>
      <c r="I21" s="2">
        <v>61.2</v>
      </c>
      <c r="J21" s="35">
        <v>0.9985</v>
      </c>
      <c r="K21" s="3">
        <v>30</v>
      </c>
      <c r="L21" s="3">
        <v>40</v>
      </c>
      <c r="M21" s="54">
        <v>42.5</v>
      </c>
      <c r="N21" s="3"/>
      <c r="O21" s="34">
        <f>L21</f>
        <v>40</v>
      </c>
      <c r="P21" s="35">
        <f t="shared" si="0"/>
        <v>39.940000000000005</v>
      </c>
      <c r="Q21" s="23"/>
    </row>
    <row r="22" spans="1:32" ht="12.75">
      <c r="A22" s="22">
        <v>12</v>
      </c>
      <c r="B22" s="3">
        <v>1</v>
      </c>
      <c r="C22" s="3">
        <v>67.5</v>
      </c>
      <c r="D22" s="3" t="s">
        <v>102</v>
      </c>
      <c r="E22" s="3" t="s">
        <v>32</v>
      </c>
      <c r="F22" s="3" t="s">
        <v>35</v>
      </c>
      <c r="G22" s="1">
        <v>34558</v>
      </c>
      <c r="H22" s="3" t="s">
        <v>27</v>
      </c>
      <c r="I22" s="2">
        <v>63.1</v>
      </c>
      <c r="J22" s="35">
        <v>0.8587</v>
      </c>
      <c r="K22" s="54">
        <v>35</v>
      </c>
      <c r="L22" s="3">
        <v>35</v>
      </c>
      <c r="M22" s="8">
        <v>40</v>
      </c>
      <c r="N22" s="3"/>
      <c r="O22" s="34">
        <f>M22</f>
        <v>40</v>
      </c>
      <c r="P22" s="35">
        <f t="shared" si="0"/>
        <v>34.348</v>
      </c>
      <c r="Q22" s="23"/>
      <c r="V22" s="19"/>
      <c r="X22" s="19"/>
      <c r="Y22" s="47"/>
      <c r="Z22" s="4"/>
      <c r="AD22" s="19"/>
      <c r="AF22" s="19"/>
    </row>
    <row r="23" spans="1:17" ht="12.75" customHeight="1">
      <c r="A23" s="22">
        <v>12</v>
      </c>
      <c r="B23" s="3">
        <v>1</v>
      </c>
      <c r="C23" s="3">
        <v>75</v>
      </c>
      <c r="D23" s="3" t="s">
        <v>191</v>
      </c>
      <c r="E23" s="3" t="s">
        <v>192</v>
      </c>
      <c r="F23" s="3" t="s">
        <v>35</v>
      </c>
      <c r="G23" s="1">
        <v>29744</v>
      </c>
      <c r="H23" s="3" t="s">
        <v>19</v>
      </c>
      <c r="I23" s="2">
        <v>74.75</v>
      </c>
      <c r="J23" s="35">
        <v>0.723</v>
      </c>
      <c r="K23" s="3">
        <v>80</v>
      </c>
      <c r="L23" s="3">
        <v>85</v>
      </c>
      <c r="M23" s="3">
        <v>87.5</v>
      </c>
      <c r="N23" s="3"/>
      <c r="O23" s="34">
        <f>M23</f>
        <v>87.5</v>
      </c>
      <c r="P23" s="35">
        <f t="shared" si="0"/>
        <v>63.262499999999996</v>
      </c>
      <c r="Q23" s="23" t="s">
        <v>323</v>
      </c>
    </row>
    <row r="24" spans="1:76" s="49" customFormat="1" ht="12.75">
      <c r="A24" s="22">
        <v>12</v>
      </c>
      <c r="B24" s="3">
        <v>1</v>
      </c>
      <c r="C24" s="3">
        <v>82.5</v>
      </c>
      <c r="D24" s="3" t="s">
        <v>167</v>
      </c>
      <c r="E24" s="3" t="s">
        <v>34</v>
      </c>
      <c r="F24" s="3" t="s">
        <v>35</v>
      </c>
      <c r="G24" s="1">
        <v>23287</v>
      </c>
      <c r="H24" s="3" t="s">
        <v>20</v>
      </c>
      <c r="I24" s="2">
        <v>80.5</v>
      </c>
      <c r="J24" s="35">
        <v>0.7391</v>
      </c>
      <c r="K24" s="54">
        <v>80</v>
      </c>
      <c r="L24" s="3">
        <v>85</v>
      </c>
      <c r="M24" s="129">
        <v>95</v>
      </c>
      <c r="N24" s="3"/>
      <c r="O24" s="34">
        <f>M24</f>
        <v>95</v>
      </c>
      <c r="P24" s="35">
        <f t="shared" si="0"/>
        <v>70.2145</v>
      </c>
      <c r="Q24" s="23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7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</row>
    <row r="25" spans="1:17" ht="12.75">
      <c r="A25" s="22">
        <v>12</v>
      </c>
      <c r="B25" s="3">
        <v>1</v>
      </c>
      <c r="C25" s="3">
        <v>82.5</v>
      </c>
      <c r="D25" s="3" t="s">
        <v>201</v>
      </c>
      <c r="E25" s="3" t="s">
        <v>32</v>
      </c>
      <c r="F25" s="3" t="s">
        <v>35</v>
      </c>
      <c r="G25" s="1">
        <v>30758</v>
      </c>
      <c r="H25" s="3" t="s">
        <v>19</v>
      </c>
      <c r="I25" s="2">
        <v>77.1</v>
      </c>
      <c r="J25" s="35">
        <v>0.7074</v>
      </c>
      <c r="K25" s="3">
        <v>75</v>
      </c>
      <c r="L25" s="54">
        <v>80</v>
      </c>
      <c r="M25" s="54">
        <v>80</v>
      </c>
      <c r="N25" s="3"/>
      <c r="O25" s="34">
        <f>K25</f>
        <v>75</v>
      </c>
      <c r="P25" s="35">
        <f t="shared" si="0"/>
        <v>53.055</v>
      </c>
      <c r="Q25" s="23"/>
    </row>
    <row r="26" spans="1:17" s="83" customFormat="1" ht="15.75">
      <c r="A26" s="97"/>
      <c r="B26" s="77"/>
      <c r="C26" s="77"/>
      <c r="D26" s="77" t="s">
        <v>514</v>
      </c>
      <c r="E26" s="77"/>
      <c r="F26" s="77"/>
      <c r="G26" s="78"/>
      <c r="H26" s="77"/>
      <c r="I26" s="79"/>
      <c r="J26" s="80"/>
      <c r="K26" s="77"/>
      <c r="L26" s="77"/>
      <c r="M26" s="77"/>
      <c r="N26" s="77"/>
      <c r="O26" s="77"/>
      <c r="P26" s="80"/>
      <c r="Q26" s="98"/>
    </row>
    <row r="27" spans="1:17" ht="12.75">
      <c r="A27" s="22">
        <v>12</v>
      </c>
      <c r="B27" s="3">
        <v>1</v>
      </c>
      <c r="C27" s="3">
        <v>56</v>
      </c>
      <c r="D27" s="3" t="s">
        <v>177</v>
      </c>
      <c r="E27" s="3" t="s">
        <v>34</v>
      </c>
      <c r="F27" s="3" t="s">
        <v>35</v>
      </c>
      <c r="G27" s="1">
        <v>36616</v>
      </c>
      <c r="H27" s="3" t="s">
        <v>25</v>
      </c>
      <c r="I27" s="2">
        <v>54.4</v>
      </c>
      <c r="J27" s="35">
        <v>1.1113</v>
      </c>
      <c r="K27" s="3">
        <v>52.5</v>
      </c>
      <c r="L27" s="53">
        <v>57.5</v>
      </c>
      <c r="M27" s="54">
        <v>62.5</v>
      </c>
      <c r="N27" s="48"/>
      <c r="O27" s="34">
        <f>L27</f>
        <v>57.5</v>
      </c>
      <c r="P27" s="35">
        <f aca="true" t="shared" si="1" ref="P27:P58">O27*J27</f>
        <v>63.89975</v>
      </c>
      <c r="Q27" s="23"/>
    </row>
    <row r="28" spans="1:17" ht="12.75">
      <c r="A28" s="22">
        <v>12</v>
      </c>
      <c r="B28" s="3">
        <v>1</v>
      </c>
      <c r="C28" s="3">
        <v>56</v>
      </c>
      <c r="D28" s="3" t="s">
        <v>105</v>
      </c>
      <c r="E28" s="3" t="s">
        <v>118</v>
      </c>
      <c r="F28" s="3" t="s">
        <v>35</v>
      </c>
      <c r="G28" s="1">
        <v>34543</v>
      </c>
      <c r="H28" s="3" t="s">
        <v>27</v>
      </c>
      <c r="I28" s="2">
        <v>54.1</v>
      </c>
      <c r="J28" s="35">
        <v>0.9456</v>
      </c>
      <c r="K28" s="8">
        <v>100</v>
      </c>
      <c r="L28" s="8">
        <v>105</v>
      </c>
      <c r="M28" s="145">
        <v>107.5</v>
      </c>
      <c r="N28" s="3"/>
      <c r="O28" s="34">
        <f>M28</f>
        <v>107.5</v>
      </c>
      <c r="P28" s="35">
        <f t="shared" si="1"/>
        <v>101.652</v>
      </c>
      <c r="Q28" s="23" t="s">
        <v>325</v>
      </c>
    </row>
    <row r="29" spans="1:17" ht="12.75">
      <c r="A29" s="22">
        <v>12</v>
      </c>
      <c r="B29" s="3">
        <v>1</v>
      </c>
      <c r="C29" s="3">
        <v>60</v>
      </c>
      <c r="D29" s="3" t="s">
        <v>159</v>
      </c>
      <c r="E29" s="3" t="s">
        <v>50</v>
      </c>
      <c r="F29" s="3" t="s">
        <v>35</v>
      </c>
      <c r="G29" s="1">
        <v>36868</v>
      </c>
      <c r="H29" s="3" t="s">
        <v>25</v>
      </c>
      <c r="I29" s="2">
        <v>57.95</v>
      </c>
      <c r="J29" s="35">
        <v>1.0359</v>
      </c>
      <c r="K29" s="54">
        <v>70</v>
      </c>
      <c r="L29" s="54">
        <v>70</v>
      </c>
      <c r="M29" s="3">
        <v>70</v>
      </c>
      <c r="N29" s="3"/>
      <c r="O29" s="34">
        <f>M29</f>
        <v>70</v>
      </c>
      <c r="P29" s="35">
        <f t="shared" si="1"/>
        <v>72.513</v>
      </c>
      <c r="Q29" s="23"/>
    </row>
    <row r="30" spans="1:17" ht="12.75">
      <c r="A30" s="22">
        <v>0</v>
      </c>
      <c r="B30" s="3" t="s">
        <v>321</v>
      </c>
      <c r="C30" s="3">
        <v>60</v>
      </c>
      <c r="D30" s="8" t="s">
        <v>332</v>
      </c>
      <c r="E30" s="3" t="s">
        <v>34</v>
      </c>
      <c r="F30" s="3" t="s">
        <v>35</v>
      </c>
      <c r="G30" s="1">
        <v>35224</v>
      </c>
      <c r="H30" s="3" t="s">
        <v>41</v>
      </c>
      <c r="I30" s="2">
        <v>57.2</v>
      </c>
      <c r="J30" s="35">
        <v>0.9232</v>
      </c>
      <c r="K30" s="54">
        <v>92.5</v>
      </c>
      <c r="L30" s="54">
        <v>92.5</v>
      </c>
      <c r="M30" s="54">
        <v>92.5</v>
      </c>
      <c r="N30" s="3"/>
      <c r="O30" s="34">
        <v>0</v>
      </c>
      <c r="P30" s="35">
        <f t="shared" si="1"/>
        <v>0</v>
      </c>
      <c r="Q30" s="23"/>
    </row>
    <row r="31" spans="1:17" ht="12.75">
      <c r="A31" s="22">
        <v>12</v>
      </c>
      <c r="B31" s="3">
        <v>1</v>
      </c>
      <c r="C31" s="3">
        <v>67.5</v>
      </c>
      <c r="D31" s="3" t="s">
        <v>126</v>
      </c>
      <c r="E31" s="3" t="s">
        <v>331</v>
      </c>
      <c r="F31" s="3" t="s">
        <v>35</v>
      </c>
      <c r="G31" s="1">
        <v>33615</v>
      </c>
      <c r="H31" s="3" t="s">
        <v>21</v>
      </c>
      <c r="I31" s="2">
        <v>65.5</v>
      </c>
      <c r="J31" s="35">
        <v>0.7609</v>
      </c>
      <c r="K31" s="146">
        <v>150</v>
      </c>
      <c r="L31" s="54">
        <v>160</v>
      </c>
      <c r="M31" s="54">
        <v>160</v>
      </c>
      <c r="N31" s="3"/>
      <c r="O31" s="34">
        <f>K31</f>
        <v>150</v>
      </c>
      <c r="P31" s="35">
        <f t="shared" si="1"/>
        <v>114.135</v>
      </c>
      <c r="Q31" s="23" t="s">
        <v>359</v>
      </c>
    </row>
    <row r="32" spans="1:76" s="45" customFormat="1" ht="12.75">
      <c r="A32" s="22">
        <v>5</v>
      </c>
      <c r="B32" s="3">
        <v>2</v>
      </c>
      <c r="C32" s="3">
        <v>67.5</v>
      </c>
      <c r="D32" s="3" t="s">
        <v>103</v>
      </c>
      <c r="E32" s="3" t="s">
        <v>104</v>
      </c>
      <c r="F32" s="3" t="s">
        <v>35</v>
      </c>
      <c r="G32" s="1">
        <v>33158</v>
      </c>
      <c r="H32" s="3" t="s">
        <v>21</v>
      </c>
      <c r="I32" s="2">
        <v>66.75</v>
      </c>
      <c r="J32" s="35">
        <v>0.7327</v>
      </c>
      <c r="K32" s="8">
        <v>120</v>
      </c>
      <c r="L32" s="16">
        <v>125</v>
      </c>
      <c r="M32" s="16">
        <v>127.5</v>
      </c>
      <c r="N32" s="3"/>
      <c r="O32" s="34">
        <f>M32</f>
        <v>127.5</v>
      </c>
      <c r="P32" s="35">
        <f t="shared" si="1"/>
        <v>93.41925</v>
      </c>
      <c r="Q32" s="2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17" ht="12.75">
      <c r="A33" s="22">
        <v>4</v>
      </c>
      <c r="B33" s="3">
        <v>3</v>
      </c>
      <c r="C33" s="3">
        <v>67.5</v>
      </c>
      <c r="D33" s="3" t="s">
        <v>227</v>
      </c>
      <c r="E33" s="3" t="s">
        <v>230</v>
      </c>
      <c r="F33" s="3" t="s">
        <v>35</v>
      </c>
      <c r="G33" s="1">
        <v>34020</v>
      </c>
      <c r="H33" s="3" t="s">
        <v>21</v>
      </c>
      <c r="I33" s="2">
        <v>66.45</v>
      </c>
      <c r="J33" s="35">
        <v>0.7504</v>
      </c>
      <c r="K33" s="3">
        <v>110</v>
      </c>
      <c r="L33" s="3">
        <v>115</v>
      </c>
      <c r="M33" s="54">
        <v>120</v>
      </c>
      <c r="N33" s="3"/>
      <c r="O33" s="34">
        <f>L33</f>
        <v>115</v>
      </c>
      <c r="P33" s="35">
        <f t="shared" si="1"/>
        <v>86.29599999999999</v>
      </c>
      <c r="Q33" s="23"/>
    </row>
    <row r="34" spans="1:17" ht="12.75">
      <c r="A34" s="22">
        <v>3</v>
      </c>
      <c r="B34" s="3">
        <v>4</v>
      </c>
      <c r="C34" s="3">
        <v>67.5</v>
      </c>
      <c r="D34" s="3" t="s">
        <v>145</v>
      </c>
      <c r="E34" s="3" t="s">
        <v>230</v>
      </c>
      <c r="F34" s="3" t="s">
        <v>35</v>
      </c>
      <c r="G34" s="1">
        <v>34318</v>
      </c>
      <c r="H34" s="3" t="s">
        <v>21</v>
      </c>
      <c r="I34" s="2">
        <v>65.5</v>
      </c>
      <c r="J34" s="35">
        <v>0.7684</v>
      </c>
      <c r="K34" s="3">
        <v>100</v>
      </c>
      <c r="L34" s="54">
        <v>110</v>
      </c>
      <c r="M34" s="54">
        <v>110</v>
      </c>
      <c r="N34" s="3"/>
      <c r="O34" s="34">
        <f>K34</f>
        <v>100</v>
      </c>
      <c r="P34" s="35">
        <f t="shared" si="1"/>
        <v>76.84</v>
      </c>
      <c r="Q34" s="23"/>
    </row>
    <row r="35" spans="1:17" ht="12.75">
      <c r="A35" s="22">
        <v>12</v>
      </c>
      <c r="B35" s="3">
        <v>1</v>
      </c>
      <c r="C35" s="3">
        <v>67.5</v>
      </c>
      <c r="D35" s="3" t="s">
        <v>188</v>
      </c>
      <c r="E35" s="3" t="s">
        <v>34</v>
      </c>
      <c r="F35" s="3" t="s">
        <v>35</v>
      </c>
      <c r="G35" s="1">
        <v>18051</v>
      </c>
      <c r="H35" s="3" t="s">
        <v>173</v>
      </c>
      <c r="I35" s="2">
        <v>66.7</v>
      </c>
      <c r="J35" s="35">
        <v>1.3684</v>
      </c>
      <c r="K35" s="3">
        <v>85</v>
      </c>
      <c r="L35" s="54">
        <v>95</v>
      </c>
      <c r="M35" s="129">
        <v>100</v>
      </c>
      <c r="N35" s="3"/>
      <c r="O35" s="34">
        <f>M35</f>
        <v>100</v>
      </c>
      <c r="P35" s="35">
        <f t="shared" si="1"/>
        <v>136.84</v>
      </c>
      <c r="Q35" s="23"/>
    </row>
    <row r="36" spans="1:17" ht="12.75">
      <c r="A36" s="22">
        <v>12</v>
      </c>
      <c r="B36" s="3">
        <v>1</v>
      </c>
      <c r="C36" s="3">
        <v>67.5</v>
      </c>
      <c r="D36" s="8" t="s">
        <v>329</v>
      </c>
      <c r="E36" s="3" t="s">
        <v>34</v>
      </c>
      <c r="F36" s="3" t="s">
        <v>330</v>
      </c>
      <c r="G36" s="1">
        <v>12038</v>
      </c>
      <c r="H36" s="3" t="s">
        <v>91</v>
      </c>
      <c r="I36" s="2">
        <v>65.25</v>
      </c>
      <c r="J36" s="35">
        <v>1.562</v>
      </c>
      <c r="K36" s="8">
        <v>52.5</v>
      </c>
      <c r="L36" s="8">
        <v>57.5</v>
      </c>
      <c r="M36" s="145">
        <v>60</v>
      </c>
      <c r="N36" s="3"/>
      <c r="O36" s="34">
        <f>M36</f>
        <v>60</v>
      </c>
      <c r="P36" s="35">
        <f t="shared" si="1"/>
        <v>93.72</v>
      </c>
      <c r="Q36" s="23"/>
    </row>
    <row r="37" spans="1:17" ht="12.75">
      <c r="A37" s="22">
        <v>12</v>
      </c>
      <c r="B37" s="3">
        <v>1</v>
      </c>
      <c r="C37" s="8">
        <v>67.5</v>
      </c>
      <c r="D37" s="3" t="s">
        <v>129</v>
      </c>
      <c r="E37" s="3" t="s">
        <v>130</v>
      </c>
      <c r="F37" s="3" t="s">
        <v>35</v>
      </c>
      <c r="G37" s="1">
        <v>31251</v>
      </c>
      <c r="H37" s="3" t="s">
        <v>19</v>
      </c>
      <c r="I37" s="2">
        <v>60.5</v>
      </c>
      <c r="J37" s="35">
        <v>0.806</v>
      </c>
      <c r="K37" s="8">
        <v>150</v>
      </c>
      <c r="L37" s="8">
        <v>160</v>
      </c>
      <c r="M37" s="145">
        <v>165</v>
      </c>
      <c r="N37" s="3"/>
      <c r="O37" s="34">
        <f>M37</f>
        <v>165</v>
      </c>
      <c r="P37" s="35">
        <f t="shared" si="1"/>
        <v>132.99</v>
      </c>
      <c r="Q37" s="23" t="s">
        <v>322</v>
      </c>
    </row>
    <row r="38" spans="1:17" ht="12.75">
      <c r="A38" s="22">
        <v>5</v>
      </c>
      <c r="B38" s="3">
        <v>2</v>
      </c>
      <c r="C38" s="3">
        <v>67.5</v>
      </c>
      <c r="D38" s="3" t="s">
        <v>113</v>
      </c>
      <c r="E38" s="3" t="s">
        <v>34</v>
      </c>
      <c r="F38" s="3" t="s">
        <v>35</v>
      </c>
      <c r="G38" s="1">
        <v>32818</v>
      </c>
      <c r="H38" s="3" t="s">
        <v>19</v>
      </c>
      <c r="I38" s="2">
        <v>64</v>
      </c>
      <c r="J38" s="35">
        <v>0.7625</v>
      </c>
      <c r="K38" s="8">
        <v>135</v>
      </c>
      <c r="L38" s="54">
        <v>145</v>
      </c>
      <c r="M38" s="54">
        <v>145</v>
      </c>
      <c r="N38" s="3"/>
      <c r="O38" s="34">
        <f>K38</f>
        <v>135</v>
      </c>
      <c r="P38" s="35">
        <f t="shared" si="1"/>
        <v>102.9375</v>
      </c>
      <c r="Q38" s="23"/>
    </row>
    <row r="39" spans="1:17" ht="12.75">
      <c r="A39" s="22">
        <v>4</v>
      </c>
      <c r="B39" s="3">
        <v>3</v>
      </c>
      <c r="C39" s="3">
        <v>67.5</v>
      </c>
      <c r="D39" s="3" t="s">
        <v>135</v>
      </c>
      <c r="E39" s="3" t="s">
        <v>34</v>
      </c>
      <c r="F39" s="3" t="s">
        <v>35</v>
      </c>
      <c r="G39" s="1">
        <v>32037</v>
      </c>
      <c r="H39" s="3" t="s">
        <v>19</v>
      </c>
      <c r="I39" s="2">
        <v>67.3</v>
      </c>
      <c r="J39" s="35">
        <v>0.7278</v>
      </c>
      <c r="K39" s="3">
        <v>117.5</v>
      </c>
      <c r="L39" s="3">
        <v>127.5</v>
      </c>
      <c r="M39" s="54">
        <v>130</v>
      </c>
      <c r="N39" s="3"/>
      <c r="O39" s="34">
        <f>L39</f>
        <v>127.5</v>
      </c>
      <c r="P39" s="35">
        <f t="shared" si="1"/>
        <v>92.7945</v>
      </c>
      <c r="Q39" s="23"/>
    </row>
    <row r="40" spans="1:17" ht="12.75">
      <c r="A40" s="22">
        <v>12</v>
      </c>
      <c r="B40" s="3">
        <v>1</v>
      </c>
      <c r="C40" s="3">
        <v>67.5</v>
      </c>
      <c r="D40" s="3" t="s">
        <v>117</v>
      </c>
      <c r="E40" s="3" t="s">
        <v>118</v>
      </c>
      <c r="F40" s="3" t="s">
        <v>35</v>
      </c>
      <c r="G40" s="1">
        <v>35943</v>
      </c>
      <c r="H40" s="3" t="s">
        <v>25</v>
      </c>
      <c r="I40" s="2">
        <v>66.35</v>
      </c>
      <c r="J40" s="35">
        <v>0.8705</v>
      </c>
      <c r="K40" s="3">
        <v>70</v>
      </c>
      <c r="L40" s="3">
        <v>75</v>
      </c>
      <c r="M40" s="3">
        <v>80</v>
      </c>
      <c r="N40" s="3"/>
      <c r="O40" s="34">
        <f>M40</f>
        <v>80</v>
      </c>
      <c r="P40" s="35">
        <f t="shared" si="1"/>
        <v>69.64</v>
      </c>
      <c r="Q40" s="23"/>
    </row>
    <row r="41" spans="1:17" ht="12.75">
      <c r="A41" s="24">
        <v>12</v>
      </c>
      <c r="B41" s="3">
        <v>1</v>
      </c>
      <c r="C41" s="8">
        <v>67.5</v>
      </c>
      <c r="D41" s="8" t="s">
        <v>302</v>
      </c>
      <c r="E41" s="8" t="s">
        <v>99</v>
      </c>
      <c r="F41" s="8" t="s">
        <v>35</v>
      </c>
      <c r="G41" s="13">
        <v>35480</v>
      </c>
      <c r="H41" s="3" t="s">
        <v>41</v>
      </c>
      <c r="I41" s="14">
        <v>66.7</v>
      </c>
      <c r="J41" s="36">
        <v>0.7924</v>
      </c>
      <c r="K41" s="54">
        <v>105</v>
      </c>
      <c r="L41" s="3">
        <v>105</v>
      </c>
      <c r="M41" s="3">
        <v>112.5</v>
      </c>
      <c r="N41" s="3"/>
      <c r="O41" s="34">
        <f>M41</f>
        <v>112.5</v>
      </c>
      <c r="P41" s="35">
        <f t="shared" si="1"/>
        <v>89.145</v>
      </c>
      <c r="Q41" s="23"/>
    </row>
    <row r="42" spans="1:17" ht="12.75">
      <c r="A42" s="22">
        <v>5</v>
      </c>
      <c r="B42" s="3">
        <v>2</v>
      </c>
      <c r="C42" s="3">
        <v>67.5</v>
      </c>
      <c r="D42" s="3" t="s">
        <v>100</v>
      </c>
      <c r="E42" s="3" t="s">
        <v>32</v>
      </c>
      <c r="F42" s="3" t="s">
        <v>35</v>
      </c>
      <c r="G42" s="1">
        <v>35525</v>
      </c>
      <c r="H42" s="3" t="s">
        <v>41</v>
      </c>
      <c r="I42" s="2">
        <v>66.5</v>
      </c>
      <c r="J42" s="35">
        <v>0.7946</v>
      </c>
      <c r="K42" s="54">
        <v>110</v>
      </c>
      <c r="L42" s="3">
        <v>110</v>
      </c>
      <c r="M42" s="54">
        <v>0</v>
      </c>
      <c r="N42" s="3"/>
      <c r="O42" s="34">
        <f>L42</f>
        <v>110</v>
      </c>
      <c r="P42" s="35">
        <f t="shared" si="1"/>
        <v>87.40599999999999</v>
      </c>
      <c r="Q42" s="23"/>
    </row>
    <row r="43" spans="1:17" ht="12.75">
      <c r="A43" s="22">
        <v>4</v>
      </c>
      <c r="B43" s="3">
        <v>3</v>
      </c>
      <c r="C43" s="3">
        <v>67.5</v>
      </c>
      <c r="D43" s="3" t="s">
        <v>228</v>
      </c>
      <c r="E43" s="3" t="s">
        <v>31</v>
      </c>
      <c r="F43" s="3" t="s">
        <v>35</v>
      </c>
      <c r="G43" s="1">
        <v>35546</v>
      </c>
      <c r="H43" s="3" t="s">
        <v>41</v>
      </c>
      <c r="I43" s="2">
        <v>66.8</v>
      </c>
      <c r="J43" s="35">
        <v>0.828</v>
      </c>
      <c r="K43" s="3">
        <v>105</v>
      </c>
      <c r="L43" s="54">
        <v>110</v>
      </c>
      <c r="M43" s="3">
        <v>110</v>
      </c>
      <c r="N43" s="3"/>
      <c r="O43" s="34">
        <f>M43</f>
        <v>110</v>
      </c>
      <c r="P43" s="35">
        <f t="shared" si="1"/>
        <v>91.08</v>
      </c>
      <c r="Q43" s="23"/>
    </row>
    <row r="44" spans="1:17" ht="12.75">
      <c r="A44" s="24">
        <v>3</v>
      </c>
      <c r="B44" s="3">
        <v>4</v>
      </c>
      <c r="C44" s="8">
        <v>67.5</v>
      </c>
      <c r="D44" s="8" t="s">
        <v>96</v>
      </c>
      <c r="E44" s="8" t="s">
        <v>32</v>
      </c>
      <c r="F44" s="8" t="s">
        <v>35</v>
      </c>
      <c r="G44" s="13">
        <v>35809</v>
      </c>
      <c r="H44" s="3" t="s">
        <v>41</v>
      </c>
      <c r="I44" s="14">
        <v>65.35</v>
      </c>
      <c r="J44" s="36">
        <v>0.8454</v>
      </c>
      <c r="K44" s="3">
        <v>92.5</v>
      </c>
      <c r="L44" s="54">
        <v>97.5</v>
      </c>
      <c r="M44" s="54">
        <v>100</v>
      </c>
      <c r="N44" s="3"/>
      <c r="O44" s="34">
        <f>K44</f>
        <v>92.5</v>
      </c>
      <c r="P44" s="35">
        <f t="shared" si="1"/>
        <v>78.1995</v>
      </c>
      <c r="Q44" s="23"/>
    </row>
    <row r="45" spans="1:17" ht="12.75">
      <c r="A45" s="22">
        <v>12</v>
      </c>
      <c r="B45" s="3">
        <v>1</v>
      </c>
      <c r="C45" s="3">
        <v>75</v>
      </c>
      <c r="D45" s="3" t="s">
        <v>134</v>
      </c>
      <c r="E45" s="3" t="s">
        <v>107</v>
      </c>
      <c r="F45" s="3" t="s">
        <v>35</v>
      </c>
      <c r="G45" s="1">
        <v>32990</v>
      </c>
      <c r="H45" s="3" t="s">
        <v>21</v>
      </c>
      <c r="I45" s="2">
        <v>72.95</v>
      </c>
      <c r="J45" s="35">
        <v>0.6789</v>
      </c>
      <c r="K45" s="16">
        <v>140</v>
      </c>
      <c r="L45" s="54">
        <v>145</v>
      </c>
      <c r="M45" s="54">
        <v>145</v>
      </c>
      <c r="N45" s="3"/>
      <c r="O45" s="34">
        <v>140</v>
      </c>
      <c r="P45" s="35">
        <f t="shared" si="1"/>
        <v>95.04599999999999</v>
      </c>
      <c r="Q45" s="23" t="s">
        <v>361</v>
      </c>
    </row>
    <row r="46" spans="1:17" ht="12.75">
      <c r="A46" s="22">
        <v>5</v>
      </c>
      <c r="B46" s="3">
        <v>2</v>
      </c>
      <c r="C46" s="3">
        <v>75</v>
      </c>
      <c r="D46" s="3" t="s">
        <v>178</v>
      </c>
      <c r="E46" s="3" t="s">
        <v>59</v>
      </c>
      <c r="F46" s="3" t="s">
        <v>35</v>
      </c>
      <c r="G46" s="1">
        <v>34189</v>
      </c>
      <c r="H46" s="3" t="s">
        <v>21</v>
      </c>
      <c r="I46" s="2">
        <v>74.7</v>
      </c>
      <c r="J46" s="35">
        <v>0.6866</v>
      </c>
      <c r="K46" s="54">
        <v>127.5</v>
      </c>
      <c r="L46" s="3">
        <v>127.5</v>
      </c>
      <c r="M46" s="54">
        <v>130</v>
      </c>
      <c r="N46" s="3"/>
      <c r="O46" s="34">
        <v>127.5</v>
      </c>
      <c r="P46" s="35">
        <f t="shared" si="1"/>
        <v>87.5415</v>
      </c>
      <c r="Q46" s="23"/>
    </row>
    <row r="47" spans="1:17" ht="12.75">
      <c r="A47" s="22">
        <v>4</v>
      </c>
      <c r="B47" s="3">
        <v>3</v>
      </c>
      <c r="C47" s="3">
        <v>75</v>
      </c>
      <c r="D47" s="3" t="s">
        <v>288</v>
      </c>
      <c r="E47" s="3" t="s">
        <v>107</v>
      </c>
      <c r="F47" s="3" t="s">
        <v>35</v>
      </c>
      <c r="G47" s="1">
        <v>33989</v>
      </c>
      <c r="H47" s="3" t="s">
        <v>21</v>
      </c>
      <c r="I47" s="2">
        <v>70.55</v>
      </c>
      <c r="J47" s="35">
        <v>0.712</v>
      </c>
      <c r="K47" s="16">
        <v>110</v>
      </c>
      <c r="L47" s="3">
        <v>120</v>
      </c>
      <c r="M47" s="54">
        <v>122.5</v>
      </c>
      <c r="N47" s="3"/>
      <c r="O47" s="34">
        <v>120</v>
      </c>
      <c r="P47" s="35">
        <f t="shared" si="1"/>
        <v>85.44</v>
      </c>
      <c r="Q47" s="23"/>
    </row>
    <row r="48" spans="1:58" s="3" customFormat="1" ht="12.75">
      <c r="A48" s="22">
        <v>3</v>
      </c>
      <c r="B48" s="3">
        <v>4</v>
      </c>
      <c r="C48" s="3">
        <v>75</v>
      </c>
      <c r="D48" s="3" t="s">
        <v>166</v>
      </c>
      <c r="E48" s="3" t="s">
        <v>155</v>
      </c>
      <c r="F48" s="3" t="s">
        <v>35</v>
      </c>
      <c r="G48" s="1">
        <v>33035</v>
      </c>
      <c r="H48" s="3" t="s">
        <v>21</v>
      </c>
      <c r="I48" s="2">
        <v>72</v>
      </c>
      <c r="J48" s="35">
        <v>0.6867</v>
      </c>
      <c r="K48" s="3">
        <v>115</v>
      </c>
      <c r="L48" s="3">
        <v>120</v>
      </c>
      <c r="M48" s="54">
        <v>125</v>
      </c>
      <c r="O48" s="34">
        <v>120</v>
      </c>
      <c r="P48" s="35">
        <f t="shared" si="1"/>
        <v>82.404</v>
      </c>
      <c r="Q48" s="23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37"/>
    </row>
    <row r="49" spans="1:58" s="3" customFormat="1" ht="12.75">
      <c r="A49" s="22">
        <v>12</v>
      </c>
      <c r="B49" s="3">
        <v>1</v>
      </c>
      <c r="C49" s="3">
        <v>75</v>
      </c>
      <c r="D49" s="3" t="s">
        <v>218</v>
      </c>
      <c r="E49" s="3" t="s">
        <v>32</v>
      </c>
      <c r="F49" s="3" t="s">
        <v>35</v>
      </c>
      <c r="G49" s="1">
        <v>23078</v>
      </c>
      <c r="H49" s="3" t="s">
        <v>20</v>
      </c>
      <c r="I49" s="2">
        <v>72.35</v>
      </c>
      <c r="J49" s="35">
        <v>0.8239</v>
      </c>
      <c r="K49" s="3">
        <v>115</v>
      </c>
      <c r="L49" s="3">
        <v>117.5</v>
      </c>
      <c r="M49" s="54">
        <v>122.5</v>
      </c>
      <c r="O49" s="34">
        <v>117.5</v>
      </c>
      <c r="P49" s="35">
        <f t="shared" si="1"/>
        <v>96.80825</v>
      </c>
      <c r="Q49" s="23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37"/>
    </row>
    <row r="50" spans="1:58" s="3" customFormat="1" ht="12.75">
      <c r="A50" s="22">
        <v>5</v>
      </c>
      <c r="B50" s="3">
        <v>2</v>
      </c>
      <c r="C50" s="3">
        <v>75</v>
      </c>
      <c r="D50" s="3" t="s">
        <v>189</v>
      </c>
      <c r="E50" s="3" t="s">
        <v>155</v>
      </c>
      <c r="F50" s="3" t="s">
        <v>35</v>
      </c>
      <c r="G50" s="1">
        <v>23375</v>
      </c>
      <c r="H50" s="3" t="s">
        <v>20</v>
      </c>
      <c r="I50" s="2">
        <v>72.7</v>
      </c>
      <c r="J50" s="35">
        <v>0.799</v>
      </c>
      <c r="K50" s="3">
        <v>107.5</v>
      </c>
      <c r="L50" s="54">
        <v>112.5</v>
      </c>
      <c r="M50" s="54">
        <v>112.5</v>
      </c>
      <c r="O50" s="34">
        <v>107.5</v>
      </c>
      <c r="P50" s="35">
        <f t="shared" si="1"/>
        <v>85.8925</v>
      </c>
      <c r="Q50" s="23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7"/>
    </row>
    <row r="51" spans="1:58" s="3" customFormat="1" ht="12.75">
      <c r="A51" s="22">
        <v>12</v>
      </c>
      <c r="B51" s="3">
        <v>1</v>
      </c>
      <c r="C51" s="3">
        <v>75</v>
      </c>
      <c r="D51" s="3" t="s">
        <v>179</v>
      </c>
      <c r="E51" s="3" t="s">
        <v>180</v>
      </c>
      <c r="F51" s="3" t="s">
        <v>35</v>
      </c>
      <c r="G51" s="1">
        <v>20380</v>
      </c>
      <c r="H51" s="3" t="s">
        <v>60</v>
      </c>
      <c r="I51" s="2">
        <v>74.95</v>
      </c>
      <c r="J51" s="35">
        <v>1.02</v>
      </c>
      <c r="K51" s="3">
        <v>125</v>
      </c>
      <c r="L51" s="3">
        <v>130</v>
      </c>
      <c r="M51" s="54">
        <v>137.5</v>
      </c>
      <c r="O51" s="34">
        <v>130</v>
      </c>
      <c r="P51" s="35">
        <f t="shared" si="1"/>
        <v>132.6</v>
      </c>
      <c r="Q51" s="23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37"/>
    </row>
    <row r="52" spans="1:58" s="26" customFormat="1" ht="12.75" customHeight="1">
      <c r="A52" s="22">
        <v>12</v>
      </c>
      <c r="B52" s="3">
        <v>1</v>
      </c>
      <c r="C52" s="3">
        <v>75</v>
      </c>
      <c r="D52" s="3" t="s">
        <v>198</v>
      </c>
      <c r="E52" s="3" t="s">
        <v>335</v>
      </c>
      <c r="F52" s="129" t="s">
        <v>336</v>
      </c>
      <c r="G52" s="1">
        <v>19811</v>
      </c>
      <c r="H52" s="3" t="s">
        <v>173</v>
      </c>
      <c r="I52" s="2">
        <v>74.3</v>
      </c>
      <c r="J52" s="35">
        <v>1.1012</v>
      </c>
      <c r="K52" s="3">
        <v>70</v>
      </c>
      <c r="L52" s="3">
        <v>80</v>
      </c>
      <c r="M52" s="54">
        <v>87.5</v>
      </c>
      <c r="N52" s="3"/>
      <c r="O52" s="34">
        <v>80</v>
      </c>
      <c r="P52" s="35">
        <f t="shared" si="1"/>
        <v>88.096</v>
      </c>
      <c r="Q52" s="23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27"/>
    </row>
    <row r="53" spans="1:58" s="26" customFormat="1" ht="12.75">
      <c r="A53" s="22">
        <v>12</v>
      </c>
      <c r="B53" s="3">
        <v>1</v>
      </c>
      <c r="C53" s="3">
        <v>75</v>
      </c>
      <c r="D53" s="3" t="s">
        <v>140</v>
      </c>
      <c r="E53" s="3" t="s">
        <v>34</v>
      </c>
      <c r="F53" s="3" t="s">
        <v>35</v>
      </c>
      <c r="G53" s="1">
        <v>17766</v>
      </c>
      <c r="H53" s="3" t="s">
        <v>116</v>
      </c>
      <c r="I53" s="2">
        <v>74.75</v>
      </c>
      <c r="J53" s="35">
        <v>1.2593</v>
      </c>
      <c r="K53" s="3">
        <v>110</v>
      </c>
      <c r="L53" s="3">
        <v>115</v>
      </c>
      <c r="M53" s="129">
        <v>120</v>
      </c>
      <c r="N53" s="3"/>
      <c r="O53" s="34">
        <v>120</v>
      </c>
      <c r="P53" s="35">
        <f t="shared" si="1"/>
        <v>151.116</v>
      </c>
      <c r="Q53" s="23" t="s">
        <v>357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27"/>
    </row>
    <row r="54" spans="1:58" s="43" customFormat="1" ht="12.75" customHeight="1">
      <c r="A54" s="22">
        <v>12</v>
      </c>
      <c r="B54" s="3">
        <v>1</v>
      </c>
      <c r="C54" s="3">
        <v>75</v>
      </c>
      <c r="D54" s="3" t="s">
        <v>111</v>
      </c>
      <c r="E54" s="3" t="s">
        <v>34</v>
      </c>
      <c r="F54" s="3" t="s">
        <v>35</v>
      </c>
      <c r="G54" s="1">
        <v>14999</v>
      </c>
      <c r="H54" s="3" t="s">
        <v>112</v>
      </c>
      <c r="I54" s="2">
        <v>74.4</v>
      </c>
      <c r="J54" s="35">
        <v>1.3909</v>
      </c>
      <c r="K54" s="8">
        <v>100</v>
      </c>
      <c r="L54" s="3">
        <v>105</v>
      </c>
      <c r="M54" s="54">
        <v>110</v>
      </c>
      <c r="N54" s="3"/>
      <c r="O54" s="34">
        <v>105</v>
      </c>
      <c r="P54" s="35">
        <f t="shared" si="1"/>
        <v>146.0445</v>
      </c>
      <c r="Q54" s="23" t="s">
        <v>358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44"/>
    </row>
    <row r="55" spans="1:58" s="3" customFormat="1" ht="12.75" customHeight="1">
      <c r="A55" s="22">
        <v>12</v>
      </c>
      <c r="B55" s="3">
        <v>1</v>
      </c>
      <c r="C55" s="3">
        <v>75</v>
      </c>
      <c r="D55" s="3" t="s">
        <v>197</v>
      </c>
      <c r="E55" s="3" t="s">
        <v>34</v>
      </c>
      <c r="F55" s="3" t="s">
        <v>35</v>
      </c>
      <c r="G55" s="1">
        <v>27780</v>
      </c>
      <c r="H55" s="3" t="s">
        <v>19</v>
      </c>
      <c r="I55" s="2">
        <v>72.8</v>
      </c>
      <c r="J55" s="35">
        <v>0.6805</v>
      </c>
      <c r="K55" s="3">
        <v>150</v>
      </c>
      <c r="L55" s="3">
        <v>157.5</v>
      </c>
      <c r="M55" s="54">
        <v>160</v>
      </c>
      <c r="O55" s="34">
        <v>157.5</v>
      </c>
      <c r="P55" s="35">
        <f t="shared" si="1"/>
        <v>107.17875</v>
      </c>
      <c r="Q55" s="23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37"/>
    </row>
    <row r="56" spans="1:17" ht="12.75">
      <c r="A56" s="22">
        <v>5</v>
      </c>
      <c r="B56" s="3">
        <v>2</v>
      </c>
      <c r="C56" s="8">
        <v>75</v>
      </c>
      <c r="D56" s="3" t="s">
        <v>98</v>
      </c>
      <c r="E56" s="3" t="s">
        <v>99</v>
      </c>
      <c r="F56" s="3" t="s">
        <v>35</v>
      </c>
      <c r="G56" s="1">
        <v>30576</v>
      </c>
      <c r="H56" s="3" t="s">
        <v>19</v>
      </c>
      <c r="I56" s="2">
        <v>73.45</v>
      </c>
      <c r="J56" s="35">
        <v>0.6752</v>
      </c>
      <c r="K56" s="3">
        <v>137</v>
      </c>
      <c r="L56" s="3">
        <v>142.5</v>
      </c>
      <c r="M56" s="8">
        <v>145</v>
      </c>
      <c r="N56" s="8"/>
      <c r="O56" s="34">
        <v>145</v>
      </c>
      <c r="P56" s="35">
        <f t="shared" si="1"/>
        <v>97.904</v>
      </c>
      <c r="Q56" s="23"/>
    </row>
    <row r="57" spans="1:17" ht="12.75">
      <c r="A57" s="22">
        <v>4</v>
      </c>
      <c r="B57" s="3">
        <v>3</v>
      </c>
      <c r="C57" s="3">
        <v>75</v>
      </c>
      <c r="D57" s="3" t="s">
        <v>164</v>
      </c>
      <c r="E57" s="3" t="s">
        <v>165</v>
      </c>
      <c r="F57" s="3" t="s">
        <v>35</v>
      </c>
      <c r="G57" s="1">
        <v>29152</v>
      </c>
      <c r="H57" s="3" t="s">
        <v>19</v>
      </c>
      <c r="I57" s="2">
        <v>70</v>
      </c>
      <c r="J57" s="35">
        <v>0.7031</v>
      </c>
      <c r="K57" s="54">
        <v>130</v>
      </c>
      <c r="L57" s="3">
        <v>137.5</v>
      </c>
      <c r="M57" s="3">
        <v>142.5</v>
      </c>
      <c r="N57" s="3"/>
      <c r="O57" s="34">
        <v>142.5</v>
      </c>
      <c r="P57" s="35">
        <f t="shared" si="1"/>
        <v>100.19175</v>
      </c>
      <c r="Q57" s="23"/>
    </row>
    <row r="58" spans="1:17" ht="12.75">
      <c r="A58" s="22">
        <v>3</v>
      </c>
      <c r="B58" s="3">
        <v>4</v>
      </c>
      <c r="C58" s="3">
        <v>75</v>
      </c>
      <c r="D58" s="3" t="s">
        <v>132</v>
      </c>
      <c r="E58" s="3" t="s">
        <v>107</v>
      </c>
      <c r="F58" s="3" t="s">
        <v>35</v>
      </c>
      <c r="G58" s="1">
        <v>32170</v>
      </c>
      <c r="H58" s="3" t="s">
        <v>19</v>
      </c>
      <c r="I58" s="2">
        <v>72.3</v>
      </c>
      <c r="J58" s="35">
        <v>0.6843</v>
      </c>
      <c r="K58" s="16">
        <v>130</v>
      </c>
      <c r="L58" s="3">
        <v>137.5</v>
      </c>
      <c r="M58" s="3">
        <v>140</v>
      </c>
      <c r="N58" s="3"/>
      <c r="O58" s="34">
        <v>140</v>
      </c>
      <c r="P58" s="35">
        <f t="shared" si="1"/>
        <v>95.802</v>
      </c>
      <c r="Q58" s="23"/>
    </row>
    <row r="59" spans="1:58" s="3" customFormat="1" ht="12.75">
      <c r="A59" s="22">
        <v>2</v>
      </c>
      <c r="B59" s="3">
        <v>5</v>
      </c>
      <c r="C59" s="3">
        <v>75</v>
      </c>
      <c r="D59" s="3" t="s">
        <v>229</v>
      </c>
      <c r="E59" s="3" t="s">
        <v>230</v>
      </c>
      <c r="F59" s="3" t="s">
        <v>35</v>
      </c>
      <c r="G59" s="1">
        <v>29615</v>
      </c>
      <c r="H59" s="3" t="s">
        <v>19</v>
      </c>
      <c r="I59" s="2">
        <v>73.9</v>
      </c>
      <c r="J59" s="35">
        <v>0.6723</v>
      </c>
      <c r="K59" s="54">
        <v>125</v>
      </c>
      <c r="L59" s="54">
        <v>125</v>
      </c>
      <c r="M59" s="3">
        <v>125</v>
      </c>
      <c r="O59" s="34">
        <v>125</v>
      </c>
      <c r="P59" s="35">
        <f aca="true" t="shared" si="2" ref="P59:P90">O59*J59</f>
        <v>84.0375</v>
      </c>
      <c r="Q59" s="23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37"/>
    </row>
    <row r="60" spans="1:58" s="3" customFormat="1" ht="12.75">
      <c r="A60" s="22">
        <v>1</v>
      </c>
      <c r="B60" s="3">
        <v>6</v>
      </c>
      <c r="C60" s="8">
        <v>75</v>
      </c>
      <c r="D60" s="3" t="s">
        <v>120</v>
      </c>
      <c r="E60" s="3" t="s">
        <v>107</v>
      </c>
      <c r="F60" s="3" t="s">
        <v>35</v>
      </c>
      <c r="G60" s="1">
        <v>30283</v>
      </c>
      <c r="H60" s="3" t="s">
        <v>19</v>
      </c>
      <c r="I60" s="2">
        <v>74.5</v>
      </c>
      <c r="J60" s="35">
        <v>0.668</v>
      </c>
      <c r="K60" s="8">
        <v>125</v>
      </c>
      <c r="L60" s="54">
        <v>132.5</v>
      </c>
      <c r="M60" s="54">
        <v>137.5</v>
      </c>
      <c r="O60" s="34">
        <v>125</v>
      </c>
      <c r="P60" s="35">
        <f t="shared" si="2"/>
        <v>83.5</v>
      </c>
      <c r="Q60" s="23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37"/>
    </row>
    <row r="61" spans="1:58" s="26" customFormat="1" ht="12.75">
      <c r="A61" s="22">
        <v>0</v>
      </c>
      <c r="B61" s="3">
        <v>7</v>
      </c>
      <c r="C61" s="3">
        <v>75</v>
      </c>
      <c r="D61" s="3" t="s">
        <v>133</v>
      </c>
      <c r="E61" s="3" t="s">
        <v>34</v>
      </c>
      <c r="F61" s="3" t="s">
        <v>35</v>
      </c>
      <c r="G61" s="1">
        <v>32692</v>
      </c>
      <c r="H61" s="3" t="s">
        <v>19</v>
      </c>
      <c r="I61" s="2">
        <v>75.25</v>
      </c>
      <c r="J61" s="35">
        <v>0.6624</v>
      </c>
      <c r="K61" s="8">
        <v>100</v>
      </c>
      <c r="L61" s="3">
        <v>110</v>
      </c>
      <c r="M61" s="3">
        <v>120</v>
      </c>
      <c r="N61" s="3"/>
      <c r="O61" s="34">
        <v>120</v>
      </c>
      <c r="P61" s="35">
        <f t="shared" si="2"/>
        <v>79.488</v>
      </c>
      <c r="Q61" s="23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27"/>
    </row>
    <row r="62" spans="1:58" s="43" customFormat="1" ht="12.75">
      <c r="A62" s="22">
        <v>0</v>
      </c>
      <c r="B62" s="3">
        <v>8</v>
      </c>
      <c r="C62" s="3">
        <v>75</v>
      </c>
      <c r="D62" s="3" t="s">
        <v>238</v>
      </c>
      <c r="E62" s="3" t="s">
        <v>34</v>
      </c>
      <c r="F62" s="3" t="s">
        <v>35</v>
      </c>
      <c r="G62" s="1">
        <v>30847</v>
      </c>
      <c r="H62" s="3" t="s">
        <v>19</v>
      </c>
      <c r="I62" s="2">
        <v>73</v>
      </c>
      <c r="J62" s="35">
        <v>0.6789</v>
      </c>
      <c r="K62" s="3">
        <v>115</v>
      </c>
      <c r="L62" s="54">
        <v>120</v>
      </c>
      <c r="M62" s="54">
        <v>120</v>
      </c>
      <c r="N62" s="3"/>
      <c r="O62" s="34">
        <v>115</v>
      </c>
      <c r="P62" s="35">
        <f t="shared" si="2"/>
        <v>78.0735</v>
      </c>
      <c r="Q62" s="23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44"/>
    </row>
    <row r="63" spans="1:58" s="43" customFormat="1" ht="12.75">
      <c r="A63" s="22">
        <v>12</v>
      </c>
      <c r="B63" s="3">
        <v>1</v>
      </c>
      <c r="C63" s="3">
        <v>75</v>
      </c>
      <c r="D63" s="3" t="s">
        <v>199</v>
      </c>
      <c r="E63" s="3" t="s">
        <v>32</v>
      </c>
      <c r="F63" s="3" t="s">
        <v>35</v>
      </c>
      <c r="G63" s="1">
        <v>36769</v>
      </c>
      <c r="H63" s="3" t="s">
        <v>25</v>
      </c>
      <c r="I63" s="2">
        <v>73.4</v>
      </c>
      <c r="J63" s="35">
        <v>0.8315</v>
      </c>
      <c r="K63" s="54">
        <v>97.5</v>
      </c>
      <c r="L63" s="3">
        <v>100</v>
      </c>
      <c r="M63" s="54">
        <v>105</v>
      </c>
      <c r="N63" s="3"/>
      <c r="O63" s="34">
        <v>100</v>
      </c>
      <c r="P63" s="35">
        <f t="shared" si="2"/>
        <v>83.15</v>
      </c>
      <c r="Q63" s="23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44"/>
    </row>
    <row r="64" spans="1:17" ht="12.75">
      <c r="A64" s="22">
        <v>5</v>
      </c>
      <c r="B64" s="3">
        <v>2</v>
      </c>
      <c r="C64" s="3">
        <v>75</v>
      </c>
      <c r="D64" s="3" t="s">
        <v>303</v>
      </c>
      <c r="E64" s="3" t="s">
        <v>99</v>
      </c>
      <c r="F64" s="3" t="s">
        <v>35</v>
      </c>
      <c r="G64" s="1">
        <v>36993</v>
      </c>
      <c r="H64" s="3" t="s">
        <v>25</v>
      </c>
      <c r="I64" s="2">
        <v>71.6</v>
      </c>
      <c r="J64" s="35">
        <v>0.8485</v>
      </c>
      <c r="K64" s="3">
        <v>70</v>
      </c>
      <c r="L64" s="54">
        <v>80</v>
      </c>
      <c r="M64" s="54">
        <v>90</v>
      </c>
      <c r="N64" s="48"/>
      <c r="O64" s="34">
        <v>70</v>
      </c>
      <c r="P64" s="35">
        <f t="shared" si="2"/>
        <v>59.395</v>
      </c>
      <c r="Q64" s="23"/>
    </row>
    <row r="65" spans="1:17" ht="12.75">
      <c r="A65" s="22">
        <v>12</v>
      </c>
      <c r="B65" s="3">
        <v>1</v>
      </c>
      <c r="C65" s="3">
        <v>75</v>
      </c>
      <c r="D65" s="3" t="s">
        <v>97</v>
      </c>
      <c r="E65" s="8" t="s">
        <v>32</v>
      </c>
      <c r="F65" s="3" t="s">
        <v>35</v>
      </c>
      <c r="G65" s="1">
        <v>35726</v>
      </c>
      <c r="H65" s="3" t="s">
        <v>41</v>
      </c>
      <c r="I65" s="2">
        <v>72</v>
      </c>
      <c r="J65" s="35">
        <v>0.776</v>
      </c>
      <c r="K65" s="8">
        <v>110</v>
      </c>
      <c r="L65" s="54">
        <v>115</v>
      </c>
      <c r="M65" s="54">
        <v>115</v>
      </c>
      <c r="N65" s="3"/>
      <c r="O65" s="34">
        <v>110</v>
      </c>
      <c r="P65" s="35">
        <f t="shared" si="2"/>
        <v>85.36</v>
      </c>
      <c r="Q65" s="23"/>
    </row>
    <row r="66" spans="1:17" ht="12.75">
      <c r="A66" s="22">
        <v>5</v>
      </c>
      <c r="B66" s="3">
        <v>2</v>
      </c>
      <c r="C66" s="3">
        <v>75</v>
      </c>
      <c r="D66" s="3" t="s">
        <v>182</v>
      </c>
      <c r="E66" s="3" t="s">
        <v>99</v>
      </c>
      <c r="F66" s="3" t="s">
        <v>35</v>
      </c>
      <c r="G66" s="1">
        <v>35568</v>
      </c>
      <c r="H66" s="3" t="s">
        <v>41</v>
      </c>
      <c r="I66" s="2">
        <v>75</v>
      </c>
      <c r="J66" s="35">
        <v>0.7509</v>
      </c>
      <c r="K66" s="54">
        <v>105</v>
      </c>
      <c r="L66" s="3">
        <v>105</v>
      </c>
      <c r="M66" s="54">
        <v>112.5</v>
      </c>
      <c r="N66" s="3"/>
      <c r="O66" s="34">
        <v>105</v>
      </c>
      <c r="P66" s="35">
        <f t="shared" si="2"/>
        <v>78.8445</v>
      </c>
      <c r="Q66" s="23"/>
    </row>
    <row r="67" spans="1:17" ht="12.75">
      <c r="A67" s="22">
        <v>12</v>
      </c>
      <c r="B67" s="3">
        <v>1</v>
      </c>
      <c r="C67" s="3">
        <v>82.5</v>
      </c>
      <c r="D67" s="3" t="s">
        <v>205</v>
      </c>
      <c r="E67" s="3" t="s">
        <v>28</v>
      </c>
      <c r="F67" s="3" t="s">
        <v>35</v>
      </c>
      <c r="G67" s="1">
        <v>33129</v>
      </c>
      <c r="H67" s="3" t="s">
        <v>21</v>
      </c>
      <c r="I67" s="2">
        <v>81</v>
      </c>
      <c r="J67" s="35">
        <v>0.6273</v>
      </c>
      <c r="K67" s="3">
        <v>140</v>
      </c>
      <c r="L67" s="3">
        <v>147.5</v>
      </c>
      <c r="M67" s="54">
        <v>152.5</v>
      </c>
      <c r="N67" s="3"/>
      <c r="O67" s="34">
        <v>147.5</v>
      </c>
      <c r="P67" s="35">
        <f t="shared" si="2"/>
        <v>92.52674999999999</v>
      </c>
      <c r="Q67" s="23"/>
    </row>
    <row r="68" spans="1:17" ht="12.75">
      <c r="A68" s="52">
        <v>5</v>
      </c>
      <c r="B68" s="3">
        <v>2</v>
      </c>
      <c r="C68" s="3">
        <v>82.5</v>
      </c>
      <c r="D68" s="3" t="s">
        <v>136</v>
      </c>
      <c r="E68" s="3" t="s">
        <v>130</v>
      </c>
      <c r="F68" s="3" t="s">
        <v>35</v>
      </c>
      <c r="G68" s="1">
        <v>33125</v>
      </c>
      <c r="H68" s="3" t="s">
        <v>21</v>
      </c>
      <c r="I68" s="2">
        <v>81.95</v>
      </c>
      <c r="J68" s="35">
        <v>0.6262</v>
      </c>
      <c r="K68" s="3">
        <v>140</v>
      </c>
      <c r="L68" s="3">
        <v>147.5</v>
      </c>
      <c r="M68" s="54">
        <v>150</v>
      </c>
      <c r="N68" s="3"/>
      <c r="O68" s="34">
        <v>147.5</v>
      </c>
      <c r="P68" s="35">
        <f t="shared" si="2"/>
        <v>92.36449999999999</v>
      </c>
      <c r="Q68" s="23"/>
    </row>
    <row r="69" spans="1:17" ht="12.75">
      <c r="A69" s="22">
        <v>12</v>
      </c>
      <c r="B69" s="3">
        <v>1</v>
      </c>
      <c r="C69" s="3">
        <v>82.5</v>
      </c>
      <c r="D69" s="3" t="s">
        <v>237</v>
      </c>
      <c r="E69" s="3" t="s">
        <v>155</v>
      </c>
      <c r="F69" s="3" t="s">
        <v>35</v>
      </c>
      <c r="G69" s="1">
        <v>25427</v>
      </c>
      <c r="H69" s="3" t="s">
        <v>23</v>
      </c>
      <c r="I69" s="2">
        <v>81.7</v>
      </c>
      <c r="J69" s="35">
        <v>0.6428</v>
      </c>
      <c r="K69" s="3">
        <v>140</v>
      </c>
      <c r="L69" s="3">
        <v>147.5</v>
      </c>
      <c r="M69" s="3">
        <v>152.5</v>
      </c>
      <c r="N69" s="3"/>
      <c r="O69" s="34">
        <v>152.5</v>
      </c>
      <c r="P69" s="35">
        <f t="shared" si="2"/>
        <v>98.027</v>
      </c>
      <c r="Q69" s="23"/>
    </row>
    <row r="70" spans="1:17" ht="12.75">
      <c r="A70" s="22">
        <v>12</v>
      </c>
      <c r="B70" s="3">
        <v>1</v>
      </c>
      <c r="C70" s="3">
        <v>82.5</v>
      </c>
      <c r="D70" s="3" t="s">
        <v>340</v>
      </c>
      <c r="E70" s="3" t="s">
        <v>147</v>
      </c>
      <c r="F70" s="3" t="s">
        <v>35</v>
      </c>
      <c r="G70" s="1">
        <v>24373</v>
      </c>
      <c r="H70" s="3" t="s">
        <v>110</v>
      </c>
      <c r="I70" s="2">
        <v>82.5</v>
      </c>
      <c r="J70" s="35">
        <v>0.6763</v>
      </c>
      <c r="K70" s="3">
        <v>135</v>
      </c>
      <c r="L70" s="3">
        <v>142.5</v>
      </c>
      <c r="M70" s="54">
        <v>147.5</v>
      </c>
      <c r="N70" s="3"/>
      <c r="O70" s="34">
        <v>142.5</v>
      </c>
      <c r="P70" s="35">
        <f t="shared" si="2"/>
        <v>96.37275</v>
      </c>
      <c r="Q70" s="23"/>
    </row>
    <row r="71" spans="1:17" ht="12.75">
      <c r="A71" s="22">
        <v>5</v>
      </c>
      <c r="B71" s="3">
        <v>2</v>
      </c>
      <c r="C71" s="3">
        <v>82.5</v>
      </c>
      <c r="D71" s="3" t="s">
        <v>297</v>
      </c>
      <c r="E71" s="3" t="s">
        <v>99</v>
      </c>
      <c r="F71" s="3" t="s">
        <v>35</v>
      </c>
      <c r="G71" s="1">
        <v>23690</v>
      </c>
      <c r="H71" s="3" t="s">
        <v>110</v>
      </c>
      <c r="I71" s="2">
        <v>81.7</v>
      </c>
      <c r="J71" s="35">
        <v>0.7133</v>
      </c>
      <c r="K71" s="3">
        <v>130</v>
      </c>
      <c r="L71" s="3">
        <v>135</v>
      </c>
      <c r="M71" s="54">
        <v>140</v>
      </c>
      <c r="N71" s="3"/>
      <c r="O71" s="34">
        <v>135</v>
      </c>
      <c r="P71" s="35">
        <f t="shared" si="2"/>
        <v>96.2955</v>
      </c>
      <c r="Q71" s="23"/>
    </row>
    <row r="72" spans="1:17" ht="12.75">
      <c r="A72" s="22">
        <v>4</v>
      </c>
      <c r="B72" s="3">
        <v>3</v>
      </c>
      <c r="C72" s="3">
        <v>82.5</v>
      </c>
      <c r="D72" s="3" t="s">
        <v>208</v>
      </c>
      <c r="E72" s="3" t="s">
        <v>367</v>
      </c>
      <c r="F72" s="3" t="s">
        <v>35</v>
      </c>
      <c r="G72" s="1">
        <v>25193</v>
      </c>
      <c r="H72" s="3" t="s">
        <v>110</v>
      </c>
      <c r="I72" s="2">
        <v>80.8</v>
      </c>
      <c r="J72" s="35">
        <v>0.6586</v>
      </c>
      <c r="K72" s="3">
        <v>127.5</v>
      </c>
      <c r="L72" s="3">
        <v>132.5</v>
      </c>
      <c r="M72" s="54">
        <v>137.5</v>
      </c>
      <c r="N72" s="3"/>
      <c r="O72" s="34">
        <v>132.5</v>
      </c>
      <c r="P72" s="35">
        <f t="shared" si="2"/>
        <v>87.2645</v>
      </c>
      <c r="Q72" s="23"/>
    </row>
    <row r="73" spans="1:17" ht="12.75">
      <c r="A73" s="22">
        <v>3</v>
      </c>
      <c r="B73" s="3">
        <v>4</v>
      </c>
      <c r="C73" s="3">
        <v>82.5</v>
      </c>
      <c r="D73" s="3" t="s">
        <v>183</v>
      </c>
      <c r="E73" s="3" t="s">
        <v>180</v>
      </c>
      <c r="F73" s="3" t="s">
        <v>35</v>
      </c>
      <c r="G73" s="1">
        <v>23526</v>
      </c>
      <c r="H73" s="3" t="s">
        <v>110</v>
      </c>
      <c r="I73" s="2">
        <v>81.6</v>
      </c>
      <c r="J73" s="35">
        <v>0.714</v>
      </c>
      <c r="K73" s="3">
        <v>105</v>
      </c>
      <c r="L73" s="54">
        <v>115</v>
      </c>
      <c r="M73" s="3">
        <v>115</v>
      </c>
      <c r="N73" s="3"/>
      <c r="O73" s="34">
        <v>115</v>
      </c>
      <c r="P73" s="35">
        <f t="shared" si="2"/>
        <v>82.11</v>
      </c>
      <c r="Q73" s="23"/>
    </row>
    <row r="74" spans="1:17" ht="12.75">
      <c r="A74" s="22">
        <v>2</v>
      </c>
      <c r="B74" s="3">
        <v>5</v>
      </c>
      <c r="C74" s="3">
        <v>82.5</v>
      </c>
      <c r="D74" s="3" t="s">
        <v>108</v>
      </c>
      <c r="E74" s="3" t="s">
        <v>109</v>
      </c>
      <c r="F74" s="3" t="s">
        <v>35</v>
      </c>
      <c r="G74" s="1">
        <v>24546</v>
      </c>
      <c r="H74" s="3" t="s">
        <v>110</v>
      </c>
      <c r="I74" s="2">
        <v>82.3</v>
      </c>
      <c r="J74" s="35">
        <v>0.6774</v>
      </c>
      <c r="K74" s="8">
        <v>102.2</v>
      </c>
      <c r="L74" s="8">
        <v>107.5</v>
      </c>
      <c r="M74" s="8">
        <v>110</v>
      </c>
      <c r="N74" s="3"/>
      <c r="O74" s="34">
        <v>110</v>
      </c>
      <c r="P74" s="35">
        <f t="shared" si="2"/>
        <v>74.514</v>
      </c>
      <c r="Q74" s="23"/>
    </row>
    <row r="75" spans="1:17" ht="12.75">
      <c r="A75" s="22">
        <v>12</v>
      </c>
      <c r="B75" s="3">
        <v>1</v>
      </c>
      <c r="C75" s="3">
        <v>82.5</v>
      </c>
      <c r="D75" s="3" t="s">
        <v>161</v>
      </c>
      <c r="E75" s="3" t="s">
        <v>147</v>
      </c>
      <c r="F75" s="3" t="s">
        <v>35</v>
      </c>
      <c r="G75" s="1">
        <v>23008</v>
      </c>
      <c r="H75" s="3" t="s">
        <v>20</v>
      </c>
      <c r="I75" s="2">
        <v>82.5</v>
      </c>
      <c r="J75" s="35">
        <v>0.7456</v>
      </c>
      <c r="K75" s="3">
        <v>135</v>
      </c>
      <c r="L75" s="54">
        <v>142.5</v>
      </c>
      <c r="M75" s="54">
        <v>147.5</v>
      </c>
      <c r="N75" s="3"/>
      <c r="O75" s="34">
        <v>135</v>
      </c>
      <c r="P75" s="35">
        <f t="shared" si="2"/>
        <v>100.656</v>
      </c>
      <c r="Q75" s="23"/>
    </row>
    <row r="76" spans="1:17" ht="12.75">
      <c r="A76" s="22">
        <v>12</v>
      </c>
      <c r="B76" s="3">
        <v>1</v>
      </c>
      <c r="C76" s="3">
        <v>82.5</v>
      </c>
      <c r="D76" s="3" t="s">
        <v>181</v>
      </c>
      <c r="E76" s="3" t="s">
        <v>99</v>
      </c>
      <c r="F76" s="3" t="s">
        <v>35</v>
      </c>
      <c r="G76" s="1">
        <v>20811</v>
      </c>
      <c r="H76" s="3" t="s">
        <v>60</v>
      </c>
      <c r="I76" s="2">
        <v>82.2</v>
      </c>
      <c r="J76" s="35">
        <v>0.9189</v>
      </c>
      <c r="K76" s="3">
        <v>105</v>
      </c>
      <c r="L76" s="129">
        <v>110</v>
      </c>
      <c r="M76" s="54">
        <v>112.5</v>
      </c>
      <c r="N76" s="3"/>
      <c r="O76" s="34">
        <v>110</v>
      </c>
      <c r="P76" s="35">
        <f t="shared" si="2"/>
        <v>101.07900000000001</v>
      </c>
      <c r="Q76" s="23"/>
    </row>
    <row r="77" spans="1:17" ht="12.75">
      <c r="A77" s="22">
        <v>12</v>
      </c>
      <c r="B77" s="3">
        <v>1</v>
      </c>
      <c r="C77" s="3">
        <v>82.5</v>
      </c>
      <c r="D77" s="3" t="s">
        <v>115</v>
      </c>
      <c r="E77" s="3" t="s">
        <v>369</v>
      </c>
      <c r="F77" s="3" t="s">
        <v>35</v>
      </c>
      <c r="G77" s="1">
        <v>16850</v>
      </c>
      <c r="H77" s="3" t="s">
        <v>116</v>
      </c>
      <c r="I77" s="2">
        <v>82</v>
      </c>
      <c r="J77" s="35">
        <v>1.2625</v>
      </c>
      <c r="K77" s="3">
        <v>120</v>
      </c>
      <c r="L77" s="3">
        <v>125</v>
      </c>
      <c r="M77" s="54">
        <v>0</v>
      </c>
      <c r="N77" s="3"/>
      <c r="O77" s="34">
        <v>125</v>
      </c>
      <c r="P77" s="35">
        <f t="shared" si="2"/>
        <v>157.8125</v>
      </c>
      <c r="Q77" s="23" t="s">
        <v>356</v>
      </c>
    </row>
    <row r="78" spans="1:17" ht="12.75">
      <c r="A78" s="22">
        <v>12</v>
      </c>
      <c r="B78" s="3">
        <v>1</v>
      </c>
      <c r="C78" s="3">
        <v>82.5</v>
      </c>
      <c r="D78" s="3" t="s">
        <v>362</v>
      </c>
      <c r="E78" s="3" t="s">
        <v>32</v>
      </c>
      <c r="F78" s="3" t="s">
        <v>35</v>
      </c>
      <c r="G78" s="1">
        <v>14232</v>
      </c>
      <c r="H78" s="3" t="s">
        <v>186</v>
      </c>
      <c r="I78" s="2">
        <v>80.3</v>
      </c>
      <c r="J78" s="35">
        <v>1.3148</v>
      </c>
      <c r="K78" s="54">
        <v>75</v>
      </c>
      <c r="L78" s="3">
        <v>75</v>
      </c>
      <c r="M78" s="3">
        <v>85</v>
      </c>
      <c r="N78" s="3"/>
      <c r="O78" s="34">
        <v>85</v>
      </c>
      <c r="P78" s="35">
        <f t="shared" si="2"/>
        <v>111.758</v>
      </c>
      <c r="Q78" s="23"/>
    </row>
    <row r="79" spans="1:17" ht="12.75">
      <c r="A79" s="22">
        <v>12</v>
      </c>
      <c r="B79" s="3">
        <v>1</v>
      </c>
      <c r="C79" s="3">
        <v>82.5</v>
      </c>
      <c r="D79" s="3" t="s">
        <v>139</v>
      </c>
      <c r="E79" s="3" t="s">
        <v>107</v>
      </c>
      <c r="F79" s="3" t="s">
        <v>35</v>
      </c>
      <c r="G79" s="1">
        <v>27148</v>
      </c>
      <c r="H79" s="3" t="s">
        <v>19</v>
      </c>
      <c r="I79" s="2">
        <v>80.85</v>
      </c>
      <c r="J79" s="35">
        <v>0.6284</v>
      </c>
      <c r="K79" s="3">
        <v>167.5</v>
      </c>
      <c r="L79" s="3">
        <v>175</v>
      </c>
      <c r="M79" s="129">
        <v>177.5</v>
      </c>
      <c r="N79" s="3"/>
      <c r="O79" s="34">
        <v>177.5</v>
      </c>
      <c r="P79" s="35">
        <f t="shared" si="2"/>
        <v>111.541</v>
      </c>
      <c r="Q79" s="23"/>
    </row>
    <row r="80" spans="1:17" ht="12.75">
      <c r="A80" s="22">
        <v>5</v>
      </c>
      <c r="B80" s="3">
        <v>2</v>
      </c>
      <c r="C80" s="3">
        <v>82.5</v>
      </c>
      <c r="D80" s="3" t="s">
        <v>101</v>
      </c>
      <c r="E80" s="3" t="s">
        <v>32</v>
      </c>
      <c r="F80" s="3" t="s">
        <v>35</v>
      </c>
      <c r="G80" s="1">
        <v>31063</v>
      </c>
      <c r="H80" s="3" t="s">
        <v>19</v>
      </c>
      <c r="I80" s="2">
        <v>80</v>
      </c>
      <c r="J80" s="35">
        <v>0.6329</v>
      </c>
      <c r="K80" s="17">
        <v>160</v>
      </c>
      <c r="L80" s="3">
        <v>170</v>
      </c>
      <c r="M80" s="3">
        <v>175</v>
      </c>
      <c r="N80" s="3"/>
      <c r="O80" s="34">
        <v>175</v>
      </c>
      <c r="P80" s="35">
        <f t="shared" si="2"/>
        <v>110.75750000000001</v>
      </c>
      <c r="Q80" s="23"/>
    </row>
    <row r="81" spans="1:17" ht="12.75">
      <c r="A81" s="52">
        <v>4</v>
      </c>
      <c r="B81" s="3">
        <v>3</v>
      </c>
      <c r="C81" s="3">
        <v>82.5</v>
      </c>
      <c r="D81" s="3" t="s">
        <v>95</v>
      </c>
      <c r="E81" s="3" t="s">
        <v>34</v>
      </c>
      <c r="F81" s="3" t="s">
        <v>35</v>
      </c>
      <c r="G81" s="1">
        <v>30101</v>
      </c>
      <c r="H81" s="3" t="s">
        <v>19</v>
      </c>
      <c r="I81" s="2">
        <v>80.85</v>
      </c>
      <c r="J81" s="35">
        <v>0.6284</v>
      </c>
      <c r="K81" s="8">
        <v>147.5</v>
      </c>
      <c r="L81" s="3">
        <v>152.5</v>
      </c>
      <c r="M81" s="54">
        <v>155</v>
      </c>
      <c r="N81" s="3"/>
      <c r="O81" s="34">
        <v>152.5</v>
      </c>
      <c r="P81" s="35">
        <f t="shared" si="2"/>
        <v>95.83099999999999</v>
      </c>
      <c r="Q81" s="23"/>
    </row>
    <row r="82" spans="1:17" ht="12.75">
      <c r="A82" s="22">
        <v>3</v>
      </c>
      <c r="B82" s="3">
        <v>4</v>
      </c>
      <c r="C82" s="3">
        <v>82.5</v>
      </c>
      <c r="D82" s="3" t="s">
        <v>304</v>
      </c>
      <c r="E82" s="3" t="s">
        <v>305</v>
      </c>
      <c r="F82" s="3" t="s">
        <v>35</v>
      </c>
      <c r="G82" s="1">
        <v>30933</v>
      </c>
      <c r="H82" s="3" t="s">
        <v>19</v>
      </c>
      <c r="I82" s="2">
        <v>81.9</v>
      </c>
      <c r="J82" s="35">
        <v>0.6224</v>
      </c>
      <c r="K82" s="3">
        <v>130</v>
      </c>
      <c r="L82" s="3">
        <v>140</v>
      </c>
      <c r="M82" s="3">
        <v>147.5</v>
      </c>
      <c r="N82" s="3"/>
      <c r="O82" s="34">
        <v>147.5</v>
      </c>
      <c r="P82" s="35">
        <f t="shared" si="2"/>
        <v>91.80399999999999</v>
      </c>
      <c r="Q82" s="23"/>
    </row>
    <row r="83" spans="1:17" ht="12.75">
      <c r="A83" s="22">
        <v>2</v>
      </c>
      <c r="B83" s="3">
        <v>5</v>
      </c>
      <c r="C83" s="3">
        <v>82.5</v>
      </c>
      <c r="D83" s="3" t="s">
        <v>340</v>
      </c>
      <c r="E83" s="3" t="s">
        <v>147</v>
      </c>
      <c r="F83" s="3" t="s">
        <v>35</v>
      </c>
      <c r="G83" s="1">
        <v>24373</v>
      </c>
      <c r="H83" s="3" t="s">
        <v>19</v>
      </c>
      <c r="I83" s="2">
        <v>82.5</v>
      </c>
      <c r="J83" s="35">
        <v>0.6193</v>
      </c>
      <c r="K83" s="3">
        <v>135</v>
      </c>
      <c r="L83" s="3">
        <v>142.5</v>
      </c>
      <c r="M83" s="54">
        <v>147.5</v>
      </c>
      <c r="N83" s="3"/>
      <c r="O83" s="34">
        <v>142.5</v>
      </c>
      <c r="P83" s="35">
        <f t="shared" si="2"/>
        <v>88.25025</v>
      </c>
      <c r="Q83" s="23"/>
    </row>
    <row r="84" spans="1:17" ht="12.75">
      <c r="A84" s="22">
        <v>1</v>
      </c>
      <c r="B84" s="3">
        <v>6</v>
      </c>
      <c r="C84" s="3">
        <v>82.5</v>
      </c>
      <c r="D84" s="3" t="s">
        <v>301</v>
      </c>
      <c r="E84" s="3" t="s">
        <v>363</v>
      </c>
      <c r="F84" s="3" t="s">
        <v>35</v>
      </c>
      <c r="G84" s="1">
        <v>29687</v>
      </c>
      <c r="H84" s="3" t="s">
        <v>19</v>
      </c>
      <c r="I84" s="2">
        <v>81.5</v>
      </c>
      <c r="J84" s="35">
        <v>0.6246</v>
      </c>
      <c r="K84" s="17">
        <v>137.5</v>
      </c>
      <c r="L84" s="54">
        <v>145</v>
      </c>
      <c r="M84" s="54">
        <v>147.5</v>
      </c>
      <c r="N84" s="3"/>
      <c r="O84" s="34">
        <v>137.5</v>
      </c>
      <c r="P84" s="35">
        <f t="shared" si="2"/>
        <v>85.88250000000001</v>
      </c>
      <c r="Q84" s="23"/>
    </row>
    <row r="85" spans="1:17" ht="12.75">
      <c r="A85" s="22">
        <v>0</v>
      </c>
      <c r="B85" s="3">
        <v>7</v>
      </c>
      <c r="C85" s="3">
        <v>82.5</v>
      </c>
      <c r="D85" s="3" t="s">
        <v>161</v>
      </c>
      <c r="E85" s="3" t="s">
        <v>147</v>
      </c>
      <c r="F85" s="3" t="s">
        <v>35</v>
      </c>
      <c r="G85" s="1">
        <v>23008</v>
      </c>
      <c r="H85" s="3" t="s">
        <v>19</v>
      </c>
      <c r="I85" s="2">
        <v>82.5</v>
      </c>
      <c r="J85" s="35">
        <v>0.6193</v>
      </c>
      <c r="K85" s="3">
        <v>135</v>
      </c>
      <c r="L85" s="54">
        <v>142.5</v>
      </c>
      <c r="M85" s="54">
        <v>147.5</v>
      </c>
      <c r="N85" s="3"/>
      <c r="O85" s="34">
        <v>135</v>
      </c>
      <c r="P85" s="35">
        <f t="shared" si="2"/>
        <v>83.60549999999999</v>
      </c>
      <c r="Q85" s="23"/>
    </row>
    <row r="86" spans="1:17" ht="12.75">
      <c r="A86" s="22">
        <v>0</v>
      </c>
      <c r="B86" s="3">
        <v>8</v>
      </c>
      <c r="C86" s="3">
        <v>82.5</v>
      </c>
      <c r="D86" s="3" t="s">
        <v>240</v>
      </c>
      <c r="E86" s="3" t="s">
        <v>31</v>
      </c>
      <c r="F86" s="3" t="s">
        <v>35</v>
      </c>
      <c r="G86" s="1">
        <v>29938</v>
      </c>
      <c r="H86" s="3" t="s">
        <v>19</v>
      </c>
      <c r="I86" s="2">
        <v>79.25</v>
      </c>
      <c r="J86" s="35">
        <v>0.637</v>
      </c>
      <c r="K86" s="3">
        <v>125</v>
      </c>
      <c r="L86" s="54">
        <v>130</v>
      </c>
      <c r="M86" s="3">
        <v>130</v>
      </c>
      <c r="N86" s="3"/>
      <c r="O86" s="34">
        <v>130</v>
      </c>
      <c r="P86" s="35">
        <f t="shared" si="2"/>
        <v>82.81</v>
      </c>
      <c r="Q86" s="23"/>
    </row>
    <row r="87" spans="1:17" ht="12.75">
      <c r="A87" s="22">
        <v>0</v>
      </c>
      <c r="B87" s="3">
        <v>9</v>
      </c>
      <c r="C87" s="3">
        <v>82.5</v>
      </c>
      <c r="D87" s="3" t="s">
        <v>148</v>
      </c>
      <c r="E87" s="3" t="s">
        <v>107</v>
      </c>
      <c r="F87" s="3" t="s">
        <v>35</v>
      </c>
      <c r="G87" s="1">
        <v>29894</v>
      </c>
      <c r="H87" s="3" t="s">
        <v>19</v>
      </c>
      <c r="I87" s="2">
        <v>82</v>
      </c>
      <c r="J87" s="35">
        <v>0.6219</v>
      </c>
      <c r="K87" s="3">
        <v>120</v>
      </c>
      <c r="L87" s="3">
        <v>125</v>
      </c>
      <c r="M87" s="3">
        <v>130</v>
      </c>
      <c r="N87" s="3"/>
      <c r="O87" s="34">
        <v>130</v>
      </c>
      <c r="P87" s="35">
        <f t="shared" si="2"/>
        <v>80.847</v>
      </c>
      <c r="Q87" s="23"/>
    </row>
    <row r="88" spans="1:17" ht="12.75">
      <c r="A88" s="22">
        <v>0</v>
      </c>
      <c r="B88" s="3" t="s">
        <v>321</v>
      </c>
      <c r="C88" s="3">
        <v>82.5</v>
      </c>
      <c r="D88" s="3" t="s">
        <v>175</v>
      </c>
      <c r="E88" s="3" t="s">
        <v>107</v>
      </c>
      <c r="F88" s="3" t="s">
        <v>35</v>
      </c>
      <c r="G88" s="1">
        <v>32154</v>
      </c>
      <c r="H88" s="3" t="s">
        <v>19</v>
      </c>
      <c r="I88" s="2">
        <v>77.5</v>
      </c>
      <c r="J88" s="35">
        <v>0.6479</v>
      </c>
      <c r="K88" s="54">
        <v>130</v>
      </c>
      <c r="L88" s="54">
        <v>0</v>
      </c>
      <c r="M88" s="54">
        <v>0</v>
      </c>
      <c r="N88" s="54"/>
      <c r="O88" s="34">
        <v>0</v>
      </c>
      <c r="P88" s="35">
        <f t="shared" si="2"/>
        <v>0</v>
      </c>
      <c r="Q88" s="23"/>
    </row>
    <row r="89" spans="1:17" ht="12.75">
      <c r="A89" s="22">
        <v>0</v>
      </c>
      <c r="B89" s="3" t="s">
        <v>321</v>
      </c>
      <c r="C89" s="3">
        <v>82.5</v>
      </c>
      <c r="D89" s="3" t="s">
        <v>344</v>
      </c>
      <c r="E89" s="3" t="s">
        <v>107</v>
      </c>
      <c r="F89" s="3" t="s">
        <v>35</v>
      </c>
      <c r="G89" s="1">
        <v>30392</v>
      </c>
      <c r="H89" s="3" t="s">
        <v>19</v>
      </c>
      <c r="I89" s="2">
        <v>82.2</v>
      </c>
      <c r="J89" s="35">
        <v>0.6209</v>
      </c>
      <c r="K89" s="54">
        <v>147.5</v>
      </c>
      <c r="L89" s="54">
        <v>147.5</v>
      </c>
      <c r="M89" s="54">
        <v>0</v>
      </c>
      <c r="N89" s="3"/>
      <c r="O89" s="34">
        <v>0</v>
      </c>
      <c r="P89" s="35">
        <f t="shared" si="2"/>
        <v>0</v>
      </c>
      <c r="Q89" s="23"/>
    </row>
    <row r="90" spans="1:17" ht="12.75">
      <c r="A90" s="22">
        <v>12</v>
      </c>
      <c r="B90" s="3">
        <v>1</v>
      </c>
      <c r="C90" s="3">
        <v>82.5</v>
      </c>
      <c r="D90" s="3" t="s">
        <v>187</v>
      </c>
      <c r="E90" s="3" t="s">
        <v>107</v>
      </c>
      <c r="F90" s="3" t="s">
        <v>35</v>
      </c>
      <c r="G90" s="1">
        <v>36329</v>
      </c>
      <c r="H90" s="3" t="s">
        <v>25</v>
      </c>
      <c r="I90" s="2">
        <v>78.5</v>
      </c>
      <c r="J90" s="35">
        <v>0.7894</v>
      </c>
      <c r="K90" s="3">
        <v>102.5</v>
      </c>
      <c r="L90" s="54">
        <v>107.5</v>
      </c>
      <c r="M90" s="54">
        <v>107.5</v>
      </c>
      <c r="N90" s="3"/>
      <c r="O90" s="34">
        <v>102.5</v>
      </c>
      <c r="P90" s="35">
        <f t="shared" si="2"/>
        <v>80.9135</v>
      </c>
      <c r="Q90" s="23"/>
    </row>
    <row r="91" spans="1:17" ht="12.75">
      <c r="A91" s="22">
        <v>12</v>
      </c>
      <c r="B91" s="3">
        <v>1</v>
      </c>
      <c r="C91" s="3">
        <v>82.5</v>
      </c>
      <c r="D91" s="3" t="s">
        <v>206</v>
      </c>
      <c r="E91" s="3" t="s">
        <v>192</v>
      </c>
      <c r="F91" s="3" t="s">
        <v>35</v>
      </c>
      <c r="G91" s="1">
        <v>35368</v>
      </c>
      <c r="H91" s="3" t="s">
        <v>41</v>
      </c>
      <c r="I91" s="2">
        <v>78</v>
      </c>
      <c r="J91" s="35">
        <v>0.6964</v>
      </c>
      <c r="K91" s="3">
        <v>140</v>
      </c>
      <c r="L91" s="54">
        <v>147.5</v>
      </c>
      <c r="M91" s="54">
        <v>147.5</v>
      </c>
      <c r="N91" s="3"/>
      <c r="O91" s="34">
        <v>140</v>
      </c>
      <c r="P91" s="35">
        <f aca="true" t="shared" si="3" ref="P91:P109">O91*J91</f>
        <v>97.49600000000001</v>
      </c>
      <c r="Q91" s="23" t="s">
        <v>326</v>
      </c>
    </row>
    <row r="92" spans="1:17" ht="12.75">
      <c r="A92" s="22">
        <v>5</v>
      </c>
      <c r="B92" s="3">
        <v>2</v>
      </c>
      <c r="C92" s="3">
        <v>82.5</v>
      </c>
      <c r="D92" s="3" t="s">
        <v>195</v>
      </c>
      <c r="E92" s="3" t="s">
        <v>34</v>
      </c>
      <c r="F92" s="3" t="s">
        <v>35</v>
      </c>
      <c r="G92" s="1">
        <v>35196</v>
      </c>
      <c r="H92" s="3" t="s">
        <v>41</v>
      </c>
      <c r="I92" s="2">
        <v>80</v>
      </c>
      <c r="J92" s="35">
        <v>0.6835</v>
      </c>
      <c r="K92" s="3">
        <v>120</v>
      </c>
      <c r="L92" s="54">
        <v>130</v>
      </c>
      <c r="M92" s="54">
        <v>130</v>
      </c>
      <c r="N92" s="3"/>
      <c r="O92" s="34">
        <v>120</v>
      </c>
      <c r="P92" s="35">
        <f t="shared" si="3"/>
        <v>82.02</v>
      </c>
      <c r="Q92" s="23"/>
    </row>
    <row r="93" spans="1:17" ht="12.75">
      <c r="A93" s="22">
        <v>4</v>
      </c>
      <c r="B93" s="3">
        <v>3</v>
      </c>
      <c r="C93" s="3">
        <v>82.5</v>
      </c>
      <c r="D93" s="3" t="s">
        <v>160</v>
      </c>
      <c r="E93" s="3" t="s">
        <v>147</v>
      </c>
      <c r="F93" s="3" t="s">
        <v>35</v>
      </c>
      <c r="G93" s="1">
        <v>35425</v>
      </c>
      <c r="H93" s="3" t="s">
        <v>41</v>
      </c>
      <c r="I93" s="2">
        <v>77.95</v>
      </c>
      <c r="J93" s="35">
        <v>0.6964</v>
      </c>
      <c r="K93" s="3">
        <v>100</v>
      </c>
      <c r="L93" s="54">
        <v>110</v>
      </c>
      <c r="M93" s="54">
        <v>110</v>
      </c>
      <c r="N93" s="3"/>
      <c r="O93" s="34">
        <v>100</v>
      </c>
      <c r="P93" s="35">
        <f t="shared" si="3"/>
        <v>69.64</v>
      </c>
      <c r="Q93" s="23"/>
    </row>
    <row r="94" spans="1:17" ht="12.75">
      <c r="A94" s="22">
        <v>3</v>
      </c>
      <c r="B94" s="3">
        <v>4</v>
      </c>
      <c r="C94" s="3">
        <v>82.5</v>
      </c>
      <c r="D94" s="3" t="s">
        <v>345</v>
      </c>
      <c r="E94" s="3" t="s">
        <v>34</v>
      </c>
      <c r="F94" s="3" t="s">
        <v>35</v>
      </c>
      <c r="G94" s="1">
        <v>35552</v>
      </c>
      <c r="H94" s="3" t="s">
        <v>41</v>
      </c>
      <c r="I94" s="2">
        <v>82.5</v>
      </c>
      <c r="J94" s="35">
        <v>0.6998</v>
      </c>
      <c r="K94" s="3">
        <v>90</v>
      </c>
      <c r="L94" s="54">
        <v>95</v>
      </c>
      <c r="M94" s="54">
        <v>95</v>
      </c>
      <c r="N94" s="3"/>
      <c r="O94" s="34">
        <v>90</v>
      </c>
      <c r="P94" s="35">
        <f t="shared" si="3"/>
        <v>62.982</v>
      </c>
      <c r="Q94" s="23"/>
    </row>
    <row r="95" spans="1:17" ht="12.75">
      <c r="A95" s="22">
        <v>12</v>
      </c>
      <c r="B95" s="3">
        <v>1</v>
      </c>
      <c r="C95" s="3">
        <v>82.5</v>
      </c>
      <c r="D95" s="3" t="s">
        <v>217</v>
      </c>
      <c r="E95" s="3" t="s">
        <v>155</v>
      </c>
      <c r="F95" s="3" t="s">
        <v>35</v>
      </c>
      <c r="G95" s="1">
        <v>34593</v>
      </c>
      <c r="H95" s="3" t="s">
        <v>27</v>
      </c>
      <c r="I95" s="2">
        <v>80.7</v>
      </c>
      <c r="J95" s="35">
        <v>0.6542</v>
      </c>
      <c r="K95" s="3">
        <v>125</v>
      </c>
      <c r="L95" s="3">
        <v>130</v>
      </c>
      <c r="M95" s="54">
        <v>135</v>
      </c>
      <c r="N95" s="3"/>
      <c r="O95" s="34">
        <v>130</v>
      </c>
      <c r="P95" s="35">
        <f t="shared" si="3"/>
        <v>85.046</v>
      </c>
      <c r="Q95" s="23"/>
    </row>
    <row r="96" spans="1:17" ht="12.75">
      <c r="A96" s="22">
        <v>12</v>
      </c>
      <c r="B96" s="3">
        <v>1</v>
      </c>
      <c r="C96" s="3">
        <v>90</v>
      </c>
      <c r="D96" s="3" t="s">
        <v>142</v>
      </c>
      <c r="E96" s="3" t="s">
        <v>99</v>
      </c>
      <c r="F96" s="3" t="s">
        <v>35</v>
      </c>
      <c r="G96" s="1">
        <v>34232</v>
      </c>
      <c r="H96" s="3" t="s">
        <v>21</v>
      </c>
      <c r="I96" s="2">
        <v>89.8</v>
      </c>
      <c r="J96" s="35">
        <v>0.6037</v>
      </c>
      <c r="K96" s="3">
        <v>155</v>
      </c>
      <c r="L96" s="55">
        <v>162.5</v>
      </c>
      <c r="M96" s="3">
        <v>162.5</v>
      </c>
      <c r="N96" s="3"/>
      <c r="O96" s="34">
        <v>162.5</v>
      </c>
      <c r="P96" s="35">
        <f t="shared" si="3"/>
        <v>98.10125000000001</v>
      </c>
      <c r="Q96" s="23" t="s">
        <v>360</v>
      </c>
    </row>
    <row r="97" spans="1:17" ht="12.75">
      <c r="A97" s="22">
        <v>5</v>
      </c>
      <c r="B97" s="3">
        <v>2</v>
      </c>
      <c r="C97" s="3">
        <v>90</v>
      </c>
      <c r="D97" s="3" t="s">
        <v>222</v>
      </c>
      <c r="E97" s="3" t="s">
        <v>155</v>
      </c>
      <c r="F97" s="3" t="s">
        <v>35</v>
      </c>
      <c r="G97" s="1">
        <v>33313</v>
      </c>
      <c r="H97" s="3" t="s">
        <v>21</v>
      </c>
      <c r="I97" s="2">
        <v>90</v>
      </c>
      <c r="J97" s="35">
        <v>0.5853</v>
      </c>
      <c r="K97" s="55">
        <v>140</v>
      </c>
      <c r="L97" s="3">
        <v>140</v>
      </c>
      <c r="M97" s="3">
        <v>145</v>
      </c>
      <c r="N97" s="3"/>
      <c r="O97" s="34">
        <v>145</v>
      </c>
      <c r="P97" s="35">
        <f t="shared" si="3"/>
        <v>84.86850000000001</v>
      </c>
      <c r="Q97" s="23"/>
    </row>
    <row r="98" spans="1:17" ht="12.75">
      <c r="A98" s="22">
        <v>4</v>
      </c>
      <c r="B98" s="3">
        <v>3</v>
      </c>
      <c r="C98" s="3">
        <v>90</v>
      </c>
      <c r="D98" s="3" t="s">
        <v>125</v>
      </c>
      <c r="E98" s="3" t="s">
        <v>59</v>
      </c>
      <c r="F98" s="3" t="s">
        <v>35</v>
      </c>
      <c r="G98" s="1">
        <v>34375</v>
      </c>
      <c r="H98" s="3" t="s">
        <v>21</v>
      </c>
      <c r="I98" s="2">
        <v>86.7</v>
      </c>
      <c r="J98" s="35">
        <v>0.6171</v>
      </c>
      <c r="K98" s="3">
        <v>125</v>
      </c>
      <c r="L98" s="3">
        <v>135</v>
      </c>
      <c r="M98" s="55">
        <v>142.5</v>
      </c>
      <c r="N98" s="3"/>
      <c r="O98" s="34">
        <v>135</v>
      </c>
      <c r="P98" s="35">
        <f t="shared" si="3"/>
        <v>83.3085</v>
      </c>
      <c r="Q98" s="23"/>
    </row>
    <row r="99" spans="1:17" ht="12.75">
      <c r="A99" s="22">
        <v>12</v>
      </c>
      <c r="B99" s="3">
        <v>1</v>
      </c>
      <c r="C99" s="3">
        <v>90</v>
      </c>
      <c r="D99" s="3" t="s">
        <v>221</v>
      </c>
      <c r="E99" s="3" t="s">
        <v>130</v>
      </c>
      <c r="F99" s="3" t="s">
        <v>35</v>
      </c>
      <c r="G99" s="1">
        <v>26336</v>
      </c>
      <c r="H99" s="3" t="s">
        <v>23</v>
      </c>
      <c r="I99" s="2">
        <v>88.5</v>
      </c>
      <c r="J99" s="35">
        <v>0.5967</v>
      </c>
      <c r="K99" s="3">
        <v>180</v>
      </c>
      <c r="L99" s="3">
        <v>190</v>
      </c>
      <c r="M99" s="54">
        <v>0</v>
      </c>
      <c r="N99" s="3"/>
      <c r="O99" s="34">
        <v>190</v>
      </c>
      <c r="P99" s="35">
        <f t="shared" si="3"/>
        <v>113.373</v>
      </c>
      <c r="Q99" s="23"/>
    </row>
    <row r="100" spans="1:17" ht="12.75">
      <c r="A100" s="22">
        <v>5</v>
      </c>
      <c r="B100" s="3">
        <v>2</v>
      </c>
      <c r="C100" s="3">
        <v>90</v>
      </c>
      <c r="D100" s="3" t="s">
        <v>233</v>
      </c>
      <c r="E100" s="3" t="s">
        <v>107</v>
      </c>
      <c r="F100" s="3" t="s">
        <v>35</v>
      </c>
      <c r="G100" s="1">
        <v>25606</v>
      </c>
      <c r="H100" s="3" t="s">
        <v>23</v>
      </c>
      <c r="I100" s="2">
        <v>87.65</v>
      </c>
      <c r="J100" s="35">
        <v>0.6131</v>
      </c>
      <c r="K100" s="3">
        <v>155</v>
      </c>
      <c r="L100" s="55">
        <v>165</v>
      </c>
      <c r="M100" s="3">
        <v>165</v>
      </c>
      <c r="N100" s="3"/>
      <c r="O100" s="34">
        <v>165</v>
      </c>
      <c r="P100" s="35">
        <f t="shared" si="3"/>
        <v>101.16149999999999</v>
      </c>
      <c r="Q100" s="23"/>
    </row>
    <row r="101" spans="1:17" ht="12.75">
      <c r="A101" s="22">
        <v>4</v>
      </c>
      <c r="B101" s="3">
        <v>3</v>
      </c>
      <c r="C101" s="3">
        <v>90</v>
      </c>
      <c r="D101" s="3" t="s">
        <v>286</v>
      </c>
      <c r="E101" s="3" t="s">
        <v>107</v>
      </c>
      <c r="F101" s="3" t="s">
        <v>35</v>
      </c>
      <c r="G101" s="1">
        <v>26457</v>
      </c>
      <c r="H101" s="3" t="s">
        <v>23</v>
      </c>
      <c r="I101" s="2">
        <v>87.5</v>
      </c>
      <c r="J101" s="35">
        <v>0.5974</v>
      </c>
      <c r="K101" s="3">
        <v>140</v>
      </c>
      <c r="L101" s="3">
        <v>150</v>
      </c>
      <c r="M101" s="55">
        <v>155</v>
      </c>
      <c r="N101" s="3"/>
      <c r="O101" s="34">
        <v>150</v>
      </c>
      <c r="P101" s="35">
        <f t="shared" si="3"/>
        <v>89.61</v>
      </c>
      <c r="Q101" s="23"/>
    </row>
    <row r="102" spans="1:17" ht="12.75">
      <c r="A102" s="22">
        <v>3</v>
      </c>
      <c r="B102" s="3">
        <v>4</v>
      </c>
      <c r="C102" s="3">
        <v>90</v>
      </c>
      <c r="D102" s="3" t="s">
        <v>347</v>
      </c>
      <c r="E102" s="3" t="s">
        <v>34</v>
      </c>
      <c r="F102" s="3" t="s">
        <v>35</v>
      </c>
      <c r="G102" s="1">
        <v>25909</v>
      </c>
      <c r="H102" s="3" t="s">
        <v>23</v>
      </c>
      <c r="I102" s="2">
        <v>90</v>
      </c>
      <c r="J102" s="35">
        <v>0.5958</v>
      </c>
      <c r="K102" s="8">
        <v>130</v>
      </c>
      <c r="L102" s="3">
        <v>135.5</v>
      </c>
      <c r="M102" s="3">
        <v>142.5</v>
      </c>
      <c r="N102" s="3"/>
      <c r="O102" s="34">
        <v>142.5</v>
      </c>
      <c r="P102" s="35">
        <f t="shared" si="3"/>
        <v>84.9015</v>
      </c>
      <c r="Q102" s="23"/>
    </row>
    <row r="103" spans="1:17" ht="12.75">
      <c r="A103" s="22">
        <v>2</v>
      </c>
      <c r="B103" s="3">
        <v>5</v>
      </c>
      <c r="C103" s="3">
        <v>90</v>
      </c>
      <c r="D103" s="3" t="s">
        <v>298</v>
      </c>
      <c r="E103" s="3" t="s">
        <v>31</v>
      </c>
      <c r="F103" s="3" t="s">
        <v>35</v>
      </c>
      <c r="G103" s="1">
        <v>26971</v>
      </c>
      <c r="H103" s="3" t="s">
        <v>23</v>
      </c>
      <c r="I103" s="2">
        <v>87</v>
      </c>
      <c r="J103" s="35">
        <v>0.5978</v>
      </c>
      <c r="K103" s="3">
        <v>125</v>
      </c>
      <c r="L103" s="55">
        <v>130</v>
      </c>
      <c r="M103" s="3">
        <v>130</v>
      </c>
      <c r="N103" s="3"/>
      <c r="O103" s="34">
        <v>130</v>
      </c>
      <c r="P103" s="35">
        <f t="shared" si="3"/>
        <v>77.714</v>
      </c>
      <c r="Q103" s="23"/>
    </row>
    <row r="104" spans="1:17" ht="12.75">
      <c r="A104" s="22">
        <v>0</v>
      </c>
      <c r="B104" s="3" t="s">
        <v>321</v>
      </c>
      <c r="C104" s="3">
        <v>90</v>
      </c>
      <c r="D104" s="3" t="s">
        <v>207</v>
      </c>
      <c r="E104" s="3" t="s">
        <v>107</v>
      </c>
      <c r="F104" s="3" t="s">
        <v>35</v>
      </c>
      <c r="G104" s="1">
        <v>27133</v>
      </c>
      <c r="H104" s="3" t="s">
        <v>23</v>
      </c>
      <c r="I104" s="2">
        <v>88.85</v>
      </c>
      <c r="J104" s="35">
        <v>0.5901</v>
      </c>
      <c r="K104" s="55">
        <v>145</v>
      </c>
      <c r="L104" s="55">
        <v>145</v>
      </c>
      <c r="M104" s="55">
        <v>145</v>
      </c>
      <c r="N104" s="3"/>
      <c r="O104" s="34">
        <v>0</v>
      </c>
      <c r="P104" s="35">
        <f t="shared" si="3"/>
        <v>0</v>
      </c>
      <c r="Q104" s="23"/>
    </row>
    <row r="105" spans="1:17" ht="12.75">
      <c r="A105" s="22">
        <v>12</v>
      </c>
      <c r="B105" s="3">
        <v>1</v>
      </c>
      <c r="C105" s="3">
        <v>90</v>
      </c>
      <c r="D105" s="3" t="s">
        <v>348</v>
      </c>
      <c r="E105" s="3" t="s">
        <v>118</v>
      </c>
      <c r="F105" s="3" t="s">
        <v>35</v>
      </c>
      <c r="G105" s="1">
        <v>23222</v>
      </c>
      <c r="H105" s="3" t="s">
        <v>20</v>
      </c>
      <c r="I105" s="2">
        <v>90</v>
      </c>
      <c r="J105" s="35">
        <v>0.6866</v>
      </c>
      <c r="K105" s="8">
        <v>155</v>
      </c>
      <c r="L105" s="3">
        <v>160</v>
      </c>
      <c r="M105" s="55">
        <v>162.5</v>
      </c>
      <c r="N105" s="3"/>
      <c r="O105" s="34">
        <v>160</v>
      </c>
      <c r="P105" s="35">
        <f t="shared" si="3"/>
        <v>109.856</v>
      </c>
      <c r="Q105" s="23"/>
    </row>
    <row r="106" spans="1:17" ht="12.75">
      <c r="A106" s="22">
        <v>5</v>
      </c>
      <c r="B106" s="3">
        <v>2</v>
      </c>
      <c r="C106" s="3">
        <v>90</v>
      </c>
      <c r="D106" s="3" t="s">
        <v>143</v>
      </c>
      <c r="E106" s="3" t="s">
        <v>107</v>
      </c>
      <c r="F106" s="3" t="s">
        <v>35</v>
      </c>
      <c r="G106" s="1">
        <v>22202</v>
      </c>
      <c r="H106" s="3" t="s">
        <v>20</v>
      </c>
      <c r="I106" s="2">
        <v>89.1</v>
      </c>
      <c r="J106" s="35">
        <v>0.7544</v>
      </c>
      <c r="K106" s="3">
        <v>120</v>
      </c>
      <c r="L106" s="3">
        <v>125</v>
      </c>
      <c r="M106" s="3">
        <v>130</v>
      </c>
      <c r="N106" s="3"/>
      <c r="O106" s="34">
        <v>130</v>
      </c>
      <c r="P106" s="35">
        <f t="shared" si="3"/>
        <v>98.07199999999999</v>
      </c>
      <c r="Q106" s="23"/>
    </row>
    <row r="107" spans="1:17" ht="12.75">
      <c r="A107" s="22">
        <v>4</v>
      </c>
      <c r="B107" s="3">
        <v>3</v>
      </c>
      <c r="C107" s="3">
        <v>90</v>
      </c>
      <c r="D107" s="3" t="s">
        <v>174</v>
      </c>
      <c r="E107" s="3" t="s">
        <v>34</v>
      </c>
      <c r="F107" s="3" t="s">
        <v>35</v>
      </c>
      <c r="G107" s="1">
        <v>22140</v>
      </c>
      <c r="H107" s="3" t="s">
        <v>20</v>
      </c>
      <c r="I107" s="2">
        <v>88.2</v>
      </c>
      <c r="J107" s="35">
        <v>0.7591</v>
      </c>
      <c r="K107" s="3">
        <v>117.5</v>
      </c>
      <c r="L107" s="3">
        <v>122.5</v>
      </c>
      <c r="M107" s="55">
        <v>127.5</v>
      </c>
      <c r="N107" s="3"/>
      <c r="O107" s="34">
        <v>122.5</v>
      </c>
      <c r="P107" s="35">
        <f t="shared" si="3"/>
        <v>92.98975</v>
      </c>
      <c r="Q107" s="23"/>
    </row>
    <row r="108" spans="1:17" ht="12.75">
      <c r="A108" s="22">
        <v>0</v>
      </c>
      <c r="B108" s="3" t="s">
        <v>321</v>
      </c>
      <c r="C108" s="3">
        <v>90</v>
      </c>
      <c r="D108" s="3" t="s">
        <v>226</v>
      </c>
      <c r="E108" s="3" t="s">
        <v>155</v>
      </c>
      <c r="F108" s="3" t="s">
        <v>35</v>
      </c>
      <c r="G108" s="1">
        <v>20305</v>
      </c>
      <c r="H108" s="3" t="s">
        <v>60</v>
      </c>
      <c r="I108" s="2">
        <v>89.1</v>
      </c>
      <c r="J108" s="35">
        <v>0.904</v>
      </c>
      <c r="K108" s="55">
        <v>140</v>
      </c>
      <c r="L108" s="55">
        <v>140</v>
      </c>
      <c r="M108" s="55">
        <v>140</v>
      </c>
      <c r="N108" s="3"/>
      <c r="O108" s="34">
        <v>0</v>
      </c>
      <c r="P108" s="35">
        <f t="shared" si="3"/>
        <v>0</v>
      </c>
      <c r="Q108" s="23"/>
    </row>
    <row r="109" spans="1:17" ht="12.75">
      <c r="A109" s="22">
        <v>12</v>
      </c>
      <c r="B109" s="3">
        <v>1</v>
      </c>
      <c r="C109" s="3">
        <v>90</v>
      </c>
      <c r="D109" s="3" t="s">
        <v>172</v>
      </c>
      <c r="E109" s="3" t="s">
        <v>59</v>
      </c>
      <c r="F109" s="3" t="s">
        <v>35</v>
      </c>
      <c r="G109" s="1">
        <v>18802</v>
      </c>
      <c r="H109" s="3" t="s">
        <v>173</v>
      </c>
      <c r="I109" s="2">
        <v>87.6</v>
      </c>
      <c r="J109" s="35">
        <v>1.0446</v>
      </c>
      <c r="K109" s="3">
        <v>120</v>
      </c>
      <c r="L109" s="3">
        <v>125</v>
      </c>
      <c r="M109" s="55">
        <v>130</v>
      </c>
      <c r="N109" s="3"/>
      <c r="O109" s="34">
        <v>125</v>
      </c>
      <c r="P109" s="35">
        <f t="shared" si="3"/>
        <v>130.575</v>
      </c>
      <c r="Q109" s="23"/>
    </row>
    <row r="110" spans="1:17" ht="12.75">
      <c r="A110" s="22">
        <v>12</v>
      </c>
      <c r="B110" s="3">
        <v>1</v>
      </c>
      <c r="C110" s="3">
        <v>90</v>
      </c>
      <c r="D110" s="3" t="s">
        <v>221</v>
      </c>
      <c r="E110" s="3" t="s">
        <v>130</v>
      </c>
      <c r="F110" s="3" t="s">
        <v>35</v>
      </c>
      <c r="G110" s="1">
        <v>26336</v>
      </c>
      <c r="H110" s="3" t="s">
        <v>19</v>
      </c>
      <c r="I110" s="2">
        <v>88.5</v>
      </c>
      <c r="J110" s="35">
        <v>0.5914</v>
      </c>
      <c r="K110" s="3">
        <v>180</v>
      </c>
      <c r="L110" s="3">
        <v>190</v>
      </c>
      <c r="M110" s="54">
        <v>0</v>
      </c>
      <c r="N110" s="3"/>
      <c r="O110" s="34">
        <v>190</v>
      </c>
      <c r="P110" s="35">
        <f aca="true" t="shared" si="4" ref="P110:P124">O110*J110</f>
        <v>112.36600000000001</v>
      </c>
      <c r="Q110" s="23"/>
    </row>
    <row r="111" spans="1:17" ht="12.75">
      <c r="A111" s="22">
        <v>5</v>
      </c>
      <c r="B111" s="3">
        <v>2</v>
      </c>
      <c r="C111" s="3">
        <v>90</v>
      </c>
      <c r="D111" s="3" t="s">
        <v>106</v>
      </c>
      <c r="E111" s="3" t="s">
        <v>107</v>
      </c>
      <c r="F111" s="3" t="s">
        <v>35</v>
      </c>
      <c r="G111" s="1">
        <v>30500</v>
      </c>
      <c r="H111" s="3" t="s">
        <v>19</v>
      </c>
      <c r="I111" s="2">
        <v>88.8</v>
      </c>
      <c r="J111" s="35">
        <v>0.5901</v>
      </c>
      <c r="K111" s="8">
        <v>180</v>
      </c>
      <c r="L111" s="3">
        <v>190</v>
      </c>
      <c r="M111" s="55">
        <v>192.5</v>
      </c>
      <c r="N111" s="3"/>
      <c r="O111" s="3">
        <v>190</v>
      </c>
      <c r="P111" s="35">
        <f t="shared" si="4"/>
        <v>112.11899999999999</v>
      </c>
      <c r="Q111" s="23"/>
    </row>
    <row r="112" spans="1:17" ht="12.75">
      <c r="A112" s="22">
        <v>4</v>
      </c>
      <c r="B112" s="3">
        <v>3</v>
      </c>
      <c r="C112" s="8">
        <v>90</v>
      </c>
      <c r="D112" s="3" t="s">
        <v>92</v>
      </c>
      <c r="E112" s="3" t="s">
        <v>34</v>
      </c>
      <c r="F112" s="3" t="s">
        <v>35</v>
      </c>
      <c r="G112" s="1">
        <v>28184</v>
      </c>
      <c r="H112" s="3" t="s">
        <v>19</v>
      </c>
      <c r="I112" s="2">
        <v>88.8</v>
      </c>
      <c r="J112" s="35">
        <v>0.5901</v>
      </c>
      <c r="K112" s="8">
        <v>180</v>
      </c>
      <c r="L112" s="55">
        <v>185</v>
      </c>
      <c r="M112" s="55">
        <v>185</v>
      </c>
      <c r="N112" s="3"/>
      <c r="O112" s="3">
        <v>180</v>
      </c>
      <c r="P112" s="35">
        <f t="shared" si="4"/>
        <v>106.21799999999999</v>
      </c>
      <c r="Q112" s="23"/>
    </row>
    <row r="113" spans="1:17" ht="12.75">
      <c r="A113" s="22">
        <v>3</v>
      </c>
      <c r="B113" s="3">
        <v>4</v>
      </c>
      <c r="C113" s="3">
        <v>90</v>
      </c>
      <c r="D113" s="3" t="s">
        <v>150</v>
      </c>
      <c r="E113" s="3" t="s">
        <v>366</v>
      </c>
      <c r="F113" s="3" t="s">
        <v>35</v>
      </c>
      <c r="G113" s="1">
        <v>31254</v>
      </c>
      <c r="H113" s="3" t="s">
        <v>19</v>
      </c>
      <c r="I113" s="2">
        <v>88.3</v>
      </c>
      <c r="J113" s="35">
        <v>0.5922</v>
      </c>
      <c r="K113" s="3">
        <v>170</v>
      </c>
      <c r="L113" s="55">
        <v>177.5</v>
      </c>
      <c r="M113" s="55">
        <v>177.5</v>
      </c>
      <c r="N113" s="3"/>
      <c r="O113" s="34">
        <v>170</v>
      </c>
      <c r="P113" s="35">
        <f t="shared" si="4"/>
        <v>100.67399999999999</v>
      </c>
      <c r="Q113" s="23"/>
    </row>
    <row r="114" spans="1:17" ht="12.75">
      <c r="A114" s="22">
        <v>2</v>
      </c>
      <c r="B114" s="3">
        <v>5</v>
      </c>
      <c r="C114" s="3">
        <v>90</v>
      </c>
      <c r="D114" s="3" t="s">
        <v>124</v>
      </c>
      <c r="E114" s="3" t="s">
        <v>34</v>
      </c>
      <c r="F114" s="3" t="s">
        <v>35</v>
      </c>
      <c r="G114" s="1">
        <v>28993</v>
      </c>
      <c r="H114" s="3" t="s">
        <v>19</v>
      </c>
      <c r="I114" s="2">
        <v>89.85</v>
      </c>
      <c r="J114" s="35">
        <v>0.5861</v>
      </c>
      <c r="K114" s="8">
        <v>162.5</v>
      </c>
      <c r="L114" s="8">
        <v>170</v>
      </c>
      <c r="M114" s="55">
        <v>177.5</v>
      </c>
      <c r="N114" s="3"/>
      <c r="O114" s="3">
        <v>170</v>
      </c>
      <c r="P114" s="35">
        <f t="shared" si="4"/>
        <v>99.63699999999999</v>
      </c>
      <c r="Q114" s="23"/>
    </row>
    <row r="115" spans="1:17" ht="12.75">
      <c r="A115" s="22">
        <v>1</v>
      </c>
      <c r="B115" s="3">
        <v>6</v>
      </c>
      <c r="C115" s="3">
        <v>90</v>
      </c>
      <c r="D115" s="3" t="s">
        <v>123</v>
      </c>
      <c r="E115" s="3" t="s">
        <v>59</v>
      </c>
      <c r="F115" s="3" t="s">
        <v>35</v>
      </c>
      <c r="G115" s="1">
        <v>32538</v>
      </c>
      <c r="H115" s="3" t="s">
        <v>19</v>
      </c>
      <c r="I115" s="2">
        <v>90</v>
      </c>
      <c r="J115" s="35">
        <v>0.5853</v>
      </c>
      <c r="K115" s="8">
        <v>142.5</v>
      </c>
      <c r="L115" s="3">
        <v>155</v>
      </c>
      <c r="M115" s="55">
        <v>157.5</v>
      </c>
      <c r="N115" s="3"/>
      <c r="O115" s="3">
        <v>155</v>
      </c>
      <c r="P115" s="35">
        <f t="shared" si="4"/>
        <v>90.7215</v>
      </c>
      <c r="Q115" s="23"/>
    </row>
    <row r="116" spans="1:17" ht="12.75">
      <c r="A116" s="22">
        <v>0</v>
      </c>
      <c r="B116" s="3">
        <v>7</v>
      </c>
      <c r="C116" s="3">
        <v>90</v>
      </c>
      <c r="D116" s="3" t="s">
        <v>364</v>
      </c>
      <c r="E116" s="3" t="s">
        <v>365</v>
      </c>
      <c r="F116" s="3" t="s">
        <v>35</v>
      </c>
      <c r="G116" s="1">
        <v>29722</v>
      </c>
      <c r="H116" s="3" t="s">
        <v>19</v>
      </c>
      <c r="I116" s="2">
        <v>87.25</v>
      </c>
      <c r="J116" s="35">
        <v>0.5965</v>
      </c>
      <c r="K116" s="8">
        <v>150</v>
      </c>
      <c r="L116" s="55">
        <v>155</v>
      </c>
      <c r="M116" s="55">
        <v>0</v>
      </c>
      <c r="N116" s="3"/>
      <c r="O116" s="3">
        <f>K116</f>
        <v>150</v>
      </c>
      <c r="P116" s="35">
        <f t="shared" si="4"/>
        <v>89.47500000000001</v>
      </c>
      <c r="Q116" s="23"/>
    </row>
    <row r="117" spans="1:17" ht="12.75">
      <c r="A117" s="22">
        <v>0</v>
      </c>
      <c r="B117" s="3">
        <v>8</v>
      </c>
      <c r="C117" s="3">
        <v>90</v>
      </c>
      <c r="D117" s="3" t="s">
        <v>196</v>
      </c>
      <c r="E117" s="3" t="s">
        <v>367</v>
      </c>
      <c r="F117" s="3" t="s">
        <v>35</v>
      </c>
      <c r="G117" s="1">
        <v>29795</v>
      </c>
      <c r="H117" s="3" t="s">
        <v>19</v>
      </c>
      <c r="I117" s="2">
        <v>87.85</v>
      </c>
      <c r="J117" s="35">
        <v>0.5943</v>
      </c>
      <c r="K117" s="3">
        <v>135</v>
      </c>
      <c r="L117" s="3">
        <v>140</v>
      </c>
      <c r="M117" s="55">
        <v>142.5</v>
      </c>
      <c r="N117" s="3"/>
      <c r="O117" s="34">
        <v>140</v>
      </c>
      <c r="P117" s="35">
        <f t="shared" si="4"/>
        <v>83.20200000000001</v>
      </c>
      <c r="Q117" s="23"/>
    </row>
    <row r="118" spans="1:17" ht="12.75">
      <c r="A118" s="22">
        <v>0</v>
      </c>
      <c r="B118" s="3">
        <v>9</v>
      </c>
      <c r="C118" s="3">
        <v>90</v>
      </c>
      <c r="D118" s="3" t="s">
        <v>211</v>
      </c>
      <c r="E118" s="3" t="s">
        <v>107</v>
      </c>
      <c r="F118" s="3" t="s">
        <v>35</v>
      </c>
      <c r="G118" s="1">
        <v>28864</v>
      </c>
      <c r="H118" s="3" t="s">
        <v>19</v>
      </c>
      <c r="I118" s="2">
        <v>88.6</v>
      </c>
      <c r="J118" s="35">
        <v>0.591</v>
      </c>
      <c r="K118" s="3">
        <v>130</v>
      </c>
      <c r="L118" s="3">
        <v>135</v>
      </c>
      <c r="M118" s="3">
        <v>140</v>
      </c>
      <c r="N118" s="3"/>
      <c r="O118" s="34">
        <v>140</v>
      </c>
      <c r="P118" s="35">
        <f t="shared" si="4"/>
        <v>82.74</v>
      </c>
      <c r="Q118" s="23"/>
    </row>
    <row r="119" spans="1:17" ht="12.75">
      <c r="A119" s="22">
        <v>0</v>
      </c>
      <c r="B119" s="3">
        <v>10</v>
      </c>
      <c r="C119" s="3">
        <v>90</v>
      </c>
      <c r="D119" s="3" t="s">
        <v>200</v>
      </c>
      <c r="E119" s="3" t="s">
        <v>34</v>
      </c>
      <c r="F119" s="3" t="s">
        <v>35</v>
      </c>
      <c r="G119" s="1">
        <v>31740</v>
      </c>
      <c r="H119" s="3" t="s">
        <v>19</v>
      </c>
      <c r="I119" s="2">
        <v>87.7</v>
      </c>
      <c r="J119" s="35">
        <v>0.5947</v>
      </c>
      <c r="K119" s="3">
        <v>135</v>
      </c>
      <c r="L119" s="55">
        <v>145</v>
      </c>
      <c r="M119" s="55">
        <v>145</v>
      </c>
      <c r="N119" s="3"/>
      <c r="O119" s="34">
        <v>135</v>
      </c>
      <c r="P119" s="35">
        <f t="shared" si="4"/>
        <v>80.2845</v>
      </c>
      <c r="Q119" s="23"/>
    </row>
    <row r="120" spans="1:17" ht="12.75">
      <c r="A120" s="24">
        <v>0</v>
      </c>
      <c r="B120" s="3">
        <v>11</v>
      </c>
      <c r="C120" s="8">
        <v>90</v>
      </c>
      <c r="D120" s="8" t="s">
        <v>131</v>
      </c>
      <c r="E120" s="8" t="s">
        <v>107</v>
      </c>
      <c r="F120" s="8" t="s">
        <v>35</v>
      </c>
      <c r="G120" s="13">
        <v>30634</v>
      </c>
      <c r="H120" s="3" t="s">
        <v>19</v>
      </c>
      <c r="I120" s="14">
        <v>87.5</v>
      </c>
      <c r="J120" s="36">
        <v>0.5956</v>
      </c>
      <c r="K120" s="3">
        <v>130</v>
      </c>
      <c r="L120" s="55">
        <v>135</v>
      </c>
      <c r="M120" s="55">
        <v>135</v>
      </c>
      <c r="N120" s="3"/>
      <c r="O120" s="3">
        <v>130</v>
      </c>
      <c r="P120" s="35">
        <f t="shared" si="4"/>
        <v>77.428</v>
      </c>
      <c r="Q120" s="25"/>
    </row>
    <row r="121" spans="1:17" ht="12.75">
      <c r="A121" s="22">
        <v>0</v>
      </c>
      <c r="B121" s="3" t="s">
        <v>321</v>
      </c>
      <c r="C121" s="3">
        <v>90</v>
      </c>
      <c r="D121" s="3" t="s">
        <v>349</v>
      </c>
      <c r="E121" s="3" t="s">
        <v>32</v>
      </c>
      <c r="F121" s="3" t="s">
        <v>35</v>
      </c>
      <c r="G121" s="1">
        <v>30539</v>
      </c>
      <c r="H121" s="3" t="s">
        <v>19</v>
      </c>
      <c r="I121" s="2">
        <v>87.35</v>
      </c>
      <c r="J121" s="35">
        <v>0.5965</v>
      </c>
      <c r="K121" s="55">
        <v>145</v>
      </c>
      <c r="L121" s="55">
        <v>145</v>
      </c>
      <c r="M121" s="55">
        <v>145</v>
      </c>
      <c r="N121" s="3"/>
      <c r="O121" s="34">
        <v>0</v>
      </c>
      <c r="P121" s="35">
        <f t="shared" si="4"/>
        <v>0</v>
      </c>
      <c r="Q121" s="23"/>
    </row>
    <row r="122" spans="1:17" ht="12.75">
      <c r="A122" s="22">
        <v>0</v>
      </c>
      <c r="B122" s="3" t="s">
        <v>321</v>
      </c>
      <c r="C122" s="3">
        <v>90</v>
      </c>
      <c r="D122" s="3" t="s">
        <v>153</v>
      </c>
      <c r="E122" s="3" t="s">
        <v>130</v>
      </c>
      <c r="F122" s="3" t="s">
        <v>35</v>
      </c>
      <c r="G122" s="1">
        <v>30046</v>
      </c>
      <c r="H122" s="3" t="s">
        <v>19</v>
      </c>
      <c r="I122" s="2">
        <v>88</v>
      </c>
      <c r="J122" s="35">
        <v>0.5935</v>
      </c>
      <c r="K122" s="55">
        <v>142.5</v>
      </c>
      <c r="L122" s="55">
        <v>142.5</v>
      </c>
      <c r="M122" s="55">
        <v>152.5</v>
      </c>
      <c r="N122" s="3"/>
      <c r="O122" s="34">
        <v>0</v>
      </c>
      <c r="P122" s="35">
        <f t="shared" si="4"/>
        <v>0</v>
      </c>
      <c r="Q122" s="23"/>
    </row>
    <row r="123" spans="1:17" ht="12.75">
      <c r="A123" s="22">
        <v>0</v>
      </c>
      <c r="B123" s="3" t="s">
        <v>321</v>
      </c>
      <c r="C123" s="3">
        <v>90</v>
      </c>
      <c r="D123" s="3" t="s">
        <v>141</v>
      </c>
      <c r="E123" s="3" t="s">
        <v>130</v>
      </c>
      <c r="F123" s="3" t="s">
        <v>35</v>
      </c>
      <c r="G123" s="1">
        <v>31341</v>
      </c>
      <c r="H123" s="3" t="s">
        <v>19</v>
      </c>
      <c r="I123" s="2">
        <v>89.1</v>
      </c>
      <c r="J123" s="35">
        <v>0.5889</v>
      </c>
      <c r="K123" s="55">
        <v>145</v>
      </c>
      <c r="L123" s="55">
        <v>152.5</v>
      </c>
      <c r="M123" s="55">
        <v>152.5</v>
      </c>
      <c r="N123" s="3"/>
      <c r="O123" s="34">
        <v>0</v>
      </c>
      <c r="P123" s="35">
        <f t="shared" si="4"/>
        <v>0</v>
      </c>
      <c r="Q123" s="23"/>
    </row>
    <row r="124" spans="1:17" ht="12.75">
      <c r="A124" s="22">
        <v>0</v>
      </c>
      <c r="B124" s="3" t="s">
        <v>321</v>
      </c>
      <c r="C124" s="3">
        <v>90</v>
      </c>
      <c r="D124" s="3" t="s">
        <v>350</v>
      </c>
      <c r="E124" s="3" t="s">
        <v>296</v>
      </c>
      <c r="F124" s="3" t="s">
        <v>35</v>
      </c>
      <c r="G124" s="1">
        <v>32321</v>
      </c>
      <c r="H124" s="3" t="s">
        <v>19</v>
      </c>
      <c r="I124" s="2">
        <v>90</v>
      </c>
      <c r="J124" s="35">
        <v>0.5853</v>
      </c>
      <c r="K124" s="55">
        <v>150</v>
      </c>
      <c r="L124" s="55">
        <v>155</v>
      </c>
      <c r="M124" s="55">
        <v>155</v>
      </c>
      <c r="N124" s="3"/>
      <c r="O124" s="34">
        <v>0</v>
      </c>
      <c r="P124" s="35">
        <f t="shared" si="4"/>
        <v>0</v>
      </c>
      <c r="Q124" s="23"/>
    </row>
    <row r="125" spans="1:17" ht="12.75">
      <c r="A125" s="22">
        <v>12</v>
      </c>
      <c r="B125" s="3">
        <v>1</v>
      </c>
      <c r="C125" s="3">
        <v>90</v>
      </c>
      <c r="D125" s="3" t="s">
        <v>184</v>
      </c>
      <c r="E125" s="3" t="s">
        <v>185</v>
      </c>
      <c r="F125" s="3" t="s">
        <v>35</v>
      </c>
      <c r="G125" s="1">
        <v>36535</v>
      </c>
      <c r="H125" s="3" t="s">
        <v>25</v>
      </c>
      <c r="I125" s="2">
        <v>90</v>
      </c>
      <c r="J125" s="35">
        <v>0.7199</v>
      </c>
      <c r="K125" s="3">
        <v>115</v>
      </c>
      <c r="L125" s="55">
        <v>120</v>
      </c>
      <c r="M125" s="55">
        <v>120</v>
      </c>
      <c r="N125" s="3"/>
      <c r="O125" s="34">
        <v>115</v>
      </c>
      <c r="P125" s="35">
        <f aca="true" t="shared" si="5" ref="P125:P155">O125*J125</f>
        <v>82.7885</v>
      </c>
      <c r="Q125" s="23"/>
    </row>
    <row r="126" spans="1:17" ht="12.75">
      <c r="A126" s="22">
        <v>12</v>
      </c>
      <c r="B126" s="3">
        <v>1</v>
      </c>
      <c r="C126" s="3">
        <v>90</v>
      </c>
      <c r="D126" s="3" t="s">
        <v>346</v>
      </c>
      <c r="E126" s="3" t="s">
        <v>342</v>
      </c>
      <c r="F126" s="3" t="s">
        <v>35</v>
      </c>
      <c r="G126" s="1">
        <v>35417</v>
      </c>
      <c r="H126" s="3" t="s">
        <v>41</v>
      </c>
      <c r="I126" s="2">
        <v>89</v>
      </c>
      <c r="J126" s="35">
        <v>0.6364</v>
      </c>
      <c r="K126" s="8">
        <v>125</v>
      </c>
      <c r="L126" s="3">
        <v>135</v>
      </c>
      <c r="M126" s="3">
        <v>137.5</v>
      </c>
      <c r="N126" s="3"/>
      <c r="O126" s="34">
        <v>137.5</v>
      </c>
      <c r="P126" s="35">
        <f t="shared" si="5"/>
        <v>87.505</v>
      </c>
      <c r="Q126" s="23"/>
    </row>
    <row r="127" spans="1:17" ht="12.75">
      <c r="A127" s="22">
        <v>0</v>
      </c>
      <c r="B127" s="3" t="s">
        <v>321</v>
      </c>
      <c r="C127" s="3">
        <v>90</v>
      </c>
      <c r="D127" s="3" t="s">
        <v>89</v>
      </c>
      <c r="E127" s="3" t="s">
        <v>90</v>
      </c>
      <c r="F127" s="3" t="s">
        <v>35</v>
      </c>
      <c r="G127" s="1">
        <v>35224</v>
      </c>
      <c r="H127" s="3" t="s">
        <v>41</v>
      </c>
      <c r="I127" s="2">
        <v>89.8</v>
      </c>
      <c r="J127" s="35">
        <v>0.633</v>
      </c>
      <c r="K127" s="55">
        <v>150</v>
      </c>
      <c r="L127" s="55">
        <v>150</v>
      </c>
      <c r="M127" s="55">
        <v>150</v>
      </c>
      <c r="N127" s="3"/>
      <c r="O127" s="34">
        <v>0</v>
      </c>
      <c r="P127" s="35">
        <f t="shared" si="5"/>
        <v>0</v>
      </c>
      <c r="Q127" s="23"/>
    </row>
    <row r="128" spans="1:17" ht="12.75">
      <c r="A128" s="22">
        <v>12</v>
      </c>
      <c r="B128" s="3">
        <v>1</v>
      </c>
      <c r="C128" s="3">
        <v>90</v>
      </c>
      <c r="D128" s="3" t="s">
        <v>300</v>
      </c>
      <c r="E128" s="3" t="s">
        <v>31</v>
      </c>
      <c r="F128" s="3" t="s">
        <v>35</v>
      </c>
      <c r="G128" s="1">
        <v>34624</v>
      </c>
      <c r="H128" s="3" t="s">
        <v>27</v>
      </c>
      <c r="I128" s="2">
        <v>86.1</v>
      </c>
      <c r="J128" s="35">
        <v>0.6259</v>
      </c>
      <c r="K128" s="3">
        <v>125</v>
      </c>
      <c r="L128" s="55">
        <v>130</v>
      </c>
      <c r="M128" s="55">
        <v>130</v>
      </c>
      <c r="N128" s="3"/>
      <c r="O128" s="34">
        <v>125</v>
      </c>
      <c r="P128" s="35">
        <f t="shared" si="5"/>
        <v>78.2375</v>
      </c>
      <c r="Q128" s="23"/>
    </row>
    <row r="129" spans="1:17" ht="12.75">
      <c r="A129" s="24">
        <v>5</v>
      </c>
      <c r="B129" s="3">
        <v>2</v>
      </c>
      <c r="C129" s="8">
        <v>90</v>
      </c>
      <c r="D129" s="8" t="s">
        <v>144</v>
      </c>
      <c r="E129" s="8" t="s">
        <v>230</v>
      </c>
      <c r="F129" s="8" t="s">
        <v>35</v>
      </c>
      <c r="G129" s="13">
        <v>34559</v>
      </c>
      <c r="H129" s="3" t="s">
        <v>27</v>
      </c>
      <c r="I129" s="14">
        <v>87.5</v>
      </c>
      <c r="J129" s="36">
        <v>0.6194</v>
      </c>
      <c r="K129" s="55">
        <v>115</v>
      </c>
      <c r="L129" s="3">
        <v>115</v>
      </c>
      <c r="M129" s="55">
        <v>130</v>
      </c>
      <c r="N129" s="3"/>
      <c r="O129" s="34">
        <v>115</v>
      </c>
      <c r="P129" s="35">
        <f t="shared" si="5"/>
        <v>71.231</v>
      </c>
      <c r="Q129" s="25"/>
    </row>
    <row r="130" spans="1:17" ht="12.75">
      <c r="A130" s="24">
        <v>12</v>
      </c>
      <c r="B130" s="3">
        <v>1</v>
      </c>
      <c r="C130" s="3">
        <v>100</v>
      </c>
      <c r="D130" s="3" t="s">
        <v>216</v>
      </c>
      <c r="E130" s="3" t="s">
        <v>32</v>
      </c>
      <c r="F130" s="3" t="s">
        <v>35</v>
      </c>
      <c r="G130" s="1">
        <v>34403</v>
      </c>
      <c r="H130" s="3" t="s">
        <v>21</v>
      </c>
      <c r="I130" s="2">
        <v>92.15</v>
      </c>
      <c r="J130" s="35">
        <v>0.5945</v>
      </c>
      <c r="K130" s="3">
        <v>135</v>
      </c>
      <c r="L130" s="3">
        <v>142.5</v>
      </c>
      <c r="M130" s="3">
        <v>150</v>
      </c>
      <c r="N130" s="3"/>
      <c r="O130" s="34">
        <v>150</v>
      </c>
      <c r="P130" s="35">
        <f t="shared" si="5"/>
        <v>89.17500000000001</v>
      </c>
      <c r="Q130" s="23"/>
    </row>
    <row r="131" spans="1:17" ht="12.75">
      <c r="A131" s="22">
        <v>12</v>
      </c>
      <c r="B131" s="3">
        <v>1</v>
      </c>
      <c r="C131" s="3">
        <v>100</v>
      </c>
      <c r="D131" s="3" t="s">
        <v>154</v>
      </c>
      <c r="E131" s="3" t="s">
        <v>155</v>
      </c>
      <c r="F131" s="3" t="s">
        <v>35</v>
      </c>
      <c r="G131" s="1">
        <v>26122</v>
      </c>
      <c r="H131" s="3" t="s">
        <v>23</v>
      </c>
      <c r="I131" s="2">
        <v>99.85</v>
      </c>
      <c r="J131" s="35">
        <v>0.5595</v>
      </c>
      <c r="K131" s="3">
        <v>165</v>
      </c>
      <c r="L131" s="54">
        <v>170</v>
      </c>
      <c r="M131" s="54">
        <v>170</v>
      </c>
      <c r="N131" s="3"/>
      <c r="O131" s="34">
        <v>165</v>
      </c>
      <c r="P131" s="35">
        <f t="shared" si="5"/>
        <v>92.3175</v>
      </c>
      <c r="Q131" s="23"/>
    </row>
    <row r="132" spans="1:17" ht="12.75">
      <c r="A132" s="22">
        <v>5</v>
      </c>
      <c r="B132" s="3">
        <v>2</v>
      </c>
      <c r="C132" s="3">
        <v>100</v>
      </c>
      <c r="D132" s="3" t="s">
        <v>146</v>
      </c>
      <c r="E132" s="3" t="s">
        <v>147</v>
      </c>
      <c r="F132" s="3" t="s">
        <v>35</v>
      </c>
      <c r="G132" s="1">
        <v>27007</v>
      </c>
      <c r="H132" s="3" t="s">
        <v>23</v>
      </c>
      <c r="I132" s="2">
        <v>100</v>
      </c>
      <c r="J132" s="35">
        <v>0.554</v>
      </c>
      <c r="K132" s="8">
        <v>155</v>
      </c>
      <c r="L132" s="3">
        <v>162.5</v>
      </c>
      <c r="M132" s="54">
        <v>165</v>
      </c>
      <c r="N132" s="3"/>
      <c r="O132" s="3">
        <v>162.5</v>
      </c>
      <c r="P132" s="35">
        <f t="shared" si="5"/>
        <v>90.025</v>
      </c>
      <c r="Q132" s="23"/>
    </row>
    <row r="133" spans="1:17" ht="12.75">
      <c r="A133" s="22">
        <v>12</v>
      </c>
      <c r="B133" s="3">
        <v>1</v>
      </c>
      <c r="C133" s="3">
        <v>100</v>
      </c>
      <c r="D133" s="3" t="s">
        <v>287</v>
      </c>
      <c r="E133" s="3" t="s">
        <v>107</v>
      </c>
      <c r="F133" s="3" t="s">
        <v>35</v>
      </c>
      <c r="G133" s="1">
        <v>24463</v>
      </c>
      <c r="H133" s="3" t="s">
        <v>110</v>
      </c>
      <c r="I133" s="2">
        <v>96.7</v>
      </c>
      <c r="J133" s="35">
        <v>0.6145</v>
      </c>
      <c r="K133" s="3">
        <v>170</v>
      </c>
      <c r="L133" s="54">
        <v>175</v>
      </c>
      <c r="M133" s="3">
        <v>175</v>
      </c>
      <c r="N133" s="3"/>
      <c r="O133" s="34">
        <v>175</v>
      </c>
      <c r="P133" s="35">
        <f t="shared" si="5"/>
        <v>107.53750000000001</v>
      </c>
      <c r="Q133" s="23"/>
    </row>
    <row r="134" spans="1:17" ht="12.75">
      <c r="A134" s="22">
        <v>5</v>
      </c>
      <c r="B134" s="3">
        <v>2</v>
      </c>
      <c r="C134" s="3">
        <v>100</v>
      </c>
      <c r="D134" s="3" t="s">
        <v>231</v>
      </c>
      <c r="E134" s="3" t="s">
        <v>155</v>
      </c>
      <c r="F134" s="3" t="s">
        <v>35</v>
      </c>
      <c r="G134" s="1">
        <v>24202</v>
      </c>
      <c r="H134" s="3" t="s">
        <v>110</v>
      </c>
      <c r="I134" s="2">
        <v>99</v>
      </c>
      <c r="J134" s="35">
        <v>0.6216</v>
      </c>
      <c r="K134" s="3">
        <v>115</v>
      </c>
      <c r="L134" s="3">
        <v>120</v>
      </c>
      <c r="M134" s="3">
        <v>125</v>
      </c>
      <c r="N134" s="3"/>
      <c r="O134" s="34">
        <v>125</v>
      </c>
      <c r="P134" s="35">
        <f t="shared" si="5"/>
        <v>77.7</v>
      </c>
      <c r="Q134" s="23"/>
    </row>
    <row r="135" spans="1:17" ht="12.75">
      <c r="A135" s="22">
        <v>12</v>
      </c>
      <c r="B135" s="3">
        <v>1</v>
      </c>
      <c r="C135" s="3">
        <v>100</v>
      </c>
      <c r="D135" s="3" t="s">
        <v>121</v>
      </c>
      <c r="E135" s="3" t="s">
        <v>28</v>
      </c>
      <c r="F135" s="3" t="s">
        <v>35</v>
      </c>
      <c r="G135" s="1">
        <v>23132</v>
      </c>
      <c r="H135" s="3" t="s">
        <v>20</v>
      </c>
      <c r="I135" s="2">
        <v>97.6</v>
      </c>
      <c r="J135" s="35">
        <v>0.6571</v>
      </c>
      <c r="K135" s="3">
        <v>167.5</v>
      </c>
      <c r="L135" s="54">
        <v>172.5</v>
      </c>
      <c r="M135" s="3">
        <v>172.5</v>
      </c>
      <c r="N135" s="3"/>
      <c r="O135" s="34">
        <v>172.5</v>
      </c>
      <c r="P135" s="35">
        <f t="shared" si="5"/>
        <v>113.34975</v>
      </c>
      <c r="Q135" s="23"/>
    </row>
    <row r="136" spans="1:17" ht="12.75">
      <c r="A136" s="22">
        <v>5</v>
      </c>
      <c r="B136" s="3">
        <v>2</v>
      </c>
      <c r="C136" s="3">
        <v>100</v>
      </c>
      <c r="D136" s="3" t="s">
        <v>215</v>
      </c>
      <c r="E136" s="3" t="s">
        <v>107</v>
      </c>
      <c r="F136" s="3" t="s">
        <v>35</v>
      </c>
      <c r="G136" s="1">
        <v>21759</v>
      </c>
      <c r="H136" s="3" t="s">
        <v>20</v>
      </c>
      <c r="I136" s="2">
        <v>95.15</v>
      </c>
      <c r="J136" s="35">
        <v>0.7544</v>
      </c>
      <c r="K136" s="3">
        <v>165</v>
      </c>
      <c r="L136" s="54">
        <v>170</v>
      </c>
      <c r="M136" s="3">
        <v>170</v>
      </c>
      <c r="N136" s="3"/>
      <c r="O136" s="34">
        <v>170</v>
      </c>
      <c r="P136" s="35">
        <f t="shared" si="5"/>
        <v>128.248</v>
      </c>
      <c r="Q136" s="23"/>
    </row>
    <row r="137" spans="1:17" ht="12.75">
      <c r="A137" s="22">
        <v>4</v>
      </c>
      <c r="B137" s="3">
        <v>3</v>
      </c>
      <c r="C137" s="3">
        <v>100</v>
      </c>
      <c r="D137" s="3" t="s">
        <v>171</v>
      </c>
      <c r="E137" s="3" t="s">
        <v>170</v>
      </c>
      <c r="F137" s="3" t="s">
        <v>35</v>
      </c>
      <c r="G137" s="1">
        <v>21951</v>
      </c>
      <c r="H137" s="3" t="s">
        <v>20</v>
      </c>
      <c r="I137" s="2">
        <v>98.95</v>
      </c>
      <c r="J137" s="35">
        <v>0.7401</v>
      </c>
      <c r="K137" s="54">
        <v>165</v>
      </c>
      <c r="L137" s="3">
        <v>165</v>
      </c>
      <c r="M137" s="3">
        <v>170</v>
      </c>
      <c r="N137" s="3"/>
      <c r="O137" s="34">
        <v>170</v>
      </c>
      <c r="P137" s="35">
        <f t="shared" si="5"/>
        <v>125.817</v>
      </c>
      <c r="Q137" s="23"/>
    </row>
    <row r="138" spans="1:17" ht="12.75">
      <c r="A138" s="22">
        <v>3</v>
      </c>
      <c r="B138" s="3">
        <v>4</v>
      </c>
      <c r="C138" s="3">
        <v>100</v>
      </c>
      <c r="D138" s="3" t="s">
        <v>158</v>
      </c>
      <c r="E138" s="3" t="s">
        <v>34</v>
      </c>
      <c r="F138" s="3" t="s">
        <v>35</v>
      </c>
      <c r="G138" s="1">
        <v>22670</v>
      </c>
      <c r="H138" s="3" t="s">
        <v>20</v>
      </c>
      <c r="I138" s="2">
        <v>96.1</v>
      </c>
      <c r="J138" s="35">
        <v>0.6994</v>
      </c>
      <c r="K138" s="3">
        <v>140</v>
      </c>
      <c r="L138" s="54">
        <v>145</v>
      </c>
      <c r="M138" s="54">
        <v>145</v>
      </c>
      <c r="N138" s="3"/>
      <c r="O138" s="34">
        <v>140</v>
      </c>
      <c r="P138" s="35">
        <f t="shared" si="5"/>
        <v>97.916</v>
      </c>
      <c r="Q138" s="23"/>
    </row>
    <row r="139" spans="1:17" ht="12.75">
      <c r="A139" s="22">
        <v>12</v>
      </c>
      <c r="B139" s="3">
        <v>1</v>
      </c>
      <c r="C139" s="3">
        <v>100</v>
      </c>
      <c r="D139" s="3" t="s">
        <v>294</v>
      </c>
      <c r="E139" s="3" t="s">
        <v>264</v>
      </c>
      <c r="F139" s="3" t="s">
        <v>35</v>
      </c>
      <c r="G139" s="1">
        <v>21464</v>
      </c>
      <c r="H139" s="3" t="s">
        <v>60</v>
      </c>
      <c r="I139" s="2">
        <v>95.35</v>
      </c>
      <c r="J139" s="35">
        <v>0.7823</v>
      </c>
      <c r="K139" s="3">
        <v>150</v>
      </c>
      <c r="L139" s="54">
        <v>160</v>
      </c>
      <c r="M139" s="3">
        <v>160</v>
      </c>
      <c r="N139" s="3"/>
      <c r="O139" s="34">
        <v>160</v>
      </c>
      <c r="P139" s="35">
        <f t="shared" si="5"/>
        <v>125.168</v>
      </c>
      <c r="Q139" s="23"/>
    </row>
    <row r="140" spans="1:17" ht="12.75">
      <c r="A140" s="52">
        <v>12</v>
      </c>
      <c r="B140" s="3">
        <v>1</v>
      </c>
      <c r="C140" s="3">
        <v>100</v>
      </c>
      <c r="D140" s="3" t="s">
        <v>93</v>
      </c>
      <c r="E140" s="3" t="s">
        <v>94</v>
      </c>
      <c r="F140" s="3" t="s">
        <v>35</v>
      </c>
      <c r="G140" s="1">
        <v>31640</v>
      </c>
      <c r="H140" s="3" t="s">
        <v>19</v>
      </c>
      <c r="I140" s="2">
        <v>98.1</v>
      </c>
      <c r="J140" s="35">
        <v>0.5589</v>
      </c>
      <c r="K140" s="3">
        <v>172.5</v>
      </c>
      <c r="L140" s="3">
        <v>180</v>
      </c>
      <c r="M140" s="54">
        <v>187.5</v>
      </c>
      <c r="N140" s="3"/>
      <c r="O140" s="34">
        <v>180</v>
      </c>
      <c r="P140" s="35">
        <f t="shared" si="5"/>
        <v>100.60199999999999</v>
      </c>
      <c r="Q140" s="23"/>
    </row>
    <row r="141" spans="1:17" ht="12.75">
      <c r="A141" s="22">
        <v>5</v>
      </c>
      <c r="B141" s="3">
        <v>2</v>
      </c>
      <c r="C141" s="3">
        <v>100</v>
      </c>
      <c r="D141" s="3" t="s">
        <v>287</v>
      </c>
      <c r="E141" s="3" t="s">
        <v>107</v>
      </c>
      <c r="F141" s="3" t="s">
        <v>35</v>
      </c>
      <c r="G141" s="1">
        <v>24463</v>
      </c>
      <c r="H141" s="3" t="s">
        <v>19</v>
      </c>
      <c r="I141" s="2">
        <v>96.7</v>
      </c>
      <c r="J141" s="35">
        <v>0.5627</v>
      </c>
      <c r="K141" s="3">
        <v>170</v>
      </c>
      <c r="L141" s="54">
        <v>175</v>
      </c>
      <c r="M141" s="3">
        <v>175</v>
      </c>
      <c r="N141" s="3"/>
      <c r="O141" s="34">
        <v>175</v>
      </c>
      <c r="P141" s="35">
        <f t="shared" si="5"/>
        <v>98.4725</v>
      </c>
      <c r="Q141" s="23"/>
    </row>
    <row r="142" spans="1:17" ht="12.75">
      <c r="A142" s="22">
        <v>4</v>
      </c>
      <c r="B142" s="3">
        <v>3</v>
      </c>
      <c r="C142" s="3">
        <v>100</v>
      </c>
      <c r="D142" s="3" t="s">
        <v>203</v>
      </c>
      <c r="E142" s="3" t="s">
        <v>398</v>
      </c>
      <c r="F142" s="3" t="s">
        <v>35</v>
      </c>
      <c r="G142" s="1">
        <v>29143</v>
      </c>
      <c r="H142" s="3" t="s">
        <v>19</v>
      </c>
      <c r="I142" s="2">
        <v>97.15</v>
      </c>
      <c r="J142" s="35">
        <v>0.5613</v>
      </c>
      <c r="K142" s="3">
        <v>162.5</v>
      </c>
      <c r="L142" s="3">
        <v>167.5</v>
      </c>
      <c r="M142" s="3">
        <v>175</v>
      </c>
      <c r="N142" s="3"/>
      <c r="O142" s="34">
        <v>175</v>
      </c>
      <c r="P142" s="35">
        <f t="shared" si="5"/>
        <v>98.2275</v>
      </c>
      <c r="Q142" s="23"/>
    </row>
    <row r="143" spans="1:17" ht="12.75">
      <c r="A143" s="22">
        <v>3</v>
      </c>
      <c r="B143" s="3">
        <v>4</v>
      </c>
      <c r="C143" s="3">
        <v>100</v>
      </c>
      <c r="D143" s="3" t="s">
        <v>220</v>
      </c>
      <c r="E143" s="3" t="s">
        <v>155</v>
      </c>
      <c r="F143" s="3" t="s">
        <v>35</v>
      </c>
      <c r="G143" s="1">
        <v>28131</v>
      </c>
      <c r="H143" s="3" t="s">
        <v>19</v>
      </c>
      <c r="I143" s="2">
        <v>92.5</v>
      </c>
      <c r="J143" s="35">
        <v>0.5761</v>
      </c>
      <c r="K143" s="3">
        <v>167.5</v>
      </c>
      <c r="L143" s="3">
        <v>172.5</v>
      </c>
      <c r="M143" s="54">
        <v>175</v>
      </c>
      <c r="N143" s="3"/>
      <c r="O143" s="34">
        <v>172.5</v>
      </c>
      <c r="P143" s="35">
        <f t="shared" si="5"/>
        <v>99.37724999999999</v>
      </c>
      <c r="Q143" s="23"/>
    </row>
    <row r="144" spans="1:17" ht="12.75">
      <c r="A144" s="22">
        <v>2</v>
      </c>
      <c r="B144" s="3">
        <v>5</v>
      </c>
      <c r="C144" s="3">
        <v>100</v>
      </c>
      <c r="D144" s="3" t="s">
        <v>235</v>
      </c>
      <c r="E144" s="3" t="s">
        <v>155</v>
      </c>
      <c r="F144" s="3" t="s">
        <v>35</v>
      </c>
      <c r="G144" s="1">
        <v>30191</v>
      </c>
      <c r="H144" s="3" t="s">
        <v>19</v>
      </c>
      <c r="I144" s="2">
        <v>99.1</v>
      </c>
      <c r="J144" s="35">
        <v>0.5563</v>
      </c>
      <c r="K144" s="3">
        <v>155</v>
      </c>
      <c r="L144" s="3">
        <v>162.5</v>
      </c>
      <c r="M144" s="3">
        <v>165</v>
      </c>
      <c r="N144" s="3"/>
      <c r="O144" s="34">
        <v>165</v>
      </c>
      <c r="P144" s="35">
        <f t="shared" si="5"/>
        <v>91.7895</v>
      </c>
      <c r="Q144" s="23"/>
    </row>
    <row r="145" spans="1:17" ht="12.75">
      <c r="A145" s="22">
        <v>1</v>
      </c>
      <c r="B145" s="3">
        <v>6</v>
      </c>
      <c r="C145" s="3">
        <v>100</v>
      </c>
      <c r="D145" s="3" t="s">
        <v>162</v>
      </c>
      <c r="E145" s="3" t="s">
        <v>147</v>
      </c>
      <c r="F145" s="3" t="s">
        <v>35</v>
      </c>
      <c r="G145" s="1">
        <v>27699</v>
      </c>
      <c r="H145" s="3" t="s">
        <v>19</v>
      </c>
      <c r="I145" s="2">
        <v>99.45</v>
      </c>
      <c r="J145" s="35">
        <v>0.5553</v>
      </c>
      <c r="K145" s="3">
        <v>152.5</v>
      </c>
      <c r="L145" s="3">
        <v>157</v>
      </c>
      <c r="M145" s="3">
        <v>162.5</v>
      </c>
      <c r="N145" s="3"/>
      <c r="O145" s="34">
        <v>162.5</v>
      </c>
      <c r="P145" s="35">
        <f t="shared" si="5"/>
        <v>90.23625</v>
      </c>
      <c r="Q145" s="23"/>
    </row>
    <row r="146" spans="1:17" ht="12.75">
      <c r="A146" s="22">
        <v>0</v>
      </c>
      <c r="B146" s="3">
        <v>7</v>
      </c>
      <c r="C146" s="3">
        <v>100</v>
      </c>
      <c r="D146" s="3" t="s">
        <v>295</v>
      </c>
      <c r="E146" s="3" t="s">
        <v>296</v>
      </c>
      <c r="F146" s="3" t="s">
        <v>35</v>
      </c>
      <c r="G146" s="1">
        <v>27891</v>
      </c>
      <c r="H146" s="3" t="s">
        <v>19</v>
      </c>
      <c r="I146" s="2">
        <v>97.7</v>
      </c>
      <c r="J146" s="35">
        <v>0.5599</v>
      </c>
      <c r="K146" s="3">
        <v>145</v>
      </c>
      <c r="L146" s="3">
        <v>150</v>
      </c>
      <c r="M146" s="54">
        <v>162.5</v>
      </c>
      <c r="N146" s="54">
        <v>162.5</v>
      </c>
      <c r="O146" s="34">
        <v>150</v>
      </c>
      <c r="P146" s="35">
        <f t="shared" si="5"/>
        <v>83.985</v>
      </c>
      <c r="Q146" s="23"/>
    </row>
    <row r="147" spans="1:17" ht="12.75">
      <c r="A147" s="22">
        <v>0</v>
      </c>
      <c r="B147" s="3">
        <v>8</v>
      </c>
      <c r="C147" s="3">
        <v>100</v>
      </c>
      <c r="D147" s="3" t="s">
        <v>223</v>
      </c>
      <c r="E147" s="3" t="s">
        <v>155</v>
      </c>
      <c r="F147" s="3" t="s">
        <v>35</v>
      </c>
      <c r="G147" s="1">
        <v>31230</v>
      </c>
      <c r="H147" s="3" t="s">
        <v>19</v>
      </c>
      <c r="I147" s="2">
        <v>93.6</v>
      </c>
      <c r="J147" s="35">
        <v>0.5723</v>
      </c>
      <c r="K147" s="3">
        <v>132.5</v>
      </c>
      <c r="L147" s="54">
        <v>142.5</v>
      </c>
      <c r="M147" s="54">
        <v>142.5</v>
      </c>
      <c r="N147" s="3"/>
      <c r="O147" s="34">
        <v>132.5</v>
      </c>
      <c r="P147" s="35">
        <f t="shared" si="5"/>
        <v>75.82975</v>
      </c>
      <c r="Q147" s="23"/>
    </row>
    <row r="148" spans="1:17" ht="12.75">
      <c r="A148" s="22">
        <v>0</v>
      </c>
      <c r="B148" s="3">
        <v>9</v>
      </c>
      <c r="C148" s="3">
        <v>100</v>
      </c>
      <c r="D148" s="3" t="s">
        <v>239</v>
      </c>
      <c r="E148" s="3" t="s">
        <v>34</v>
      </c>
      <c r="F148" s="3" t="s">
        <v>35</v>
      </c>
      <c r="G148" s="1">
        <v>31974</v>
      </c>
      <c r="H148" s="3" t="s">
        <v>19</v>
      </c>
      <c r="I148" s="2">
        <v>97.9</v>
      </c>
      <c r="J148" s="35">
        <v>0.5594</v>
      </c>
      <c r="K148" s="3">
        <v>125</v>
      </c>
      <c r="L148" s="54">
        <v>135</v>
      </c>
      <c r="M148" s="54">
        <v>135</v>
      </c>
      <c r="N148" s="3"/>
      <c r="O148" s="34">
        <v>125</v>
      </c>
      <c r="P148" s="35">
        <f t="shared" si="5"/>
        <v>69.925</v>
      </c>
      <c r="Q148" s="23"/>
    </row>
    <row r="149" spans="1:17" ht="12.75">
      <c r="A149" s="22">
        <v>12</v>
      </c>
      <c r="B149" s="3">
        <v>1</v>
      </c>
      <c r="C149" s="3">
        <v>100</v>
      </c>
      <c r="D149" s="3" t="s">
        <v>193</v>
      </c>
      <c r="E149" s="3" t="s">
        <v>34</v>
      </c>
      <c r="F149" s="3" t="s">
        <v>35</v>
      </c>
      <c r="G149" s="1">
        <v>34796</v>
      </c>
      <c r="H149" s="3" t="s">
        <v>27</v>
      </c>
      <c r="I149" s="2">
        <v>94</v>
      </c>
      <c r="J149" s="35">
        <v>0.5938</v>
      </c>
      <c r="K149" s="54">
        <v>162.5</v>
      </c>
      <c r="L149" s="3">
        <v>162.5</v>
      </c>
      <c r="M149" s="54">
        <v>165</v>
      </c>
      <c r="N149" s="3"/>
      <c r="O149" s="34">
        <v>162.5</v>
      </c>
      <c r="P149" s="35">
        <f t="shared" si="5"/>
        <v>96.49249999999999</v>
      </c>
      <c r="Q149" s="23" t="s">
        <v>327</v>
      </c>
    </row>
    <row r="150" spans="1:17" ht="12.75">
      <c r="A150" s="22">
        <v>12</v>
      </c>
      <c r="B150" s="3">
        <v>1</v>
      </c>
      <c r="C150" s="3">
        <v>110</v>
      </c>
      <c r="D150" s="3" t="s">
        <v>291</v>
      </c>
      <c r="E150" s="3" t="s">
        <v>107</v>
      </c>
      <c r="F150" s="3" t="s">
        <v>35</v>
      </c>
      <c r="G150" s="1">
        <v>26530</v>
      </c>
      <c r="H150" s="3" t="s">
        <v>23</v>
      </c>
      <c r="I150" s="2">
        <v>110</v>
      </c>
      <c r="J150" s="35">
        <v>0.5381</v>
      </c>
      <c r="K150" s="55">
        <v>150</v>
      </c>
      <c r="L150" s="3">
        <v>155</v>
      </c>
      <c r="M150" s="55">
        <v>160</v>
      </c>
      <c r="N150" s="3"/>
      <c r="O150" s="34">
        <v>155</v>
      </c>
      <c r="P150" s="35">
        <f t="shared" si="5"/>
        <v>83.4055</v>
      </c>
      <c r="Q150" s="23"/>
    </row>
    <row r="151" spans="1:17" ht="12.75">
      <c r="A151" s="22">
        <v>12</v>
      </c>
      <c r="B151" s="3">
        <v>1</v>
      </c>
      <c r="C151" s="3">
        <v>110</v>
      </c>
      <c r="D151" s="3" t="s">
        <v>351</v>
      </c>
      <c r="E151" s="3" t="s">
        <v>32</v>
      </c>
      <c r="F151" s="3" t="s">
        <v>35</v>
      </c>
      <c r="G151" s="1">
        <v>23727</v>
      </c>
      <c r="H151" s="3" t="s">
        <v>110</v>
      </c>
      <c r="I151" s="2">
        <v>106.7</v>
      </c>
      <c r="J151" s="35">
        <v>0.6189</v>
      </c>
      <c r="K151" s="3">
        <v>170</v>
      </c>
      <c r="L151" s="3">
        <v>180</v>
      </c>
      <c r="M151" s="54">
        <v>0</v>
      </c>
      <c r="N151" s="3"/>
      <c r="O151" s="34">
        <v>180</v>
      </c>
      <c r="P151" s="35">
        <f t="shared" si="5"/>
        <v>111.402</v>
      </c>
      <c r="Q151" s="23"/>
    </row>
    <row r="152" spans="1:17" ht="12.75">
      <c r="A152" s="22">
        <v>5</v>
      </c>
      <c r="B152" s="3">
        <v>2</v>
      </c>
      <c r="C152" s="3">
        <v>110</v>
      </c>
      <c r="D152" s="3" t="s">
        <v>353</v>
      </c>
      <c r="E152" s="3" t="s">
        <v>130</v>
      </c>
      <c r="F152" s="3" t="s">
        <v>35</v>
      </c>
      <c r="G152" s="1">
        <v>24992</v>
      </c>
      <c r="H152" s="3" t="s">
        <v>110</v>
      </c>
      <c r="I152" s="2">
        <v>103.2</v>
      </c>
      <c r="J152" s="35">
        <v>0.5734</v>
      </c>
      <c r="K152" s="3">
        <v>165</v>
      </c>
      <c r="L152" s="3">
        <v>175</v>
      </c>
      <c r="M152" s="55">
        <v>182.5</v>
      </c>
      <c r="N152" s="3"/>
      <c r="O152" s="34">
        <v>175</v>
      </c>
      <c r="P152" s="35">
        <f t="shared" si="5"/>
        <v>100.345</v>
      </c>
      <c r="Q152" s="23"/>
    </row>
    <row r="153" spans="1:17" ht="12.75">
      <c r="A153" s="22">
        <v>4</v>
      </c>
      <c r="B153" s="3">
        <v>3</v>
      </c>
      <c r="C153" s="3">
        <v>110</v>
      </c>
      <c r="D153" s="3" t="s">
        <v>352</v>
      </c>
      <c r="E153" s="3" t="s">
        <v>118</v>
      </c>
      <c r="F153" s="3" t="s">
        <v>35</v>
      </c>
      <c r="G153" s="1">
        <v>24744</v>
      </c>
      <c r="H153" s="3" t="s">
        <v>110</v>
      </c>
      <c r="I153" s="2">
        <v>100.1</v>
      </c>
      <c r="J153" s="35">
        <v>0.592</v>
      </c>
      <c r="K153" s="3">
        <v>162.5</v>
      </c>
      <c r="L153" s="3">
        <v>167.5</v>
      </c>
      <c r="M153" s="3">
        <v>170</v>
      </c>
      <c r="N153" s="3"/>
      <c r="O153" s="34">
        <v>170</v>
      </c>
      <c r="P153" s="35">
        <f t="shared" si="5"/>
        <v>100.64</v>
      </c>
      <c r="Q153" s="23"/>
    </row>
    <row r="154" spans="1:17" ht="12.75">
      <c r="A154" s="22">
        <v>12</v>
      </c>
      <c r="B154" s="3">
        <v>1</v>
      </c>
      <c r="C154" s="3">
        <v>110</v>
      </c>
      <c r="D154" s="3" t="s">
        <v>213</v>
      </c>
      <c r="E154" s="3" t="s">
        <v>214</v>
      </c>
      <c r="F154" s="3" t="s">
        <v>35</v>
      </c>
      <c r="G154" s="1">
        <v>23216</v>
      </c>
      <c r="H154" s="3" t="s">
        <v>20</v>
      </c>
      <c r="I154" s="2">
        <v>105.45</v>
      </c>
      <c r="J154" s="35">
        <v>0.6368</v>
      </c>
      <c r="K154" s="3">
        <v>175</v>
      </c>
      <c r="L154" s="129">
        <v>195</v>
      </c>
      <c r="M154" s="55">
        <v>200</v>
      </c>
      <c r="N154" s="3"/>
      <c r="O154" s="34">
        <v>195</v>
      </c>
      <c r="P154" s="35">
        <f t="shared" si="5"/>
        <v>124.176</v>
      </c>
      <c r="Q154" s="23"/>
    </row>
    <row r="155" spans="1:17" ht="12.75">
      <c r="A155" s="22">
        <v>5</v>
      </c>
      <c r="B155" s="3">
        <v>2</v>
      </c>
      <c r="C155" s="3">
        <v>110</v>
      </c>
      <c r="D155" s="3" t="s">
        <v>225</v>
      </c>
      <c r="E155" s="3" t="s">
        <v>155</v>
      </c>
      <c r="F155" s="3" t="s">
        <v>35</v>
      </c>
      <c r="G155" s="1">
        <v>22214</v>
      </c>
      <c r="H155" s="3" t="s">
        <v>20</v>
      </c>
      <c r="I155" s="2">
        <v>102.1</v>
      </c>
      <c r="J155" s="35">
        <v>0.7037</v>
      </c>
      <c r="K155" s="3">
        <v>157.5</v>
      </c>
      <c r="L155" s="3">
        <v>162.5</v>
      </c>
      <c r="M155" s="55">
        <v>165</v>
      </c>
      <c r="N155" s="3"/>
      <c r="O155" s="34">
        <v>162.5</v>
      </c>
      <c r="P155" s="35">
        <f t="shared" si="5"/>
        <v>114.35125</v>
      </c>
      <c r="Q155" s="23"/>
    </row>
    <row r="156" spans="1:17" ht="12.75">
      <c r="A156" s="22">
        <v>12</v>
      </c>
      <c r="B156" s="3">
        <v>1</v>
      </c>
      <c r="C156" s="3">
        <v>110</v>
      </c>
      <c r="D156" s="3" t="s">
        <v>156</v>
      </c>
      <c r="E156" s="3" t="s">
        <v>157</v>
      </c>
      <c r="F156" s="3" t="s">
        <v>35</v>
      </c>
      <c r="G156" s="1">
        <v>20974</v>
      </c>
      <c r="H156" s="3" t="s">
        <v>60</v>
      </c>
      <c r="I156" s="2">
        <v>108.5</v>
      </c>
      <c r="J156" s="35">
        <v>0.7699</v>
      </c>
      <c r="K156" s="3">
        <v>130</v>
      </c>
      <c r="L156" s="3">
        <v>140</v>
      </c>
      <c r="M156" s="55">
        <v>145</v>
      </c>
      <c r="N156" s="3"/>
      <c r="O156" s="34">
        <v>140</v>
      </c>
      <c r="P156" s="35">
        <f aca="true" t="shared" si="6" ref="P156:P178">O156*J156</f>
        <v>107.786</v>
      </c>
      <c r="Q156" s="23"/>
    </row>
    <row r="157" spans="1:17" ht="12.75">
      <c r="A157" s="22">
        <v>12</v>
      </c>
      <c r="B157" s="3">
        <v>1</v>
      </c>
      <c r="C157" s="3">
        <v>110</v>
      </c>
      <c r="D157" s="3" t="s">
        <v>137</v>
      </c>
      <c r="E157" s="3" t="s">
        <v>34</v>
      </c>
      <c r="F157" s="3" t="s">
        <v>35</v>
      </c>
      <c r="G157" s="1">
        <v>27249</v>
      </c>
      <c r="H157" s="3" t="s">
        <v>19</v>
      </c>
      <c r="I157" s="2">
        <v>104.7</v>
      </c>
      <c r="J157" s="35">
        <v>0.5443</v>
      </c>
      <c r="K157" s="3">
        <v>175</v>
      </c>
      <c r="L157" s="55">
        <v>195</v>
      </c>
      <c r="M157" s="3">
        <v>195</v>
      </c>
      <c r="N157" s="3"/>
      <c r="O157" s="34">
        <v>195</v>
      </c>
      <c r="P157" s="35">
        <f t="shared" si="6"/>
        <v>106.13850000000001</v>
      </c>
      <c r="Q157" s="23"/>
    </row>
    <row r="158" spans="1:17" ht="12.75">
      <c r="A158" s="22">
        <v>5</v>
      </c>
      <c r="B158" s="3">
        <v>2</v>
      </c>
      <c r="C158" s="3">
        <v>110</v>
      </c>
      <c r="D158" s="3" t="s">
        <v>283</v>
      </c>
      <c r="E158" s="3" t="s">
        <v>367</v>
      </c>
      <c r="F158" s="3" t="s">
        <v>35</v>
      </c>
      <c r="G158" s="1">
        <v>32431</v>
      </c>
      <c r="H158" s="3" t="s">
        <v>19</v>
      </c>
      <c r="I158" s="2">
        <v>109.5</v>
      </c>
      <c r="J158" s="35">
        <v>0.5371</v>
      </c>
      <c r="K158" s="3">
        <v>180</v>
      </c>
      <c r="L158" s="55">
        <v>190</v>
      </c>
      <c r="M158" s="55">
        <v>190</v>
      </c>
      <c r="N158" s="3"/>
      <c r="O158" s="34">
        <v>180</v>
      </c>
      <c r="P158" s="35">
        <f t="shared" si="6"/>
        <v>96.678</v>
      </c>
      <c r="Q158" s="23"/>
    </row>
    <row r="159" spans="1:17" ht="12.75">
      <c r="A159" s="22">
        <v>4</v>
      </c>
      <c r="B159" s="3">
        <v>3</v>
      </c>
      <c r="C159" s="3">
        <v>110</v>
      </c>
      <c r="D159" s="3" t="s">
        <v>353</v>
      </c>
      <c r="E159" s="3" t="s">
        <v>130</v>
      </c>
      <c r="F159" s="3" t="s">
        <v>35</v>
      </c>
      <c r="G159" s="1">
        <v>24992</v>
      </c>
      <c r="H159" s="3" t="s">
        <v>19</v>
      </c>
      <c r="I159" s="2">
        <v>103.2</v>
      </c>
      <c r="J159" s="35">
        <v>0.5471</v>
      </c>
      <c r="K159" s="3">
        <v>165</v>
      </c>
      <c r="L159" s="3">
        <v>175</v>
      </c>
      <c r="M159" s="55">
        <v>182.5</v>
      </c>
      <c r="N159" s="3"/>
      <c r="O159" s="34">
        <v>175</v>
      </c>
      <c r="P159" s="35">
        <f t="shared" si="6"/>
        <v>95.7425</v>
      </c>
      <c r="Q159" s="23"/>
    </row>
    <row r="160" spans="1:17" ht="12.75">
      <c r="A160" s="22">
        <v>3</v>
      </c>
      <c r="B160" s="3">
        <v>4</v>
      </c>
      <c r="C160" s="3">
        <v>110</v>
      </c>
      <c r="D160" s="3" t="s">
        <v>190</v>
      </c>
      <c r="E160" s="3" t="s">
        <v>99</v>
      </c>
      <c r="F160" s="3" t="s">
        <v>35</v>
      </c>
      <c r="G160" s="1">
        <v>30156</v>
      </c>
      <c r="H160" s="3" t="s">
        <v>19</v>
      </c>
      <c r="I160" s="2">
        <v>108.6</v>
      </c>
      <c r="J160" s="35">
        <v>0.5382</v>
      </c>
      <c r="K160" s="3">
        <v>175</v>
      </c>
      <c r="L160" s="55">
        <v>185</v>
      </c>
      <c r="M160" s="55">
        <v>185</v>
      </c>
      <c r="N160" s="3"/>
      <c r="O160" s="34">
        <v>175</v>
      </c>
      <c r="P160" s="35">
        <f t="shared" si="6"/>
        <v>94.185</v>
      </c>
      <c r="Q160" s="23"/>
    </row>
    <row r="161" spans="1:17" ht="12.75">
      <c r="A161" s="22">
        <v>2</v>
      </c>
      <c r="B161" s="3">
        <v>5</v>
      </c>
      <c r="C161" s="3">
        <v>110</v>
      </c>
      <c r="D161" s="3" t="s">
        <v>114</v>
      </c>
      <c r="E161" s="3" t="s">
        <v>34</v>
      </c>
      <c r="F161" s="3" t="s">
        <v>35</v>
      </c>
      <c r="G161" s="1">
        <v>32351</v>
      </c>
      <c r="H161" s="3" t="s">
        <v>19</v>
      </c>
      <c r="I161" s="2">
        <v>102.45</v>
      </c>
      <c r="J161" s="35">
        <v>0.5485</v>
      </c>
      <c r="K161" s="8">
        <v>140</v>
      </c>
      <c r="L161" s="3">
        <v>147.5</v>
      </c>
      <c r="M161" s="3">
        <v>160</v>
      </c>
      <c r="N161" s="3"/>
      <c r="O161" s="3">
        <v>160</v>
      </c>
      <c r="P161" s="35">
        <f t="shared" si="6"/>
        <v>87.75999999999999</v>
      </c>
      <c r="Q161" s="23"/>
    </row>
    <row r="162" spans="1:17" ht="12.75">
      <c r="A162" s="22">
        <v>1</v>
      </c>
      <c r="B162" s="3">
        <v>6</v>
      </c>
      <c r="C162" s="3">
        <v>110</v>
      </c>
      <c r="D162" s="3" t="s">
        <v>299</v>
      </c>
      <c r="E162" s="3" t="s">
        <v>99</v>
      </c>
      <c r="F162" s="3" t="s">
        <v>35</v>
      </c>
      <c r="G162" s="1">
        <v>27297</v>
      </c>
      <c r="H162" s="3" t="s">
        <v>19</v>
      </c>
      <c r="I162" s="2">
        <v>108</v>
      </c>
      <c r="J162" s="35">
        <v>0.5391</v>
      </c>
      <c r="K162" s="3">
        <v>160</v>
      </c>
      <c r="L162" s="55">
        <v>167.5</v>
      </c>
      <c r="M162" s="55">
        <v>167.5</v>
      </c>
      <c r="N162" s="3"/>
      <c r="O162" s="34">
        <v>160</v>
      </c>
      <c r="P162" s="35">
        <f t="shared" si="6"/>
        <v>86.256</v>
      </c>
      <c r="Q162" s="23"/>
    </row>
    <row r="163" spans="1:17" ht="12.75">
      <c r="A163" s="22">
        <v>0</v>
      </c>
      <c r="B163" s="3">
        <v>7</v>
      </c>
      <c r="C163" s="3">
        <v>110</v>
      </c>
      <c r="D163" s="3" t="s">
        <v>163</v>
      </c>
      <c r="E163" s="3" t="s">
        <v>147</v>
      </c>
      <c r="F163" s="3" t="s">
        <v>35</v>
      </c>
      <c r="G163" s="1">
        <v>28313</v>
      </c>
      <c r="H163" s="3" t="s">
        <v>19</v>
      </c>
      <c r="I163" s="2">
        <v>110</v>
      </c>
      <c r="J163" s="35">
        <v>0.5365</v>
      </c>
      <c r="K163" s="3">
        <v>160</v>
      </c>
      <c r="L163" s="55">
        <v>170</v>
      </c>
      <c r="M163" s="55">
        <v>170</v>
      </c>
      <c r="N163" s="3"/>
      <c r="O163" s="34">
        <v>160</v>
      </c>
      <c r="P163" s="35">
        <f t="shared" si="6"/>
        <v>85.84</v>
      </c>
      <c r="Q163" s="23"/>
    </row>
    <row r="164" spans="1:17" ht="12.75">
      <c r="A164" s="22">
        <v>12</v>
      </c>
      <c r="B164" s="3">
        <v>1</v>
      </c>
      <c r="C164" s="3">
        <v>110</v>
      </c>
      <c r="D164" s="3" t="s">
        <v>212</v>
      </c>
      <c r="E164" s="3" t="s">
        <v>155</v>
      </c>
      <c r="F164" s="3" t="s">
        <v>35</v>
      </c>
      <c r="G164" s="1">
        <v>34466</v>
      </c>
      <c r="H164" s="3" t="s">
        <v>27</v>
      </c>
      <c r="I164" s="2">
        <v>106.25</v>
      </c>
      <c r="J164" s="35">
        <v>0.5633</v>
      </c>
      <c r="K164" s="3">
        <v>142.5</v>
      </c>
      <c r="L164" s="3">
        <v>147.5</v>
      </c>
      <c r="M164" s="54">
        <v>0</v>
      </c>
      <c r="N164" s="3"/>
      <c r="O164" s="34">
        <v>147.5</v>
      </c>
      <c r="P164" s="35">
        <f t="shared" si="6"/>
        <v>83.08675000000001</v>
      </c>
      <c r="Q164" s="23"/>
    </row>
    <row r="165" spans="1:17" ht="12.75">
      <c r="A165" s="22">
        <v>12</v>
      </c>
      <c r="B165" s="3">
        <v>1</v>
      </c>
      <c r="C165" s="3">
        <v>125</v>
      </c>
      <c r="D165" s="3" t="s">
        <v>289</v>
      </c>
      <c r="E165" s="3" t="s">
        <v>107</v>
      </c>
      <c r="F165" s="3" t="s">
        <v>35</v>
      </c>
      <c r="G165" s="1">
        <v>27067</v>
      </c>
      <c r="H165" s="3" t="s">
        <v>23</v>
      </c>
      <c r="I165" s="2">
        <v>120.5</v>
      </c>
      <c r="J165" s="35">
        <v>0.5265</v>
      </c>
      <c r="K165" s="3">
        <v>200</v>
      </c>
      <c r="L165" s="3">
        <v>210</v>
      </c>
      <c r="M165" s="129">
        <v>212.5</v>
      </c>
      <c r="N165" s="3"/>
      <c r="O165" s="34">
        <v>212.5</v>
      </c>
      <c r="P165" s="35">
        <f t="shared" si="6"/>
        <v>111.88125</v>
      </c>
      <c r="Q165" s="23"/>
    </row>
    <row r="166" spans="1:17" ht="12.75">
      <c r="A166" s="22">
        <v>5</v>
      </c>
      <c r="B166" s="3">
        <v>2</v>
      </c>
      <c r="C166" s="3">
        <v>125</v>
      </c>
      <c r="D166" s="3" t="s">
        <v>210</v>
      </c>
      <c r="E166" s="3" t="s">
        <v>32</v>
      </c>
      <c r="F166" s="3" t="s">
        <v>35</v>
      </c>
      <c r="G166" s="1">
        <v>26845</v>
      </c>
      <c r="H166" s="3" t="s">
        <v>23</v>
      </c>
      <c r="I166" s="2">
        <v>124.7</v>
      </c>
      <c r="J166" s="35">
        <v>0.5214</v>
      </c>
      <c r="K166" s="55">
        <v>190</v>
      </c>
      <c r="L166" s="55">
        <v>190</v>
      </c>
      <c r="M166" s="3">
        <v>190</v>
      </c>
      <c r="N166" s="3"/>
      <c r="O166" s="34">
        <v>190</v>
      </c>
      <c r="P166" s="35">
        <f t="shared" si="6"/>
        <v>99.06599999999999</v>
      </c>
      <c r="Q166" s="23"/>
    </row>
    <row r="167" spans="1:17" ht="12.75">
      <c r="A167" s="22">
        <v>4</v>
      </c>
      <c r="B167" s="3">
        <v>3</v>
      </c>
      <c r="C167" s="3">
        <v>125</v>
      </c>
      <c r="D167" s="3" t="s">
        <v>290</v>
      </c>
      <c r="E167" s="3" t="s">
        <v>107</v>
      </c>
      <c r="F167" s="3" t="s">
        <v>35</v>
      </c>
      <c r="G167" s="1">
        <v>26866</v>
      </c>
      <c r="H167" s="3" t="s">
        <v>23</v>
      </c>
      <c r="I167" s="2">
        <v>120.5</v>
      </c>
      <c r="J167" s="35">
        <v>0.5265</v>
      </c>
      <c r="K167" s="3">
        <v>145</v>
      </c>
      <c r="L167" s="55">
        <v>155</v>
      </c>
      <c r="M167" s="55">
        <v>155</v>
      </c>
      <c r="N167" s="3"/>
      <c r="O167" s="34">
        <v>145</v>
      </c>
      <c r="P167" s="35">
        <f t="shared" si="6"/>
        <v>76.3425</v>
      </c>
      <c r="Q167" s="23"/>
    </row>
    <row r="168" spans="1:17" ht="12.75">
      <c r="A168" s="22">
        <v>12</v>
      </c>
      <c r="B168" s="3">
        <v>1</v>
      </c>
      <c r="C168" s="3">
        <v>125</v>
      </c>
      <c r="D168" s="3" t="s">
        <v>292</v>
      </c>
      <c r="E168" s="3" t="s">
        <v>107</v>
      </c>
      <c r="F168" s="3" t="s">
        <v>35</v>
      </c>
      <c r="G168" s="1">
        <v>24918</v>
      </c>
      <c r="H168" s="3" t="s">
        <v>110</v>
      </c>
      <c r="I168" s="2">
        <v>123.5</v>
      </c>
      <c r="J168" s="35">
        <v>0.5592</v>
      </c>
      <c r="K168" s="3">
        <v>170</v>
      </c>
      <c r="L168" s="55">
        <v>175</v>
      </c>
      <c r="M168" s="55">
        <v>175</v>
      </c>
      <c r="N168" s="3"/>
      <c r="O168" s="34">
        <v>170</v>
      </c>
      <c r="P168" s="35">
        <f t="shared" si="6"/>
        <v>95.06400000000001</v>
      </c>
      <c r="Q168" s="23"/>
    </row>
    <row r="169" spans="1:17" ht="12.75">
      <c r="A169" s="22">
        <v>12</v>
      </c>
      <c r="B169" s="3">
        <v>1</v>
      </c>
      <c r="C169" s="3">
        <v>125</v>
      </c>
      <c r="D169" s="3" t="s">
        <v>194</v>
      </c>
      <c r="E169" s="3" t="s">
        <v>90</v>
      </c>
      <c r="F169" s="3" t="s">
        <v>35</v>
      </c>
      <c r="G169" s="1">
        <v>30141</v>
      </c>
      <c r="H169" s="3" t="s">
        <v>19</v>
      </c>
      <c r="I169" s="2">
        <v>123.8</v>
      </c>
      <c r="J169" s="35">
        <v>0.5227</v>
      </c>
      <c r="K169" s="3">
        <v>200</v>
      </c>
      <c r="L169" s="55">
        <v>212.5</v>
      </c>
      <c r="M169" s="3">
        <v>215</v>
      </c>
      <c r="N169" s="3"/>
      <c r="O169" s="34">
        <v>215</v>
      </c>
      <c r="P169" s="35">
        <f t="shared" si="6"/>
        <v>112.38050000000001</v>
      </c>
      <c r="Q169" s="23"/>
    </row>
    <row r="170" spans="1:17" ht="12.75">
      <c r="A170" s="22">
        <v>5</v>
      </c>
      <c r="B170" s="3">
        <v>2</v>
      </c>
      <c r="C170" s="3">
        <v>125</v>
      </c>
      <c r="D170" s="3" t="s">
        <v>289</v>
      </c>
      <c r="E170" s="3" t="s">
        <v>107</v>
      </c>
      <c r="F170" s="3" t="s">
        <v>35</v>
      </c>
      <c r="G170" s="1">
        <v>27067</v>
      </c>
      <c r="H170" s="3" t="s">
        <v>19</v>
      </c>
      <c r="I170" s="2">
        <v>120.5</v>
      </c>
      <c r="J170" s="35">
        <v>0.5265</v>
      </c>
      <c r="K170" s="3">
        <v>200</v>
      </c>
      <c r="L170" s="3">
        <v>210</v>
      </c>
      <c r="M170" s="3">
        <v>212.5</v>
      </c>
      <c r="N170" s="3"/>
      <c r="O170" s="34">
        <v>212.5</v>
      </c>
      <c r="P170" s="35">
        <f t="shared" si="6"/>
        <v>111.88125</v>
      </c>
      <c r="Q170" s="23"/>
    </row>
    <row r="171" spans="1:17" ht="12.75">
      <c r="A171" s="22">
        <v>4</v>
      </c>
      <c r="B171" s="3">
        <v>3</v>
      </c>
      <c r="C171" s="3">
        <v>125</v>
      </c>
      <c r="D171" s="3" t="s">
        <v>210</v>
      </c>
      <c r="E171" s="3" t="s">
        <v>32</v>
      </c>
      <c r="F171" s="3" t="s">
        <v>35</v>
      </c>
      <c r="G171" s="1">
        <v>26845</v>
      </c>
      <c r="H171" s="3" t="s">
        <v>19</v>
      </c>
      <c r="I171" s="2">
        <v>124.7</v>
      </c>
      <c r="J171" s="35">
        <v>0.5214</v>
      </c>
      <c r="K171" s="55">
        <v>190</v>
      </c>
      <c r="L171" s="55">
        <v>190</v>
      </c>
      <c r="M171" s="3">
        <v>190</v>
      </c>
      <c r="N171" s="3"/>
      <c r="O171" s="34">
        <v>190</v>
      </c>
      <c r="P171" s="35">
        <f t="shared" si="6"/>
        <v>99.06599999999999</v>
      </c>
      <c r="Q171" s="23"/>
    </row>
    <row r="172" spans="1:17" ht="12.75">
      <c r="A172" s="22">
        <v>3</v>
      </c>
      <c r="B172" s="3">
        <v>4</v>
      </c>
      <c r="C172" s="3">
        <v>125</v>
      </c>
      <c r="D172" s="3" t="s">
        <v>368</v>
      </c>
      <c r="E172" s="3" t="s">
        <v>170</v>
      </c>
      <c r="F172" s="3" t="s">
        <v>35</v>
      </c>
      <c r="G172" s="1">
        <v>28123</v>
      </c>
      <c r="H172" s="3" t="s">
        <v>19</v>
      </c>
      <c r="I172" s="2">
        <v>120.75</v>
      </c>
      <c r="J172" s="35">
        <v>0.5262</v>
      </c>
      <c r="K172" s="3">
        <v>170</v>
      </c>
      <c r="L172" s="3">
        <v>175</v>
      </c>
      <c r="M172" s="3">
        <v>177.5</v>
      </c>
      <c r="N172" s="3"/>
      <c r="O172" s="34">
        <v>177.5</v>
      </c>
      <c r="P172" s="35">
        <f t="shared" si="6"/>
        <v>93.4005</v>
      </c>
      <c r="Q172" s="23"/>
    </row>
    <row r="173" spans="1:17" ht="12.75">
      <c r="A173" s="22">
        <v>2</v>
      </c>
      <c r="B173" s="3">
        <v>5</v>
      </c>
      <c r="C173" s="3">
        <v>125</v>
      </c>
      <c r="D173" s="3" t="s">
        <v>219</v>
      </c>
      <c r="E173" s="3" t="s">
        <v>155</v>
      </c>
      <c r="F173" s="3" t="s">
        <v>35</v>
      </c>
      <c r="G173" s="1">
        <v>29240</v>
      </c>
      <c r="H173" s="3" t="s">
        <v>19</v>
      </c>
      <c r="I173" s="2">
        <v>124.95</v>
      </c>
      <c r="J173" s="35">
        <v>0.521</v>
      </c>
      <c r="K173" s="3">
        <v>170</v>
      </c>
      <c r="L173" s="3">
        <v>175</v>
      </c>
      <c r="M173" s="3">
        <v>177.5</v>
      </c>
      <c r="N173" s="3"/>
      <c r="O173" s="34">
        <v>177.5</v>
      </c>
      <c r="P173" s="35">
        <f t="shared" si="6"/>
        <v>92.4775</v>
      </c>
      <c r="Q173" s="23"/>
    </row>
    <row r="174" spans="1:17" ht="12.75">
      <c r="A174" s="22">
        <v>12</v>
      </c>
      <c r="B174" s="3">
        <v>1</v>
      </c>
      <c r="C174" s="3">
        <v>140</v>
      </c>
      <c r="D174" s="3" t="s">
        <v>176</v>
      </c>
      <c r="E174" s="3" t="s">
        <v>59</v>
      </c>
      <c r="F174" s="3" t="s">
        <v>35</v>
      </c>
      <c r="G174" s="1">
        <v>18493</v>
      </c>
      <c r="H174" s="3" t="s">
        <v>173</v>
      </c>
      <c r="I174" s="2">
        <v>129.45</v>
      </c>
      <c r="J174" s="35">
        <v>0.9335</v>
      </c>
      <c r="K174" s="3">
        <v>115</v>
      </c>
      <c r="L174" s="3">
        <v>125</v>
      </c>
      <c r="M174" s="129">
        <v>130</v>
      </c>
      <c r="N174" s="3"/>
      <c r="O174" s="34">
        <v>130</v>
      </c>
      <c r="P174" s="35">
        <f t="shared" si="6"/>
        <v>121.355</v>
      </c>
      <c r="Q174" s="23"/>
    </row>
    <row r="175" spans="1:17" ht="12.75">
      <c r="A175" s="22">
        <v>12</v>
      </c>
      <c r="B175" s="3">
        <v>1</v>
      </c>
      <c r="C175" s="3">
        <v>140</v>
      </c>
      <c r="D175" s="3" t="s">
        <v>138</v>
      </c>
      <c r="E175" s="3" t="s">
        <v>94</v>
      </c>
      <c r="F175" s="3" t="s">
        <v>35</v>
      </c>
      <c r="G175" s="1">
        <v>28833</v>
      </c>
      <c r="H175" s="3" t="s">
        <v>19</v>
      </c>
      <c r="I175" s="2">
        <v>137.35</v>
      </c>
      <c r="J175" s="35">
        <v>0.5065</v>
      </c>
      <c r="K175" s="3">
        <v>240</v>
      </c>
      <c r="L175" s="55">
        <v>250</v>
      </c>
      <c r="M175" s="55">
        <v>250</v>
      </c>
      <c r="N175" s="3"/>
      <c r="O175" s="34">
        <v>240</v>
      </c>
      <c r="P175" s="35">
        <f t="shared" si="6"/>
        <v>121.55999999999999</v>
      </c>
      <c r="Q175" s="23" t="s">
        <v>323</v>
      </c>
    </row>
    <row r="176" spans="1:17" ht="12.75">
      <c r="A176" s="22">
        <v>5</v>
      </c>
      <c r="B176" s="3">
        <v>2</v>
      </c>
      <c r="C176" s="3">
        <v>140</v>
      </c>
      <c r="D176" s="3" t="s">
        <v>236</v>
      </c>
      <c r="E176" s="3" t="s">
        <v>155</v>
      </c>
      <c r="F176" s="3" t="s">
        <v>35</v>
      </c>
      <c r="G176" s="1">
        <v>27648</v>
      </c>
      <c r="H176" s="3" t="s">
        <v>19</v>
      </c>
      <c r="I176" s="2">
        <v>134.9</v>
      </c>
      <c r="J176" s="35">
        <v>0.5091</v>
      </c>
      <c r="K176" s="3">
        <v>220</v>
      </c>
      <c r="L176" s="3">
        <v>230</v>
      </c>
      <c r="M176" s="55">
        <v>240</v>
      </c>
      <c r="N176" s="3"/>
      <c r="O176" s="34">
        <v>230</v>
      </c>
      <c r="P176" s="35">
        <f t="shared" si="6"/>
        <v>117.093</v>
      </c>
      <c r="Q176" s="23" t="s">
        <v>324</v>
      </c>
    </row>
    <row r="177" spans="1:17" ht="12.75">
      <c r="A177" s="22">
        <v>4</v>
      </c>
      <c r="B177" s="3">
        <v>3</v>
      </c>
      <c r="C177" s="3">
        <v>140</v>
      </c>
      <c r="D177" s="3" t="s">
        <v>224</v>
      </c>
      <c r="E177" s="3" t="s">
        <v>34</v>
      </c>
      <c r="F177" s="3" t="s">
        <v>35</v>
      </c>
      <c r="G177" s="1">
        <v>31423</v>
      </c>
      <c r="H177" s="3" t="s">
        <v>19</v>
      </c>
      <c r="I177" s="2">
        <v>138.65</v>
      </c>
      <c r="J177" s="35">
        <v>0.5049</v>
      </c>
      <c r="K177" s="3">
        <v>200</v>
      </c>
      <c r="L177" s="3">
        <v>210</v>
      </c>
      <c r="M177" s="55">
        <v>215</v>
      </c>
      <c r="N177" s="3"/>
      <c r="O177" s="34">
        <v>210</v>
      </c>
      <c r="P177" s="35">
        <f t="shared" si="6"/>
        <v>106.029</v>
      </c>
      <c r="Q177" s="23"/>
    </row>
    <row r="178" spans="1:17" ht="13.5" thickBot="1">
      <c r="A178" s="56">
        <v>12</v>
      </c>
      <c r="B178" s="57">
        <v>1</v>
      </c>
      <c r="C178" s="57" t="s">
        <v>56</v>
      </c>
      <c r="D178" s="57" t="s">
        <v>232</v>
      </c>
      <c r="E178" s="57" t="s">
        <v>34</v>
      </c>
      <c r="F178" s="57" t="s">
        <v>35</v>
      </c>
      <c r="G178" s="58">
        <v>22010</v>
      </c>
      <c r="H178" s="57" t="s">
        <v>20</v>
      </c>
      <c r="I178" s="59">
        <v>146.4</v>
      </c>
      <c r="J178" s="60">
        <v>0.6605</v>
      </c>
      <c r="K178" s="57">
        <v>120</v>
      </c>
      <c r="L178" s="57">
        <v>125</v>
      </c>
      <c r="M178" s="147">
        <v>130</v>
      </c>
      <c r="N178" s="57"/>
      <c r="O178" s="61">
        <v>130</v>
      </c>
      <c r="P178" s="60">
        <f t="shared" si="6"/>
        <v>85.865</v>
      </c>
      <c r="Q178" s="62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" footer="0"/>
  <pageSetup fitToHeight="5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zoomScale="75" zoomScaleNormal="75" zoomScalePageLayoutView="0" workbookViewId="0" topLeftCell="A40">
      <selection activeCell="A65" sqref="A65:IV65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9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9" customWidth="1"/>
    <col min="17" max="17" width="21.375" style="9" bestFit="1" customWidth="1"/>
    <col min="18" max="16384" width="9.125" style="9" customWidth="1"/>
  </cols>
  <sheetData>
    <row r="1" spans="2:15" ht="20.25">
      <c r="B1" s="46" t="s">
        <v>88</v>
      </c>
      <c r="D1" s="5"/>
      <c r="E1" s="5"/>
      <c r="F1" s="5"/>
      <c r="G1" s="7"/>
      <c r="I1" s="6"/>
      <c r="J1" s="28"/>
      <c r="K1" s="5"/>
      <c r="L1" s="5"/>
      <c r="M1" s="5"/>
      <c r="N1" s="5"/>
      <c r="O1" s="50"/>
    </row>
    <row r="2" spans="4:16" s="20" customFormat="1" ht="12" thickBot="1">
      <c r="D2" s="15"/>
      <c r="E2" s="15"/>
      <c r="F2" s="15"/>
      <c r="G2" s="15"/>
      <c r="H2" s="15"/>
      <c r="I2" s="18"/>
      <c r="J2" s="30"/>
      <c r="K2" s="15"/>
      <c r="L2" s="15"/>
      <c r="M2" s="15"/>
      <c r="N2" s="15"/>
      <c r="O2" s="51"/>
      <c r="P2" s="31"/>
    </row>
    <row r="3" spans="1:17" ht="12.75">
      <c r="A3" s="153" t="s">
        <v>18</v>
      </c>
      <c r="B3" s="155" t="s">
        <v>8</v>
      </c>
      <c r="C3" s="155" t="s">
        <v>2</v>
      </c>
      <c r="D3" s="155" t="s">
        <v>3</v>
      </c>
      <c r="E3" s="155" t="s">
        <v>10</v>
      </c>
      <c r="F3" s="155" t="s">
        <v>11</v>
      </c>
      <c r="G3" s="155" t="s">
        <v>7</v>
      </c>
      <c r="H3" s="155" t="s">
        <v>4</v>
      </c>
      <c r="I3" s="157" t="s">
        <v>1</v>
      </c>
      <c r="J3" s="159" t="s">
        <v>0</v>
      </c>
      <c r="K3" s="150" t="s">
        <v>5</v>
      </c>
      <c r="L3" s="150"/>
      <c r="M3" s="150"/>
      <c r="N3" s="150"/>
      <c r="O3" s="150"/>
      <c r="P3" s="150"/>
      <c r="Q3" s="151" t="s">
        <v>9</v>
      </c>
    </row>
    <row r="4" spans="1:17" s="11" customFormat="1" ht="12" thickBot="1">
      <c r="A4" s="161"/>
      <c r="B4" s="162"/>
      <c r="C4" s="162"/>
      <c r="D4" s="162"/>
      <c r="E4" s="162"/>
      <c r="F4" s="162"/>
      <c r="G4" s="162"/>
      <c r="H4" s="162"/>
      <c r="I4" s="163"/>
      <c r="J4" s="164"/>
      <c r="K4" s="75">
        <v>1</v>
      </c>
      <c r="L4" s="75">
        <v>2</v>
      </c>
      <c r="M4" s="75">
        <v>3</v>
      </c>
      <c r="N4" s="75">
        <v>4</v>
      </c>
      <c r="O4" s="75" t="s">
        <v>6</v>
      </c>
      <c r="P4" s="76" t="s">
        <v>0</v>
      </c>
      <c r="Q4" s="165"/>
    </row>
    <row r="5" spans="1:17" s="83" customFormat="1" ht="15.75">
      <c r="A5" s="107"/>
      <c r="B5" s="108"/>
      <c r="C5" s="108"/>
      <c r="D5" s="108" t="s">
        <v>334</v>
      </c>
      <c r="E5" s="108"/>
      <c r="F5" s="108"/>
      <c r="G5" s="108"/>
      <c r="H5" s="108"/>
      <c r="I5" s="109"/>
      <c r="J5" s="110"/>
      <c r="K5" s="88"/>
      <c r="L5" s="88"/>
      <c r="M5" s="88"/>
      <c r="N5" s="88"/>
      <c r="O5" s="88"/>
      <c r="P5" s="89"/>
      <c r="Q5" s="111"/>
    </row>
    <row r="6" spans="1:17" s="83" customFormat="1" ht="15.75">
      <c r="A6" s="112"/>
      <c r="B6" s="82"/>
      <c r="C6" s="82"/>
      <c r="D6" s="82" t="s">
        <v>534</v>
      </c>
      <c r="E6" s="82"/>
      <c r="F6" s="82"/>
      <c r="G6" s="82"/>
      <c r="H6" s="82"/>
      <c r="I6" s="113"/>
      <c r="J6" s="114"/>
      <c r="K6" s="77"/>
      <c r="L6" s="77"/>
      <c r="M6" s="77"/>
      <c r="N6" s="77"/>
      <c r="O6" s="77"/>
      <c r="P6" s="80"/>
      <c r="Q6" s="115"/>
    </row>
    <row r="7" spans="1:17" ht="12.75">
      <c r="A7" s="22">
        <v>12</v>
      </c>
      <c r="B7" s="3">
        <v>1</v>
      </c>
      <c r="C7" s="3">
        <v>56</v>
      </c>
      <c r="D7" s="3" t="s">
        <v>311</v>
      </c>
      <c r="E7" s="3" t="s">
        <v>31</v>
      </c>
      <c r="F7" s="3" t="s">
        <v>35</v>
      </c>
      <c r="G7" s="1">
        <v>32552</v>
      </c>
      <c r="H7" s="3" t="s">
        <v>19</v>
      </c>
      <c r="I7" s="2">
        <v>55.6</v>
      </c>
      <c r="J7" s="35">
        <v>0.911</v>
      </c>
      <c r="K7" s="3">
        <v>80</v>
      </c>
      <c r="L7" s="3">
        <v>90</v>
      </c>
      <c r="M7" s="54">
        <v>100</v>
      </c>
      <c r="N7" s="3"/>
      <c r="O7" s="34">
        <v>90</v>
      </c>
      <c r="P7" s="35">
        <f>O7*J7</f>
        <v>81.99000000000001</v>
      </c>
      <c r="Q7" s="23"/>
    </row>
    <row r="8" spans="1:17" ht="12.75">
      <c r="A8" s="22">
        <v>12</v>
      </c>
      <c r="B8" s="3">
        <v>1</v>
      </c>
      <c r="C8" s="3">
        <v>82.5</v>
      </c>
      <c r="D8" s="3" t="s">
        <v>280</v>
      </c>
      <c r="E8" s="3" t="s">
        <v>28</v>
      </c>
      <c r="F8" s="3" t="s">
        <v>35</v>
      </c>
      <c r="G8" s="1">
        <v>31706</v>
      </c>
      <c r="H8" s="3" t="s">
        <v>19</v>
      </c>
      <c r="I8" s="2">
        <v>77.6</v>
      </c>
      <c r="J8" s="35">
        <v>0.704</v>
      </c>
      <c r="K8" s="3">
        <v>110</v>
      </c>
      <c r="L8" s="3">
        <v>115</v>
      </c>
      <c r="M8" s="54">
        <v>120</v>
      </c>
      <c r="N8" s="3"/>
      <c r="O8" s="34">
        <v>115</v>
      </c>
      <c r="P8" s="35">
        <f>O8*J8</f>
        <v>80.96</v>
      </c>
      <c r="Q8" s="23"/>
    </row>
    <row r="9" spans="1:17" s="83" customFormat="1" ht="15.75">
      <c r="A9" s="97"/>
      <c r="B9" s="77"/>
      <c r="C9" s="77"/>
      <c r="D9" s="77" t="s">
        <v>514</v>
      </c>
      <c r="E9" s="77"/>
      <c r="F9" s="77"/>
      <c r="G9" s="78"/>
      <c r="H9" s="77"/>
      <c r="I9" s="79"/>
      <c r="J9" s="80"/>
      <c r="K9" s="77"/>
      <c r="L9" s="77"/>
      <c r="M9" s="116"/>
      <c r="N9" s="77"/>
      <c r="O9" s="77"/>
      <c r="P9" s="80"/>
      <c r="Q9" s="98"/>
    </row>
    <row r="10" spans="1:17" ht="12.75">
      <c r="A10" s="22">
        <v>12</v>
      </c>
      <c r="B10" s="3">
        <v>1</v>
      </c>
      <c r="C10" s="3">
        <v>60</v>
      </c>
      <c r="D10" s="3" t="s">
        <v>234</v>
      </c>
      <c r="E10" s="3" t="s">
        <v>230</v>
      </c>
      <c r="F10" s="3" t="s">
        <v>35</v>
      </c>
      <c r="G10" s="1">
        <v>32856</v>
      </c>
      <c r="H10" s="3" t="s">
        <v>19</v>
      </c>
      <c r="I10" s="2">
        <v>57.8</v>
      </c>
      <c r="J10" s="35">
        <v>0.8453</v>
      </c>
      <c r="K10" s="3">
        <v>110</v>
      </c>
      <c r="L10" s="54">
        <v>115</v>
      </c>
      <c r="M10" s="54">
        <v>115</v>
      </c>
      <c r="N10" s="3"/>
      <c r="O10" s="34">
        <v>110</v>
      </c>
      <c r="P10" s="35">
        <f aca="true" t="shared" si="0" ref="P10:P41">O10*J10</f>
        <v>92.983</v>
      </c>
      <c r="Q10" s="23"/>
    </row>
    <row r="11" spans="1:17" ht="12.75">
      <c r="A11" s="22">
        <v>12</v>
      </c>
      <c r="B11" s="3">
        <v>1</v>
      </c>
      <c r="C11" s="3">
        <v>67.5</v>
      </c>
      <c r="D11" s="3" t="s">
        <v>252</v>
      </c>
      <c r="E11" s="3" t="s">
        <v>185</v>
      </c>
      <c r="F11" s="3" t="s">
        <v>35</v>
      </c>
      <c r="G11" s="1">
        <v>14057</v>
      </c>
      <c r="H11" s="3" t="s">
        <v>186</v>
      </c>
      <c r="I11" s="2">
        <v>64</v>
      </c>
      <c r="J11" s="35">
        <v>1.5883</v>
      </c>
      <c r="K11" s="3">
        <v>80</v>
      </c>
      <c r="L11" s="129">
        <v>85</v>
      </c>
      <c r="M11" s="54">
        <v>87.5</v>
      </c>
      <c r="N11" s="3"/>
      <c r="O11" s="34">
        <v>85</v>
      </c>
      <c r="P11" s="35">
        <f t="shared" si="0"/>
        <v>135.0055</v>
      </c>
      <c r="Q11" s="23" t="s">
        <v>358</v>
      </c>
    </row>
    <row r="12" spans="1:17" ht="12.75">
      <c r="A12" s="22">
        <v>12</v>
      </c>
      <c r="B12" s="3">
        <v>1</v>
      </c>
      <c r="C12" s="3">
        <v>67.5</v>
      </c>
      <c r="D12" s="3" t="s">
        <v>255</v>
      </c>
      <c r="E12" s="3" t="s">
        <v>107</v>
      </c>
      <c r="F12" s="3" t="s">
        <v>35</v>
      </c>
      <c r="G12" s="1">
        <v>32832</v>
      </c>
      <c r="H12" s="3" t="s">
        <v>19</v>
      </c>
      <c r="I12" s="2">
        <v>67.5</v>
      </c>
      <c r="J12" s="35">
        <v>0.7258</v>
      </c>
      <c r="K12" s="3">
        <v>120</v>
      </c>
      <c r="L12" s="54">
        <v>130</v>
      </c>
      <c r="M12" s="3">
        <v>130</v>
      </c>
      <c r="N12" s="3"/>
      <c r="O12" s="34">
        <v>130</v>
      </c>
      <c r="P12" s="35">
        <f t="shared" si="0"/>
        <v>94.354</v>
      </c>
      <c r="Q12" s="23"/>
    </row>
    <row r="13" spans="1:17" ht="12.75">
      <c r="A13" s="22">
        <v>5</v>
      </c>
      <c r="B13" s="3">
        <v>2</v>
      </c>
      <c r="C13" s="3">
        <v>67.5</v>
      </c>
      <c r="D13" s="3" t="s">
        <v>271</v>
      </c>
      <c r="E13" s="3" t="s">
        <v>230</v>
      </c>
      <c r="F13" s="3" t="s">
        <v>35</v>
      </c>
      <c r="G13" s="1">
        <v>32916</v>
      </c>
      <c r="H13" s="3" t="s">
        <v>19</v>
      </c>
      <c r="I13" s="2">
        <v>66.05</v>
      </c>
      <c r="J13" s="35">
        <v>0.7398</v>
      </c>
      <c r="K13" s="54">
        <v>100</v>
      </c>
      <c r="L13" s="3">
        <v>100</v>
      </c>
      <c r="M13" s="3">
        <v>105</v>
      </c>
      <c r="N13" s="3"/>
      <c r="O13" s="3">
        <v>105</v>
      </c>
      <c r="P13" s="35">
        <f t="shared" si="0"/>
        <v>77.679</v>
      </c>
      <c r="Q13" s="23"/>
    </row>
    <row r="14" spans="1:17" ht="12.75">
      <c r="A14" s="22">
        <v>0</v>
      </c>
      <c r="B14" s="3" t="s">
        <v>321</v>
      </c>
      <c r="C14" s="3">
        <v>67.5</v>
      </c>
      <c r="D14" s="3" t="s">
        <v>271</v>
      </c>
      <c r="E14" s="3" t="s">
        <v>230</v>
      </c>
      <c r="F14" s="3" t="s">
        <v>35</v>
      </c>
      <c r="G14" s="1">
        <v>32916</v>
      </c>
      <c r="H14" s="3" t="s">
        <v>19</v>
      </c>
      <c r="I14" s="2">
        <v>66.05</v>
      </c>
      <c r="J14" s="35">
        <v>0.7398</v>
      </c>
      <c r="K14" s="54">
        <v>100</v>
      </c>
      <c r="L14" s="54">
        <v>0</v>
      </c>
      <c r="M14" s="54">
        <v>0</v>
      </c>
      <c r="N14" s="3"/>
      <c r="O14" s="54">
        <v>0</v>
      </c>
      <c r="P14" s="35">
        <f t="shared" si="0"/>
        <v>0</v>
      </c>
      <c r="Q14" s="23"/>
    </row>
    <row r="15" spans="1:17" ht="12.75">
      <c r="A15" s="22">
        <v>0</v>
      </c>
      <c r="B15" s="3" t="s">
        <v>321</v>
      </c>
      <c r="C15" s="3">
        <v>67.5</v>
      </c>
      <c r="D15" s="3" t="s">
        <v>255</v>
      </c>
      <c r="E15" s="3" t="s">
        <v>107</v>
      </c>
      <c r="F15" s="3" t="s">
        <v>35</v>
      </c>
      <c r="G15" s="1">
        <v>32832</v>
      </c>
      <c r="H15" s="3" t="s">
        <v>19</v>
      </c>
      <c r="I15" s="2">
        <v>67.5</v>
      </c>
      <c r="J15" s="35">
        <v>0.7258</v>
      </c>
      <c r="K15" s="54">
        <v>120</v>
      </c>
      <c r="L15" s="54">
        <v>0</v>
      </c>
      <c r="M15" s="54">
        <v>0</v>
      </c>
      <c r="N15" s="3"/>
      <c r="O15" s="54">
        <v>0</v>
      </c>
      <c r="P15" s="35">
        <f t="shared" si="0"/>
        <v>0</v>
      </c>
      <c r="Q15" s="23"/>
    </row>
    <row r="16" spans="1:17" ht="12.75">
      <c r="A16" s="22">
        <v>12</v>
      </c>
      <c r="B16" s="3">
        <v>1</v>
      </c>
      <c r="C16" s="3">
        <v>67.5</v>
      </c>
      <c r="D16" s="3" t="s">
        <v>246</v>
      </c>
      <c r="E16" s="3" t="s">
        <v>107</v>
      </c>
      <c r="F16" s="3" t="s">
        <v>35</v>
      </c>
      <c r="G16" s="1">
        <v>34887</v>
      </c>
      <c r="H16" s="3" t="s">
        <v>27</v>
      </c>
      <c r="I16" s="2">
        <v>66.1</v>
      </c>
      <c r="J16" s="35">
        <v>0.7694</v>
      </c>
      <c r="K16" s="54">
        <v>72.5</v>
      </c>
      <c r="L16" s="3">
        <v>75</v>
      </c>
      <c r="M16" s="3">
        <v>80</v>
      </c>
      <c r="N16" s="48"/>
      <c r="O16" s="34">
        <v>80</v>
      </c>
      <c r="P16" s="35">
        <f t="shared" si="0"/>
        <v>61.552</v>
      </c>
      <c r="Q16" s="23"/>
    </row>
    <row r="17" spans="1:17" ht="12.75">
      <c r="A17" s="22">
        <v>12</v>
      </c>
      <c r="B17" s="3">
        <v>1</v>
      </c>
      <c r="C17" s="3">
        <v>75</v>
      </c>
      <c r="D17" s="3" t="s">
        <v>250</v>
      </c>
      <c r="E17" s="3" t="s">
        <v>104</v>
      </c>
      <c r="F17" s="3" t="s">
        <v>35</v>
      </c>
      <c r="G17" s="1">
        <v>33333</v>
      </c>
      <c r="H17" s="3" t="s">
        <v>21</v>
      </c>
      <c r="I17" s="2">
        <v>69.35</v>
      </c>
      <c r="J17" s="35">
        <v>0.7092</v>
      </c>
      <c r="K17" s="53">
        <v>145</v>
      </c>
      <c r="L17" s="3">
        <v>147.5</v>
      </c>
      <c r="M17" s="54">
        <v>150</v>
      </c>
      <c r="N17" s="3"/>
      <c r="O17" s="34">
        <v>147.5</v>
      </c>
      <c r="P17" s="35">
        <f t="shared" si="0"/>
        <v>104.60700000000001</v>
      </c>
      <c r="Q17" s="23"/>
    </row>
    <row r="18" spans="1:17" ht="12.75">
      <c r="A18" s="22">
        <v>12</v>
      </c>
      <c r="B18" s="3">
        <v>1</v>
      </c>
      <c r="C18" s="3">
        <v>75</v>
      </c>
      <c r="D18" s="3" t="s">
        <v>249</v>
      </c>
      <c r="E18" s="3" t="s">
        <v>32</v>
      </c>
      <c r="F18" s="3" t="s">
        <v>35</v>
      </c>
      <c r="G18" s="1">
        <v>25355</v>
      </c>
      <c r="H18" s="3" t="s">
        <v>23</v>
      </c>
      <c r="I18" s="2">
        <v>73.25</v>
      </c>
      <c r="J18" s="35">
        <v>0.6977</v>
      </c>
      <c r="K18" s="54">
        <v>135</v>
      </c>
      <c r="L18" s="53">
        <v>135</v>
      </c>
      <c r="M18" s="54">
        <v>137.5</v>
      </c>
      <c r="N18" s="3"/>
      <c r="O18" s="34">
        <v>135</v>
      </c>
      <c r="P18" s="35">
        <f t="shared" si="0"/>
        <v>94.1895</v>
      </c>
      <c r="Q18" s="23"/>
    </row>
    <row r="19" spans="1:58" s="3" customFormat="1" ht="12.75">
      <c r="A19" s="22">
        <v>12</v>
      </c>
      <c r="B19" s="3">
        <v>1</v>
      </c>
      <c r="C19" s="3">
        <v>75</v>
      </c>
      <c r="D19" s="3" t="s">
        <v>281</v>
      </c>
      <c r="E19" s="3" t="s">
        <v>34</v>
      </c>
      <c r="F19" s="3" t="s">
        <v>35</v>
      </c>
      <c r="G19" s="1">
        <v>13307</v>
      </c>
      <c r="H19" s="3" t="s">
        <v>186</v>
      </c>
      <c r="I19" s="2">
        <v>74.5</v>
      </c>
      <c r="J19" s="35">
        <v>1.3928</v>
      </c>
      <c r="K19" s="54">
        <v>80</v>
      </c>
      <c r="L19" s="34">
        <v>80</v>
      </c>
      <c r="M19" s="34">
        <v>85</v>
      </c>
      <c r="O19" s="34">
        <f>M19</f>
        <v>85</v>
      </c>
      <c r="P19" s="35">
        <f t="shared" si="0"/>
        <v>118.388</v>
      </c>
      <c r="Q19" s="2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37"/>
    </row>
    <row r="20" spans="1:17" ht="12.75">
      <c r="A20" s="22">
        <v>12</v>
      </c>
      <c r="B20" s="3">
        <v>1</v>
      </c>
      <c r="C20" s="3">
        <v>75</v>
      </c>
      <c r="D20" s="3" t="s">
        <v>270</v>
      </c>
      <c r="E20" s="3" t="s">
        <v>31</v>
      </c>
      <c r="F20" s="3" t="s">
        <v>35</v>
      </c>
      <c r="G20" s="1">
        <v>31965</v>
      </c>
      <c r="H20" s="3" t="s">
        <v>19</v>
      </c>
      <c r="I20" s="2">
        <v>73.1</v>
      </c>
      <c r="J20" s="35">
        <v>0.6782</v>
      </c>
      <c r="K20" s="53">
        <v>150</v>
      </c>
      <c r="L20" s="3">
        <v>157.5</v>
      </c>
      <c r="M20" s="54">
        <v>162.5</v>
      </c>
      <c r="N20" s="3"/>
      <c r="O20" s="34">
        <v>157.5</v>
      </c>
      <c r="P20" s="35">
        <f t="shared" si="0"/>
        <v>106.8165</v>
      </c>
      <c r="Q20" s="23"/>
    </row>
    <row r="21" spans="1:17" ht="12.75">
      <c r="A21" s="22">
        <v>5</v>
      </c>
      <c r="B21" s="3">
        <v>2</v>
      </c>
      <c r="C21" s="3">
        <v>75</v>
      </c>
      <c r="D21" s="3" t="s">
        <v>244</v>
      </c>
      <c r="E21" s="3" t="s">
        <v>32</v>
      </c>
      <c r="F21" s="3" t="s">
        <v>35</v>
      </c>
      <c r="G21" s="1">
        <v>28926</v>
      </c>
      <c r="H21" s="3" t="s">
        <v>19</v>
      </c>
      <c r="I21" s="2">
        <v>74.45</v>
      </c>
      <c r="J21" s="35">
        <v>0.668</v>
      </c>
      <c r="K21" s="3">
        <v>115</v>
      </c>
      <c r="L21" s="54">
        <v>125</v>
      </c>
      <c r="M21" s="3">
        <v>125</v>
      </c>
      <c r="N21" s="3"/>
      <c r="O21" s="34">
        <v>125</v>
      </c>
      <c r="P21" s="35">
        <f t="shared" si="0"/>
        <v>83.5</v>
      </c>
      <c r="Q21" s="23"/>
    </row>
    <row r="22" spans="1:17" ht="12.75">
      <c r="A22" s="22">
        <v>12</v>
      </c>
      <c r="B22" s="3">
        <v>1</v>
      </c>
      <c r="C22" s="3">
        <v>75</v>
      </c>
      <c r="D22" s="3" t="s">
        <v>243</v>
      </c>
      <c r="E22" s="3" t="s">
        <v>107</v>
      </c>
      <c r="F22" s="3" t="s">
        <v>35</v>
      </c>
      <c r="G22" s="1">
        <v>35403</v>
      </c>
      <c r="H22" s="3" t="s">
        <v>41</v>
      </c>
      <c r="I22" s="2">
        <v>74.5</v>
      </c>
      <c r="J22" s="35">
        <v>0.7214</v>
      </c>
      <c r="K22" s="3">
        <v>92.5</v>
      </c>
      <c r="L22" s="3">
        <v>97.5</v>
      </c>
      <c r="M22" s="3">
        <v>102.5</v>
      </c>
      <c r="N22" s="3"/>
      <c r="O22" s="34">
        <v>102.5</v>
      </c>
      <c r="P22" s="35">
        <f t="shared" si="0"/>
        <v>73.9435</v>
      </c>
      <c r="Q22" s="23"/>
    </row>
    <row r="23" spans="1:17" ht="12.75">
      <c r="A23" s="22">
        <v>0</v>
      </c>
      <c r="B23" s="3" t="s">
        <v>321</v>
      </c>
      <c r="C23" s="3">
        <v>82.5</v>
      </c>
      <c r="D23" s="3" t="s">
        <v>338</v>
      </c>
      <c r="E23" s="3" t="s">
        <v>230</v>
      </c>
      <c r="F23" s="3" t="s">
        <v>35</v>
      </c>
      <c r="G23" s="1">
        <v>32764</v>
      </c>
      <c r="H23" s="3" t="s">
        <v>21</v>
      </c>
      <c r="I23" s="2">
        <v>80.7</v>
      </c>
      <c r="J23" s="35">
        <v>0.629</v>
      </c>
      <c r="K23" s="54">
        <v>130</v>
      </c>
      <c r="L23" s="54">
        <v>130</v>
      </c>
      <c r="M23" s="54">
        <v>130</v>
      </c>
      <c r="N23" s="3"/>
      <c r="O23" s="34">
        <v>0</v>
      </c>
      <c r="P23" s="35">
        <f t="shared" si="0"/>
        <v>0</v>
      </c>
      <c r="Q23" s="23"/>
    </row>
    <row r="24" spans="1:17" ht="12.75">
      <c r="A24" s="22">
        <v>12</v>
      </c>
      <c r="B24" s="3">
        <v>1</v>
      </c>
      <c r="C24" s="3">
        <v>82.5</v>
      </c>
      <c r="D24" s="3" t="s">
        <v>306</v>
      </c>
      <c r="E24" s="3" t="s">
        <v>107</v>
      </c>
      <c r="F24" s="3" t="s">
        <v>35</v>
      </c>
      <c r="G24" s="1">
        <v>25572</v>
      </c>
      <c r="H24" s="3" t="s">
        <v>23</v>
      </c>
      <c r="I24" s="2">
        <v>82.1</v>
      </c>
      <c r="J24" s="35">
        <v>0.6407</v>
      </c>
      <c r="K24" s="3">
        <v>120</v>
      </c>
      <c r="L24" s="3">
        <v>125</v>
      </c>
      <c r="M24" s="3">
        <v>130</v>
      </c>
      <c r="N24" s="3"/>
      <c r="O24" s="34">
        <v>130</v>
      </c>
      <c r="P24" s="35">
        <f t="shared" si="0"/>
        <v>83.29100000000001</v>
      </c>
      <c r="Q24" s="23"/>
    </row>
    <row r="25" spans="1:17" ht="12.75">
      <c r="A25" s="22">
        <v>12</v>
      </c>
      <c r="B25" s="3">
        <v>1</v>
      </c>
      <c r="C25" s="3">
        <v>82.5</v>
      </c>
      <c r="D25" s="3" t="s">
        <v>307</v>
      </c>
      <c r="E25" s="3" t="s">
        <v>308</v>
      </c>
      <c r="F25" s="129" t="s">
        <v>309</v>
      </c>
      <c r="G25" s="1">
        <v>24309</v>
      </c>
      <c r="H25" s="3" t="s">
        <v>110</v>
      </c>
      <c r="I25" s="2">
        <v>82.5</v>
      </c>
      <c r="J25" s="35">
        <v>0.6763</v>
      </c>
      <c r="K25" s="3">
        <v>150</v>
      </c>
      <c r="L25" s="129">
        <v>165</v>
      </c>
      <c r="M25" s="54">
        <v>167.5</v>
      </c>
      <c r="N25" s="3"/>
      <c r="O25" s="34">
        <v>165</v>
      </c>
      <c r="P25" s="35">
        <f t="shared" si="0"/>
        <v>111.5895</v>
      </c>
      <c r="Q25" s="23"/>
    </row>
    <row r="26" spans="1:17" ht="12.75">
      <c r="A26" s="22">
        <v>12</v>
      </c>
      <c r="B26" s="3">
        <v>1</v>
      </c>
      <c r="C26" s="3">
        <v>82.5</v>
      </c>
      <c r="D26" s="3" t="s">
        <v>267</v>
      </c>
      <c r="E26" s="3" t="s">
        <v>32</v>
      </c>
      <c r="F26" s="3" t="s">
        <v>35</v>
      </c>
      <c r="G26" s="1">
        <v>20266</v>
      </c>
      <c r="H26" s="3" t="s">
        <v>60</v>
      </c>
      <c r="I26" s="2">
        <v>82</v>
      </c>
      <c r="J26" s="35">
        <v>0.9546</v>
      </c>
      <c r="K26" s="3">
        <v>110</v>
      </c>
      <c r="L26" s="54">
        <v>120</v>
      </c>
      <c r="M26" s="54">
        <v>0</v>
      </c>
      <c r="N26" s="3"/>
      <c r="O26" s="34">
        <v>110</v>
      </c>
      <c r="P26" s="35">
        <f t="shared" si="0"/>
        <v>105.006</v>
      </c>
      <c r="Q26" s="23"/>
    </row>
    <row r="27" spans="1:17" ht="12.75">
      <c r="A27" s="22">
        <v>12</v>
      </c>
      <c r="B27" s="3">
        <v>1</v>
      </c>
      <c r="C27" s="3">
        <v>82.5</v>
      </c>
      <c r="D27" s="3" t="s">
        <v>315</v>
      </c>
      <c r="E27" s="3" t="s">
        <v>34</v>
      </c>
      <c r="F27" s="3" t="s">
        <v>35</v>
      </c>
      <c r="G27" s="1">
        <v>15936</v>
      </c>
      <c r="H27" s="3" t="s">
        <v>112</v>
      </c>
      <c r="I27" s="2">
        <v>76.4</v>
      </c>
      <c r="J27" s="35">
        <v>1.3506</v>
      </c>
      <c r="K27" s="3">
        <v>70</v>
      </c>
      <c r="L27" s="3">
        <v>75</v>
      </c>
      <c r="M27" s="54">
        <v>0</v>
      </c>
      <c r="N27" s="3"/>
      <c r="O27" s="34">
        <v>75</v>
      </c>
      <c r="P27" s="35">
        <f t="shared" si="0"/>
        <v>101.295</v>
      </c>
      <c r="Q27" s="23"/>
    </row>
    <row r="28" spans="1:17" ht="12.75">
      <c r="A28" s="22">
        <v>12</v>
      </c>
      <c r="B28" s="3">
        <v>1</v>
      </c>
      <c r="C28" s="3">
        <v>82.5</v>
      </c>
      <c r="D28" s="3" t="s">
        <v>251</v>
      </c>
      <c r="E28" s="3" t="s">
        <v>107</v>
      </c>
      <c r="F28" s="3" t="s">
        <v>35</v>
      </c>
      <c r="G28" s="1">
        <v>35629</v>
      </c>
      <c r="H28" s="3" t="s">
        <v>19</v>
      </c>
      <c r="I28" s="2">
        <v>81.85</v>
      </c>
      <c r="J28" s="35">
        <v>0.704</v>
      </c>
      <c r="K28" s="3">
        <v>95</v>
      </c>
      <c r="L28" s="3">
        <v>105</v>
      </c>
      <c r="M28" s="54">
        <v>115</v>
      </c>
      <c r="N28" s="3"/>
      <c r="O28" s="34">
        <v>105</v>
      </c>
      <c r="P28" s="35">
        <f t="shared" si="0"/>
        <v>73.92</v>
      </c>
      <c r="Q28" s="23"/>
    </row>
    <row r="29" spans="1:17" ht="12.75">
      <c r="A29" s="22">
        <v>12</v>
      </c>
      <c r="B29" s="3">
        <v>1</v>
      </c>
      <c r="C29" s="3">
        <v>82.5</v>
      </c>
      <c r="D29" s="3" t="s">
        <v>251</v>
      </c>
      <c r="E29" s="3" t="s">
        <v>107</v>
      </c>
      <c r="F29" s="3" t="s">
        <v>35</v>
      </c>
      <c r="G29" s="1">
        <v>35629</v>
      </c>
      <c r="H29" s="3" t="s">
        <v>41</v>
      </c>
      <c r="I29" s="2">
        <v>81.85</v>
      </c>
      <c r="J29" s="35">
        <v>0.704</v>
      </c>
      <c r="K29" s="3">
        <v>95</v>
      </c>
      <c r="L29" s="3">
        <v>105</v>
      </c>
      <c r="M29" s="54">
        <v>115</v>
      </c>
      <c r="N29" s="3"/>
      <c r="O29" s="34">
        <v>105</v>
      </c>
      <c r="P29" s="35">
        <f t="shared" si="0"/>
        <v>73.92</v>
      </c>
      <c r="Q29" s="23"/>
    </row>
    <row r="30" spans="1:17" ht="12.75">
      <c r="A30" s="22">
        <v>12</v>
      </c>
      <c r="B30" s="3">
        <v>1</v>
      </c>
      <c r="C30" s="3">
        <v>90</v>
      </c>
      <c r="D30" s="3" t="s">
        <v>263</v>
      </c>
      <c r="E30" s="3" t="s">
        <v>264</v>
      </c>
      <c r="F30" s="3" t="s">
        <v>35</v>
      </c>
      <c r="G30" s="1">
        <v>25698</v>
      </c>
      <c r="H30" s="3" t="s">
        <v>23</v>
      </c>
      <c r="I30" s="2">
        <v>89.75</v>
      </c>
      <c r="J30" s="35">
        <v>0.5966</v>
      </c>
      <c r="K30" s="3">
        <v>200</v>
      </c>
      <c r="L30" s="3">
        <v>210</v>
      </c>
      <c r="M30" s="54">
        <v>212.5</v>
      </c>
      <c r="N30" s="3"/>
      <c r="O30" s="34">
        <v>210</v>
      </c>
      <c r="P30" s="35">
        <f t="shared" si="0"/>
        <v>125.286</v>
      </c>
      <c r="Q30" s="23"/>
    </row>
    <row r="31" spans="1:17" ht="12.75">
      <c r="A31" s="22">
        <v>12</v>
      </c>
      <c r="B31" s="3">
        <v>1</v>
      </c>
      <c r="C31" s="3">
        <v>90</v>
      </c>
      <c r="D31" s="3" t="s">
        <v>256</v>
      </c>
      <c r="E31" s="3" t="s">
        <v>32</v>
      </c>
      <c r="F31" s="3" t="s">
        <v>35</v>
      </c>
      <c r="G31" s="1">
        <v>22937</v>
      </c>
      <c r="H31" s="3" t="s">
        <v>20</v>
      </c>
      <c r="I31" s="2">
        <v>89.1</v>
      </c>
      <c r="J31" s="35">
        <v>0.709</v>
      </c>
      <c r="K31" s="3">
        <v>120</v>
      </c>
      <c r="L31" s="3">
        <v>125</v>
      </c>
      <c r="M31" s="3">
        <v>130</v>
      </c>
      <c r="N31" s="3"/>
      <c r="O31" s="34">
        <v>130</v>
      </c>
      <c r="P31" s="35">
        <f t="shared" si="0"/>
        <v>92.17</v>
      </c>
      <c r="Q31" s="23"/>
    </row>
    <row r="32" spans="1:17" ht="12.75">
      <c r="A32" s="22">
        <v>12</v>
      </c>
      <c r="B32" s="3">
        <v>1</v>
      </c>
      <c r="C32" s="3">
        <v>90</v>
      </c>
      <c r="D32" s="3" t="s">
        <v>257</v>
      </c>
      <c r="E32" s="3" t="s">
        <v>31</v>
      </c>
      <c r="F32" s="3" t="s">
        <v>35</v>
      </c>
      <c r="G32" s="1">
        <v>20144</v>
      </c>
      <c r="H32" s="3" t="s">
        <v>60</v>
      </c>
      <c r="I32" s="2">
        <v>89.8</v>
      </c>
      <c r="J32" s="35">
        <v>0.9319</v>
      </c>
      <c r="K32" s="3">
        <v>135</v>
      </c>
      <c r="L32" s="129">
        <v>147.5</v>
      </c>
      <c r="M32" s="54">
        <v>0</v>
      </c>
      <c r="N32" s="3"/>
      <c r="O32" s="34">
        <v>147.5</v>
      </c>
      <c r="P32" s="35">
        <f t="shared" si="0"/>
        <v>137.45525</v>
      </c>
      <c r="Q32" s="23" t="s">
        <v>357</v>
      </c>
    </row>
    <row r="33" spans="1:17" ht="12.75">
      <c r="A33" s="22">
        <v>12</v>
      </c>
      <c r="B33" s="3">
        <v>1</v>
      </c>
      <c r="C33" s="3">
        <v>90</v>
      </c>
      <c r="D33" s="3" t="s">
        <v>339</v>
      </c>
      <c r="E33" s="3" t="s">
        <v>230</v>
      </c>
      <c r="F33" s="3" t="s">
        <v>35</v>
      </c>
      <c r="G33" s="1">
        <v>17214</v>
      </c>
      <c r="H33" s="3" t="s">
        <v>116</v>
      </c>
      <c r="I33" s="2">
        <v>89.35</v>
      </c>
      <c r="J33" s="35">
        <v>1.1821</v>
      </c>
      <c r="K33" s="3">
        <v>132.5</v>
      </c>
      <c r="L33" s="3">
        <v>140</v>
      </c>
      <c r="M33" s="3">
        <v>142.5</v>
      </c>
      <c r="N33" s="3"/>
      <c r="O33" s="34">
        <v>142.5</v>
      </c>
      <c r="P33" s="35">
        <f t="shared" si="0"/>
        <v>168.44924999999998</v>
      </c>
      <c r="Q33" s="23" t="s">
        <v>356</v>
      </c>
    </row>
    <row r="34" spans="1:17" ht="12.75">
      <c r="A34" s="22">
        <v>12</v>
      </c>
      <c r="B34" s="3">
        <v>1</v>
      </c>
      <c r="C34" s="3">
        <v>90</v>
      </c>
      <c r="D34" s="3" t="s">
        <v>313</v>
      </c>
      <c r="E34" s="3" t="s">
        <v>32</v>
      </c>
      <c r="F34" s="3" t="s">
        <v>35</v>
      </c>
      <c r="G34" s="1">
        <v>27471</v>
      </c>
      <c r="H34" s="3" t="s">
        <v>19</v>
      </c>
      <c r="I34" s="2">
        <v>88.6</v>
      </c>
      <c r="J34" s="35">
        <v>0.591</v>
      </c>
      <c r="K34" s="3">
        <v>200</v>
      </c>
      <c r="L34" s="3">
        <v>207.5</v>
      </c>
      <c r="M34" s="54">
        <v>212.5</v>
      </c>
      <c r="N34" s="3"/>
      <c r="O34" s="34">
        <v>207.5</v>
      </c>
      <c r="P34" s="35">
        <f t="shared" si="0"/>
        <v>122.6325</v>
      </c>
      <c r="Q34" s="23" t="s">
        <v>324</v>
      </c>
    </row>
    <row r="35" spans="1:17" ht="12.75">
      <c r="A35" s="22">
        <v>5</v>
      </c>
      <c r="B35" s="3">
        <v>2</v>
      </c>
      <c r="C35" s="3">
        <v>90</v>
      </c>
      <c r="D35" s="3" t="s">
        <v>262</v>
      </c>
      <c r="E35" s="3" t="s">
        <v>107</v>
      </c>
      <c r="F35" s="3" t="s">
        <v>35</v>
      </c>
      <c r="G35" s="1">
        <v>32085</v>
      </c>
      <c r="H35" s="3" t="s">
        <v>19</v>
      </c>
      <c r="I35" s="2">
        <v>88.7</v>
      </c>
      <c r="J35" s="35">
        <v>0.5905</v>
      </c>
      <c r="K35" s="3">
        <v>180</v>
      </c>
      <c r="L35" s="54">
        <v>195</v>
      </c>
      <c r="M35" s="54">
        <v>200</v>
      </c>
      <c r="N35" s="3"/>
      <c r="O35" s="34">
        <v>180</v>
      </c>
      <c r="P35" s="35">
        <f t="shared" si="0"/>
        <v>106.29</v>
      </c>
      <c r="Q35" s="23"/>
    </row>
    <row r="36" spans="1:17" ht="12.75">
      <c r="A36" s="22">
        <v>12</v>
      </c>
      <c r="B36" s="3">
        <v>1</v>
      </c>
      <c r="C36" s="3">
        <v>90</v>
      </c>
      <c r="D36" s="3" t="s">
        <v>248</v>
      </c>
      <c r="E36" s="3" t="s">
        <v>107</v>
      </c>
      <c r="F36" s="3" t="s">
        <v>35</v>
      </c>
      <c r="G36" s="1">
        <v>35535</v>
      </c>
      <c r="H36" s="3" t="s">
        <v>41</v>
      </c>
      <c r="I36" s="2">
        <v>83.15</v>
      </c>
      <c r="J36" s="35">
        <v>0.665</v>
      </c>
      <c r="K36" s="3">
        <v>100</v>
      </c>
      <c r="L36" s="3">
        <v>107.5</v>
      </c>
      <c r="M36" s="54">
        <v>110</v>
      </c>
      <c r="N36" s="3"/>
      <c r="O36" s="34">
        <v>107.5</v>
      </c>
      <c r="P36" s="35">
        <f t="shared" si="0"/>
        <v>71.4875</v>
      </c>
      <c r="Q36" s="23"/>
    </row>
    <row r="37" spans="1:17" ht="12.75">
      <c r="A37" s="22">
        <v>12</v>
      </c>
      <c r="B37" s="3">
        <v>1</v>
      </c>
      <c r="C37" s="3">
        <v>100</v>
      </c>
      <c r="D37" s="3" t="s">
        <v>266</v>
      </c>
      <c r="E37" s="3" t="s">
        <v>118</v>
      </c>
      <c r="F37" s="3" t="s">
        <v>35</v>
      </c>
      <c r="G37" s="1">
        <v>34170</v>
      </c>
      <c r="H37" s="3" t="s">
        <v>21</v>
      </c>
      <c r="I37" s="2">
        <v>97.8</v>
      </c>
      <c r="J37" s="35">
        <v>0.5765</v>
      </c>
      <c r="K37" s="3">
        <v>165</v>
      </c>
      <c r="L37" s="3">
        <v>170</v>
      </c>
      <c r="M37" s="54">
        <v>0</v>
      </c>
      <c r="N37" s="3"/>
      <c r="O37" s="34">
        <v>170</v>
      </c>
      <c r="P37" s="35">
        <f t="shared" si="0"/>
        <v>98.005</v>
      </c>
      <c r="Q37" s="23"/>
    </row>
    <row r="38" spans="1:17" ht="12.75">
      <c r="A38" s="22">
        <v>12</v>
      </c>
      <c r="B38" s="3">
        <v>1</v>
      </c>
      <c r="C38" s="3">
        <v>100</v>
      </c>
      <c r="D38" s="3" t="s">
        <v>279</v>
      </c>
      <c r="E38" s="3" t="s">
        <v>107</v>
      </c>
      <c r="F38" s="3" t="s">
        <v>35</v>
      </c>
      <c r="G38" s="1">
        <v>25500</v>
      </c>
      <c r="H38" s="3" t="s">
        <v>23</v>
      </c>
      <c r="I38" s="2">
        <v>99.8</v>
      </c>
      <c r="J38" s="35">
        <v>0.5717</v>
      </c>
      <c r="K38" s="55">
        <v>195</v>
      </c>
      <c r="L38" s="3">
        <v>195</v>
      </c>
      <c r="M38" s="55">
        <v>200</v>
      </c>
      <c r="N38" s="3"/>
      <c r="O38" s="34">
        <v>195</v>
      </c>
      <c r="P38" s="35">
        <f t="shared" si="0"/>
        <v>111.4815</v>
      </c>
      <c r="Q38" s="23"/>
    </row>
    <row r="39" spans="1:17" ht="12.75">
      <c r="A39" s="22">
        <v>12</v>
      </c>
      <c r="B39" s="3">
        <v>1</v>
      </c>
      <c r="C39" s="3">
        <v>100</v>
      </c>
      <c r="D39" s="3" t="s">
        <v>259</v>
      </c>
      <c r="E39" s="3" t="s">
        <v>107</v>
      </c>
      <c r="F39" s="3" t="s">
        <v>35</v>
      </c>
      <c r="G39" s="1">
        <v>25006</v>
      </c>
      <c r="H39" s="3" t="s">
        <v>110</v>
      </c>
      <c r="I39" s="2">
        <v>100</v>
      </c>
      <c r="J39" s="35">
        <v>0.5806</v>
      </c>
      <c r="K39" s="3">
        <v>180</v>
      </c>
      <c r="L39" s="3">
        <v>190</v>
      </c>
      <c r="M39" s="55">
        <v>195</v>
      </c>
      <c r="N39" s="3"/>
      <c r="O39" s="34">
        <v>190</v>
      </c>
      <c r="P39" s="35">
        <f t="shared" si="0"/>
        <v>110.31400000000001</v>
      </c>
      <c r="Q39" s="23"/>
    </row>
    <row r="40" spans="1:17" ht="12.75">
      <c r="A40" s="22">
        <v>5</v>
      </c>
      <c r="B40" s="3">
        <v>2</v>
      </c>
      <c r="C40" s="3">
        <v>100</v>
      </c>
      <c r="D40" s="3" t="s">
        <v>265</v>
      </c>
      <c r="E40" s="3" t="s">
        <v>59</v>
      </c>
      <c r="F40" s="3" t="s">
        <v>35</v>
      </c>
      <c r="G40" s="1">
        <v>25264</v>
      </c>
      <c r="H40" s="3" t="s">
        <v>110</v>
      </c>
      <c r="I40" s="2">
        <v>96.65</v>
      </c>
      <c r="J40" s="35">
        <v>0.5897</v>
      </c>
      <c r="K40" s="3">
        <v>170</v>
      </c>
      <c r="L40" s="3">
        <v>180</v>
      </c>
      <c r="M40" s="55">
        <v>182.5</v>
      </c>
      <c r="N40" s="3"/>
      <c r="O40" s="34">
        <v>180</v>
      </c>
      <c r="P40" s="35">
        <f t="shared" si="0"/>
        <v>106.146</v>
      </c>
      <c r="Q40" s="23"/>
    </row>
    <row r="41" spans="1:17" ht="12.75">
      <c r="A41" s="22">
        <v>4</v>
      </c>
      <c r="B41" s="3">
        <v>3</v>
      </c>
      <c r="C41" s="3">
        <v>100</v>
      </c>
      <c r="D41" s="3" t="s">
        <v>245</v>
      </c>
      <c r="E41" s="3" t="s">
        <v>31</v>
      </c>
      <c r="F41" s="3" t="s">
        <v>35</v>
      </c>
      <c r="G41" s="1">
        <v>24640</v>
      </c>
      <c r="H41" s="3" t="s">
        <v>110</v>
      </c>
      <c r="I41" s="2">
        <v>98.7</v>
      </c>
      <c r="J41" s="35">
        <v>0.5958</v>
      </c>
      <c r="K41" s="3">
        <v>170</v>
      </c>
      <c r="L41" s="55">
        <v>180</v>
      </c>
      <c r="M41" s="55">
        <v>180</v>
      </c>
      <c r="N41" s="3"/>
      <c r="O41" s="34">
        <v>170</v>
      </c>
      <c r="P41" s="35">
        <f t="shared" si="0"/>
        <v>101.286</v>
      </c>
      <c r="Q41" s="23"/>
    </row>
    <row r="42" spans="1:17" ht="12.75">
      <c r="A42" s="22">
        <v>3</v>
      </c>
      <c r="B42" s="3">
        <v>4</v>
      </c>
      <c r="C42" s="3">
        <v>100</v>
      </c>
      <c r="D42" s="3" t="s">
        <v>258</v>
      </c>
      <c r="E42" s="3" t="s">
        <v>165</v>
      </c>
      <c r="F42" s="3" t="s">
        <v>35</v>
      </c>
      <c r="G42" s="1">
        <v>25284</v>
      </c>
      <c r="H42" s="3" t="s">
        <v>110</v>
      </c>
      <c r="I42" s="2">
        <v>94.3</v>
      </c>
      <c r="J42" s="35">
        <v>0.5975</v>
      </c>
      <c r="K42" s="3">
        <v>150</v>
      </c>
      <c r="L42" s="3">
        <v>162.5</v>
      </c>
      <c r="M42" s="55">
        <v>170</v>
      </c>
      <c r="N42" s="3"/>
      <c r="O42" s="34">
        <v>162.5</v>
      </c>
      <c r="P42" s="35">
        <f aca="true" t="shared" si="1" ref="P42:P65">O42*J42</f>
        <v>97.09375</v>
      </c>
      <c r="Q42" s="23"/>
    </row>
    <row r="43" spans="1:17" ht="12.75">
      <c r="A43" s="22">
        <v>12</v>
      </c>
      <c r="B43" s="3">
        <v>1</v>
      </c>
      <c r="C43" s="3">
        <v>100</v>
      </c>
      <c r="D43" s="3" t="s">
        <v>278</v>
      </c>
      <c r="E43" s="3" t="s">
        <v>107</v>
      </c>
      <c r="F43" s="3" t="s">
        <v>35</v>
      </c>
      <c r="G43" s="1">
        <v>23380</v>
      </c>
      <c r="H43" s="3" t="s">
        <v>20</v>
      </c>
      <c r="I43" s="2">
        <v>99.85</v>
      </c>
      <c r="J43" s="35">
        <v>0.6504</v>
      </c>
      <c r="K43" s="3">
        <v>160</v>
      </c>
      <c r="L43" s="55">
        <v>170</v>
      </c>
      <c r="M43" s="55">
        <v>170</v>
      </c>
      <c r="N43" s="3"/>
      <c r="O43" s="34">
        <v>160</v>
      </c>
      <c r="P43" s="35">
        <f t="shared" si="1"/>
        <v>104.064</v>
      </c>
      <c r="Q43" s="23"/>
    </row>
    <row r="44" spans="1:17" ht="12.75">
      <c r="A44" s="22">
        <v>12</v>
      </c>
      <c r="B44" s="3">
        <v>1</v>
      </c>
      <c r="C44" s="3">
        <v>100</v>
      </c>
      <c r="D44" s="3" t="s">
        <v>277</v>
      </c>
      <c r="E44" s="3" t="s">
        <v>276</v>
      </c>
      <c r="F44" s="129" t="s">
        <v>22</v>
      </c>
      <c r="G44" s="1">
        <v>31469</v>
      </c>
      <c r="H44" s="3" t="s">
        <v>19</v>
      </c>
      <c r="I44" s="2">
        <v>97.8</v>
      </c>
      <c r="J44" s="35">
        <v>0.5597</v>
      </c>
      <c r="K44" s="55">
        <v>220</v>
      </c>
      <c r="L44" s="3">
        <v>220</v>
      </c>
      <c r="M44" s="55">
        <v>235</v>
      </c>
      <c r="N44" s="3"/>
      <c r="O44" s="34">
        <v>220</v>
      </c>
      <c r="P44" s="35">
        <f t="shared" si="1"/>
        <v>123.134</v>
      </c>
      <c r="Q44" s="23" t="s">
        <v>323</v>
      </c>
    </row>
    <row r="45" spans="1:17" ht="12.75">
      <c r="A45" s="22">
        <v>5</v>
      </c>
      <c r="B45" s="3">
        <v>2</v>
      </c>
      <c r="C45" s="3">
        <v>100</v>
      </c>
      <c r="D45" s="3" t="s">
        <v>312</v>
      </c>
      <c r="E45" s="3" t="s">
        <v>107</v>
      </c>
      <c r="F45" s="3" t="s">
        <v>35</v>
      </c>
      <c r="G45" s="1">
        <v>30536</v>
      </c>
      <c r="H45" s="3" t="s">
        <v>19</v>
      </c>
      <c r="I45" s="2">
        <v>90.6</v>
      </c>
      <c r="J45" s="35">
        <v>0.583</v>
      </c>
      <c r="K45" s="3">
        <v>200</v>
      </c>
      <c r="L45" s="3">
        <v>207.5</v>
      </c>
      <c r="M45" s="55">
        <v>210</v>
      </c>
      <c r="N45" s="3"/>
      <c r="O45" s="34">
        <v>207.5</v>
      </c>
      <c r="P45" s="35">
        <f t="shared" si="1"/>
        <v>120.9725</v>
      </c>
      <c r="Q45" s="23"/>
    </row>
    <row r="46" spans="1:17" ht="12.75">
      <c r="A46" s="22">
        <v>4</v>
      </c>
      <c r="B46" s="3">
        <v>3</v>
      </c>
      <c r="C46" s="3">
        <v>100</v>
      </c>
      <c r="D46" s="3" t="s">
        <v>279</v>
      </c>
      <c r="E46" s="3" t="s">
        <v>107</v>
      </c>
      <c r="F46" s="3" t="s">
        <v>35</v>
      </c>
      <c r="G46" s="1">
        <v>25500</v>
      </c>
      <c r="H46" s="3" t="s">
        <v>19</v>
      </c>
      <c r="I46" s="2">
        <v>99.8</v>
      </c>
      <c r="J46" s="35">
        <v>0.5545</v>
      </c>
      <c r="K46" s="55">
        <v>195</v>
      </c>
      <c r="L46" s="3">
        <v>195</v>
      </c>
      <c r="M46" s="55">
        <v>200</v>
      </c>
      <c r="N46" s="3"/>
      <c r="O46" s="34">
        <v>195</v>
      </c>
      <c r="P46" s="35">
        <f t="shared" si="1"/>
        <v>108.1275</v>
      </c>
      <c r="Q46" s="23"/>
    </row>
    <row r="47" spans="1:17" ht="12.75">
      <c r="A47" s="22">
        <v>3</v>
      </c>
      <c r="B47" s="3">
        <v>4</v>
      </c>
      <c r="C47" s="3">
        <v>100</v>
      </c>
      <c r="D47" s="3" t="s">
        <v>259</v>
      </c>
      <c r="E47" s="3" t="s">
        <v>107</v>
      </c>
      <c r="F47" s="3" t="s">
        <v>35</v>
      </c>
      <c r="G47" s="1">
        <v>25006</v>
      </c>
      <c r="H47" s="3" t="s">
        <v>19</v>
      </c>
      <c r="I47" s="2">
        <v>100</v>
      </c>
      <c r="J47" s="35">
        <v>0.554</v>
      </c>
      <c r="K47" s="3">
        <v>180</v>
      </c>
      <c r="L47" s="3">
        <v>190</v>
      </c>
      <c r="M47" s="55">
        <v>195</v>
      </c>
      <c r="N47" s="3"/>
      <c r="O47" s="34">
        <v>190</v>
      </c>
      <c r="P47" s="35">
        <f t="shared" si="1"/>
        <v>105.26</v>
      </c>
      <c r="Q47" s="23"/>
    </row>
    <row r="48" spans="1:17" ht="12.75">
      <c r="A48" s="22">
        <v>2</v>
      </c>
      <c r="B48" s="3">
        <v>5</v>
      </c>
      <c r="C48" s="3">
        <v>100</v>
      </c>
      <c r="D48" s="3" t="s">
        <v>265</v>
      </c>
      <c r="E48" s="3" t="s">
        <v>59</v>
      </c>
      <c r="F48" s="3" t="s">
        <v>35</v>
      </c>
      <c r="G48" s="1">
        <v>25264</v>
      </c>
      <c r="H48" s="3" t="s">
        <v>19</v>
      </c>
      <c r="I48" s="2">
        <v>96.65</v>
      </c>
      <c r="J48" s="35">
        <v>0.5627</v>
      </c>
      <c r="K48" s="3">
        <v>170</v>
      </c>
      <c r="L48" s="3">
        <v>180</v>
      </c>
      <c r="M48" s="55">
        <v>182.5</v>
      </c>
      <c r="N48" s="3"/>
      <c r="O48" s="34">
        <v>180</v>
      </c>
      <c r="P48" s="35">
        <f t="shared" si="1"/>
        <v>101.286</v>
      </c>
      <c r="Q48" s="23"/>
    </row>
    <row r="49" spans="1:17" ht="12.75">
      <c r="A49" s="22">
        <v>1</v>
      </c>
      <c r="B49" s="3">
        <v>6</v>
      </c>
      <c r="C49" s="3">
        <v>100</v>
      </c>
      <c r="D49" s="3" t="s">
        <v>269</v>
      </c>
      <c r="E49" s="3" t="s">
        <v>107</v>
      </c>
      <c r="F49" s="3" t="s">
        <v>35</v>
      </c>
      <c r="G49" s="1">
        <v>31115</v>
      </c>
      <c r="H49" s="3" t="s">
        <v>19</v>
      </c>
      <c r="I49" s="2">
        <v>99.3</v>
      </c>
      <c r="J49" s="35">
        <v>0.5558</v>
      </c>
      <c r="K49" s="3">
        <v>180</v>
      </c>
      <c r="L49" s="55">
        <v>185</v>
      </c>
      <c r="M49" s="55">
        <v>185</v>
      </c>
      <c r="N49" s="3"/>
      <c r="O49" s="34">
        <v>180</v>
      </c>
      <c r="P49" s="35">
        <f t="shared" si="1"/>
        <v>100.044</v>
      </c>
      <c r="Q49" s="23"/>
    </row>
    <row r="50" spans="1:17" ht="12.75">
      <c r="A50" s="22">
        <v>12</v>
      </c>
      <c r="B50" s="3">
        <v>1</v>
      </c>
      <c r="C50" s="3">
        <v>110</v>
      </c>
      <c r="D50" s="3" t="s">
        <v>260</v>
      </c>
      <c r="E50" s="3" t="s">
        <v>261</v>
      </c>
      <c r="F50" s="3" t="s">
        <v>35</v>
      </c>
      <c r="G50" s="1">
        <v>33881</v>
      </c>
      <c r="H50" s="3" t="s">
        <v>21</v>
      </c>
      <c r="I50" s="2">
        <v>108.3</v>
      </c>
      <c r="J50" s="35">
        <v>0.5494</v>
      </c>
      <c r="K50" s="3">
        <v>170</v>
      </c>
      <c r="L50" s="3">
        <v>175</v>
      </c>
      <c r="M50" s="54">
        <v>177.5</v>
      </c>
      <c r="N50" s="3"/>
      <c r="O50" s="34">
        <v>175</v>
      </c>
      <c r="P50" s="35">
        <f t="shared" si="1"/>
        <v>96.145</v>
      </c>
      <c r="Q50" s="23"/>
    </row>
    <row r="51" spans="1:17" ht="12.75">
      <c r="A51" s="22">
        <v>12</v>
      </c>
      <c r="B51" s="3">
        <v>1</v>
      </c>
      <c r="C51" s="3">
        <v>110</v>
      </c>
      <c r="D51" s="3" t="s">
        <v>274</v>
      </c>
      <c r="E51" s="3" t="s">
        <v>107</v>
      </c>
      <c r="F51" s="3" t="s">
        <v>35</v>
      </c>
      <c r="G51" s="1">
        <v>24637</v>
      </c>
      <c r="H51" s="3" t="s">
        <v>110</v>
      </c>
      <c r="I51" s="2">
        <v>109.35</v>
      </c>
      <c r="J51" s="35">
        <v>0.5744</v>
      </c>
      <c r="K51" s="3">
        <v>215</v>
      </c>
      <c r="L51" s="3">
        <v>225</v>
      </c>
      <c r="M51" s="54">
        <v>235</v>
      </c>
      <c r="N51" s="3"/>
      <c r="O51" s="34">
        <v>225</v>
      </c>
      <c r="P51" s="35">
        <f t="shared" si="1"/>
        <v>129.24</v>
      </c>
      <c r="Q51" s="23"/>
    </row>
    <row r="52" spans="1:17" ht="12.75">
      <c r="A52" s="22">
        <v>12</v>
      </c>
      <c r="B52" s="3">
        <v>1</v>
      </c>
      <c r="C52" s="3">
        <v>110</v>
      </c>
      <c r="D52" s="3" t="s">
        <v>314</v>
      </c>
      <c r="E52" s="3" t="s">
        <v>32</v>
      </c>
      <c r="F52" s="3" t="s">
        <v>35</v>
      </c>
      <c r="G52" s="1">
        <v>22470</v>
      </c>
      <c r="H52" s="3" t="s">
        <v>20</v>
      </c>
      <c r="I52" s="2">
        <v>109</v>
      </c>
      <c r="J52" s="35">
        <v>0.6662</v>
      </c>
      <c r="K52" s="3">
        <v>160</v>
      </c>
      <c r="L52" s="3">
        <v>165</v>
      </c>
      <c r="M52" s="3">
        <v>170</v>
      </c>
      <c r="N52" s="3"/>
      <c r="O52" s="34">
        <v>170</v>
      </c>
      <c r="P52" s="35">
        <f t="shared" si="1"/>
        <v>113.254</v>
      </c>
      <c r="Q52" s="23"/>
    </row>
    <row r="53" spans="1:17" ht="12.75">
      <c r="A53" s="22">
        <v>5</v>
      </c>
      <c r="B53" s="3">
        <v>2</v>
      </c>
      <c r="C53" s="3">
        <v>110</v>
      </c>
      <c r="D53" s="3" t="s">
        <v>275</v>
      </c>
      <c r="E53" s="3" t="s">
        <v>276</v>
      </c>
      <c r="F53" s="129" t="s">
        <v>22</v>
      </c>
      <c r="G53" s="1">
        <v>22745</v>
      </c>
      <c r="H53" s="3" t="s">
        <v>20</v>
      </c>
      <c r="I53" s="2">
        <v>106.8</v>
      </c>
      <c r="J53" s="35">
        <v>0.6701</v>
      </c>
      <c r="K53" s="3">
        <v>135</v>
      </c>
      <c r="L53" s="3">
        <v>145</v>
      </c>
      <c r="M53" s="3">
        <v>155</v>
      </c>
      <c r="N53" s="3"/>
      <c r="O53" s="34">
        <v>155</v>
      </c>
      <c r="P53" s="35">
        <f t="shared" si="1"/>
        <v>103.86550000000001</v>
      </c>
      <c r="Q53" s="23"/>
    </row>
    <row r="54" spans="1:17" ht="12.75">
      <c r="A54" s="22">
        <v>12</v>
      </c>
      <c r="B54" s="3">
        <v>1</v>
      </c>
      <c r="C54" s="3">
        <v>110</v>
      </c>
      <c r="D54" s="3" t="s">
        <v>253</v>
      </c>
      <c r="E54" s="3" t="s">
        <v>107</v>
      </c>
      <c r="F54" s="3" t="s">
        <v>35</v>
      </c>
      <c r="G54" s="1">
        <v>21386</v>
      </c>
      <c r="H54" s="3" t="s">
        <v>60</v>
      </c>
      <c r="I54" s="2">
        <v>106.7</v>
      </c>
      <c r="J54" s="35">
        <v>0.7466</v>
      </c>
      <c r="K54" s="3">
        <v>155</v>
      </c>
      <c r="L54" s="54">
        <v>160</v>
      </c>
      <c r="M54" s="54">
        <v>160</v>
      </c>
      <c r="N54" s="3"/>
      <c r="O54" s="34">
        <v>155</v>
      </c>
      <c r="P54" s="35">
        <f t="shared" si="1"/>
        <v>115.72300000000001</v>
      </c>
      <c r="Q54" s="23"/>
    </row>
    <row r="55" spans="1:17" ht="12.75">
      <c r="A55" s="22">
        <v>5</v>
      </c>
      <c r="B55" s="3">
        <v>2</v>
      </c>
      <c r="C55" s="3">
        <v>110</v>
      </c>
      <c r="D55" s="3" t="s">
        <v>58</v>
      </c>
      <c r="E55" s="3" t="s">
        <v>59</v>
      </c>
      <c r="F55" s="3" t="s">
        <v>35</v>
      </c>
      <c r="G55" s="1">
        <v>19866</v>
      </c>
      <c r="H55" s="3" t="s">
        <v>60</v>
      </c>
      <c r="I55" s="2">
        <v>100.25</v>
      </c>
      <c r="J55" s="35">
        <v>0.8797</v>
      </c>
      <c r="K55" s="3">
        <v>100</v>
      </c>
      <c r="L55" s="3">
        <v>110</v>
      </c>
      <c r="M55" s="3">
        <v>120</v>
      </c>
      <c r="N55" s="3"/>
      <c r="O55" s="34">
        <v>120</v>
      </c>
      <c r="P55" s="35">
        <f t="shared" si="1"/>
        <v>105.56400000000001</v>
      </c>
      <c r="Q55" s="23"/>
    </row>
    <row r="56" spans="1:17" ht="12.75">
      <c r="A56" s="22">
        <v>12</v>
      </c>
      <c r="B56" s="3">
        <v>1</v>
      </c>
      <c r="C56" s="3">
        <v>110</v>
      </c>
      <c r="D56" s="3" t="s">
        <v>272</v>
      </c>
      <c r="E56" s="3" t="s">
        <v>273</v>
      </c>
      <c r="F56" s="3" t="s">
        <v>35</v>
      </c>
      <c r="G56" s="1">
        <v>27928</v>
      </c>
      <c r="H56" s="3" t="s">
        <v>19</v>
      </c>
      <c r="I56" s="2">
        <v>103.15</v>
      </c>
      <c r="J56" s="35">
        <v>0.5471</v>
      </c>
      <c r="K56" s="3">
        <v>180</v>
      </c>
      <c r="L56" s="3">
        <v>190</v>
      </c>
      <c r="M56" s="54">
        <v>200</v>
      </c>
      <c r="N56" s="3"/>
      <c r="O56" s="34">
        <v>190</v>
      </c>
      <c r="P56" s="35">
        <f t="shared" si="1"/>
        <v>103.94900000000001</v>
      </c>
      <c r="Q56" s="23"/>
    </row>
    <row r="57" spans="1:17" ht="12.75">
      <c r="A57" s="22">
        <v>12</v>
      </c>
      <c r="B57" s="3">
        <v>1</v>
      </c>
      <c r="C57" s="3">
        <v>125</v>
      </c>
      <c r="D57" s="3" t="s">
        <v>354</v>
      </c>
      <c r="E57" s="3" t="s">
        <v>32</v>
      </c>
      <c r="F57" s="3" t="s">
        <v>35</v>
      </c>
      <c r="G57" s="1">
        <v>24602</v>
      </c>
      <c r="H57" s="3" t="s">
        <v>110</v>
      </c>
      <c r="I57" s="2">
        <v>111.8</v>
      </c>
      <c r="J57" s="35">
        <v>0.5714</v>
      </c>
      <c r="K57" s="3">
        <v>175</v>
      </c>
      <c r="L57" s="54">
        <v>180</v>
      </c>
      <c r="M57" s="54">
        <v>182.5</v>
      </c>
      <c r="N57" s="3"/>
      <c r="O57" s="34">
        <v>175</v>
      </c>
      <c r="P57" s="35">
        <f t="shared" si="1"/>
        <v>99.995</v>
      </c>
      <c r="Q57" s="23"/>
    </row>
    <row r="58" spans="1:17" ht="12.75">
      <c r="A58" s="22">
        <v>12</v>
      </c>
      <c r="B58" s="3">
        <v>1</v>
      </c>
      <c r="C58" s="3">
        <v>125</v>
      </c>
      <c r="D58" s="3" t="s">
        <v>310</v>
      </c>
      <c r="E58" s="3" t="s">
        <v>32</v>
      </c>
      <c r="F58" s="3" t="s">
        <v>35</v>
      </c>
      <c r="G58" s="1">
        <v>23309</v>
      </c>
      <c r="H58" s="3" t="s">
        <v>20</v>
      </c>
      <c r="I58" s="2">
        <v>114.9</v>
      </c>
      <c r="J58" s="35">
        <v>0.6234</v>
      </c>
      <c r="K58" s="3">
        <v>170</v>
      </c>
      <c r="L58" s="3">
        <v>180</v>
      </c>
      <c r="M58" s="129">
        <v>185</v>
      </c>
      <c r="N58" s="3"/>
      <c r="O58" s="34">
        <v>185</v>
      </c>
      <c r="P58" s="35">
        <f t="shared" si="1"/>
        <v>115.329</v>
      </c>
      <c r="Q58" s="23"/>
    </row>
    <row r="59" spans="1:17" ht="12.75">
      <c r="A59" s="22">
        <v>12</v>
      </c>
      <c r="B59" s="3">
        <v>1</v>
      </c>
      <c r="C59" s="3">
        <v>125</v>
      </c>
      <c r="D59" s="3" t="s">
        <v>247</v>
      </c>
      <c r="E59" s="3" t="s">
        <v>355</v>
      </c>
      <c r="F59" s="3" t="s">
        <v>35</v>
      </c>
      <c r="G59" s="1">
        <v>31571</v>
      </c>
      <c r="H59" s="3" t="s">
        <v>19</v>
      </c>
      <c r="I59" s="2">
        <v>112.3</v>
      </c>
      <c r="J59" s="35">
        <v>0.5339</v>
      </c>
      <c r="K59" s="3">
        <v>210</v>
      </c>
      <c r="L59" s="3">
        <v>225</v>
      </c>
      <c r="M59" s="3">
        <v>235</v>
      </c>
      <c r="N59" s="3"/>
      <c r="O59" s="34">
        <v>235</v>
      </c>
      <c r="P59" s="35">
        <f t="shared" si="1"/>
        <v>125.46650000000001</v>
      </c>
      <c r="Q59" s="23" t="s">
        <v>322</v>
      </c>
    </row>
    <row r="60" spans="1:17" ht="12.75">
      <c r="A60" s="22">
        <v>5</v>
      </c>
      <c r="B60" s="3">
        <v>2</v>
      </c>
      <c r="C60" s="3">
        <v>125</v>
      </c>
      <c r="D60" s="3" t="s">
        <v>241</v>
      </c>
      <c r="E60" s="3" t="s">
        <v>32</v>
      </c>
      <c r="F60" s="3" t="s">
        <v>35</v>
      </c>
      <c r="G60" s="1">
        <v>27285</v>
      </c>
      <c r="H60" s="3" t="s">
        <v>19</v>
      </c>
      <c r="I60" s="2">
        <v>119.05</v>
      </c>
      <c r="J60" s="35">
        <v>0.5278</v>
      </c>
      <c r="K60" s="3">
        <v>200</v>
      </c>
      <c r="L60" s="3">
        <v>205</v>
      </c>
      <c r="M60" s="54">
        <v>210</v>
      </c>
      <c r="N60" s="3"/>
      <c r="O60" s="34">
        <f>L60</f>
        <v>205</v>
      </c>
      <c r="P60" s="35">
        <f t="shared" si="1"/>
        <v>108.19900000000001</v>
      </c>
      <c r="Q60" s="23"/>
    </row>
    <row r="61" spans="1:17" ht="12.75">
      <c r="A61" s="22">
        <v>4</v>
      </c>
      <c r="B61" s="3">
        <v>3</v>
      </c>
      <c r="C61" s="3">
        <v>125</v>
      </c>
      <c r="D61" s="3" t="s">
        <v>254</v>
      </c>
      <c r="E61" s="3" t="s">
        <v>107</v>
      </c>
      <c r="F61" s="3" t="s">
        <v>35</v>
      </c>
      <c r="G61" s="1">
        <v>27304</v>
      </c>
      <c r="H61" s="3" t="s">
        <v>19</v>
      </c>
      <c r="I61" s="2">
        <v>125</v>
      </c>
      <c r="J61" s="35">
        <v>0.521</v>
      </c>
      <c r="K61" s="3">
        <v>190</v>
      </c>
      <c r="L61" s="3">
        <v>200</v>
      </c>
      <c r="M61" s="54">
        <v>210</v>
      </c>
      <c r="N61" s="3"/>
      <c r="O61" s="34">
        <v>200</v>
      </c>
      <c r="P61" s="35">
        <f t="shared" si="1"/>
        <v>104.2</v>
      </c>
      <c r="Q61" s="23"/>
    </row>
    <row r="62" spans="1:17" ht="12.75">
      <c r="A62" s="22">
        <v>3</v>
      </c>
      <c r="B62" s="3">
        <v>4</v>
      </c>
      <c r="C62" s="3">
        <v>125</v>
      </c>
      <c r="D62" s="3" t="s">
        <v>310</v>
      </c>
      <c r="E62" s="3" t="s">
        <v>32</v>
      </c>
      <c r="F62" s="3" t="s">
        <v>35</v>
      </c>
      <c r="G62" s="1">
        <v>23309</v>
      </c>
      <c r="H62" s="3" t="s">
        <v>19</v>
      </c>
      <c r="I62" s="2">
        <v>114.9</v>
      </c>
      <c r="J62" s="35">
        <v>0.5315</v>
      </c>
      <c r="K62" s="3">
        <v>170</v>
      </c>
      <c r="L62" s="3">
        <v>180</v>
      </c>
      <c r="M62" s="3">
        <v>185</v>
      </c>
      <c r="N62" s="3"/>
      <c r="O62" s="34">
        <v>185</v>
      </c>
      <c r="P62" s="35">
        <f t="shared" si="1"/>
        <v>98.3275</v>
      </c>
      <c r="Q62" s="23"/>
    </row>
    <row r="63" spans="1:17" ht="12.75">
      <c r="A63" s="22">
        <v>12</v>
      </c>
      <c r="B63" s="3">
        <v>1</v>
      </c>
      <c r="C63" s="3">
        <v>140</v>
      </c>
      <c r="D63" s="3" t="s">
        <v>242</v>
      </c>
      <c r="E63" s="3" t="s">
        <v>32</v>
      </c>
      <c r="F63" s="3" t="s">
        <v>35</v>
      </c>
      <c r="G63" s="1">
        <v>22885</v>
      </c>
      <c r="H63" s="3" t="s">
        <v>20</v>
      </c>
      <c r="I63" s="2">
        <v>125.45</v>
      </c>
      <c r="J63" s="35">
        <v>0.6266</v>
      </c>
      <c r="K63" s="3">
        <v>160</v>
      </c>
      <c r="L63" s="3">
        <v>165</v>
      </c>
      <c r="M63" s="3">
        <v>170</v>
      </c>
      <c r="N63" s="3"/>
      <c r="O63" s="34">
        <v>170</v>
      </c>
      <c r="P63" s="35">
        <f t="shared" si="1"/>
        <v>106.522</v>
      </c>
      <c r="Q63" s="23"/>
    </row>
    <row r="64" spans="1:17" ht="12.75">
      <c r="A64" s="22">
        <v>12</v>
      </c>
      <c r="B64" s="3">
        <v>1</v>
      </c>
      <c r="C64" s="3">
        <v>140</v>
      </c>
      <c r="D64" s="3" t="s">
        <v>242</v>
      </c>
      <c r="E64" s="3" t="s">
        <v>32</v>
      </c>
      <c r="F64" s="3" t="s">
        <v>35</v>
      </c>
      <c r="G64" s="1">
        <v>22885</v>
      </c>
      <c r="H64" s="3" t="s">
        <v>19</v>
      </c>
      <c r="I64" s="2">
        <v>125.45</v>
      </c>
      <c r="J64" s="35">
        <v>0.5204</v>
      </c>
      <c r="K64" s="3">
        <v>160</v>
      </c>
      <c r="L64" s="3">
        <v>165</v>
      </c>
      <c r="M64" s="3">
        <v>170</v>
      </c>
      <c r="N64" s="3"/>
      <c r="O64" s="34">
        <v>170</v>
      </c>
      <c r="P64" s="35">
        <f t="shared" si="1"/>
        <v>88.46799999999999</v>
      </c>
      <c r="Q64" s="23"/>
    </row>
    <row r="65" spans="1:17" ht="13.5" thickBot="1">
      <c r="A65" s="56">
        <v>12</v>
      </c>
      <c r="B65" s="57">
        <v>1</v>
      </c>
      <c r="C65" s="57" t="s">
        <v>56</v>
      </c>
      <c r="D65" s="57" t="s">
        <v>268</v>
      </c>
      <c r="E65" s="57" t="s">
        <v>107</v>
      </c>
      <c r="F65" s="57" t="s">
        <v>35</v>
      </c>
      <c r="G65" s="58">
        <v>27976</v>
      </c>
      <c r="H65" s="57" t="s">
        <v>19</v>
      </c>
      <c r="I65" s="59">
        <v>142.3</v>
      </c>
      <c r="J65" s="60">
        <v>0.501</v>
      </c>
      <c r="K65" s="57">
        <v>210</v>
      </c>
      <c r="L65" s="57">
        <v>220</v>
      </c>
      <c r="M65" s="147">
        <v>230.5</v>
      </c>
      <c r="N65" s="57"/>
      <c r="O65" s="61">
        <v>230.5</v>
      </c>
      <c r="P65" s="60">
        <f t="shared" si="1"/>
        <v>115.4805</v>
      </c>
      <c r="Q65" s="62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zoomScale="75" zoomScaleNormal="75" zoomScalePageLayoutView="0" workbookViewId="0" topLeftCell="A28">
      <selection activeCell="E14" sqref="E14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customWidth="1"/>
    <col min="4" max="4" width="22.625" style="9" customWidth="1"/>
    <col min="5" max="5" width="24.75390625" style="9" customWidth="1"/>
    <col min="6" max="6" width="25.125" style="9" customWidth="1"/>
    <col min="7" max="7" width="11.25390625" style="9" customWidth="1"/>
    <col min="8" max="8" width="14.125" style="9" customWidth="1"/>
    <col min="9" max="9" width="7.625" style="10" customWidth="1"/>
    <col min="10" max="10" width="7.625" style="29" customWidth="1"/>
    <col min="11" max="11" width="7.75390625" style="9" customWidth="1"/>
    <col min="12" max="13" width="7.00390625" style="4" customWidth="1"/>
    <col min="14" max="15" width="7.00390625" style="9" customWidth="1"/>
    <col min="16" max="16" width="9.875" style="29" customWidth="1"/>
    <col min="17" max="19" width="7.00390625" style="9" customWidth="1"/>
    <col min="20" max="20" width="1.875" style="9" customWidth="1"/>
    <col min="21" max="21" width="7.00390625" style="9" customWidth="1"/>
    <col min="22" max="22" width="9.875" style="29" customWidth="1"/>
    <col min="23" max="23" width="7.375" style="12" customWidth="1"/>
    <col min="24" max="24" width="9.875" style="29" customWidth="1"/>
    <col min="25" max="25" width="7.00390625" style="9" customWidth="1"/>
    <col min="26" max="26" width="7.00390625" style="4" customWidth="1"/>
    <col min="27" max="29" width="7.00390625" style="9" customWidth="1"/>
    <col min="30" max="30" width="9.875" style="29" customWidth="1"/>
    <col min="31" max="31" width="7.00390625" style="9" customWidth="1"/>
    <col min="32" max="32" width="9.875" style="29" customWidth="1"/>
    <col min="33" max="33" width="12.125" style="9" customWidth="1"/>
    <col min="34" max="16384" width="9.125" style="9" customWidth="1"/>
  </cols>
  <sheetData>
    <row r="1" spans="2:23" ht="20.25" customHeight="1">
      <c r="B1" s="46" t="s">
        <v>88</v>
      </c>
      <c r="D1" s="5"/>
      <c r="E1" s="5"/>
      <c r="F1" s="5"/>
      <c r="G1" s="7"/>
      <c r="I1" s="6"/>
      <c r="J1" s="28"/>
      <c r="K1" s="5"/>
      <c r="L1" s="38"/>
      <c r="M1" s="38"/>
      <c r="N1" s="5"/>
      <c r="O1" s="117"/>
      <c r="P1" s="39"/>
      <c r="Q1" s="5"/>
      <c r="R1" s="5"/>
      <c r="S1" s="5"/>
      <c r="T1" s="5"/>
      <c r="U1" s="19"/>
      <c r="W1" s="9"/>
    </row>
    <row r="2" spans="4:32" s="20" customFormat="1" ht="12" customHeight="1" thickBot="1">
      <c r="D2" s="15"/>
      <c r="E2" s="15"/>
      <c r="F2" s="15"/>
      <c r="G2" s="15"/>
      <c r="H2" s="15"/>
      <c r="I2" s="18"/>
      <c r="J2" s="30"/>
      <c r="K2" s="15"/>
      <c r="L2" s="40"/>
      <c r="M2" s="40"/>
      <c r="N2" s="15"/>
      <c r="O2" s="118"/>
      <c r="P2" s="30"/>
      <c r="Q2" s="15"/>
      <c r="R2" s="15"/>
      <c r="S2" s="15"/>
      <c r="T2" s="15"/>
      <c r="U2" s="21"/>
      <c r="V2" s="31"/>
      <c r="X2" s="31"/>
      <c r="Z2" s="41"/>
      <c r="AD2" s="31"/>
      <c r="AF2" s="31"/>
    </row>
    <row r="3" spans="1:33" ht="12.75" customHeight="1">
      <c r="A3" s="153" t="s">
        <v>18</v>
      </c>
      <c r="B3" s="155" t="s">
        <v>8</v>
      </c>
      <c r="C3" s="155" t="s">
        <v>2</v>
      </c>
      <c r="D3" s="155" t="s">
        <v>3</v>
      </c>
      <c r="E3" s="155" t="s">
        <v>10</v>
      </c>
      <c r="F3" s="155" t="s">
        <v>11</v>
      </c>
      <c r="G3" s="155" t="s">
        <v>7</v>
      </c>
      <c r="H3" s="155" t="s">
        <v>4</v>
      </c>
      <c r="I3" s="157" t="s">
        <v>1</v>
      </c>
      <c r="J3" s="159" t="s">
        <v>0</v>
      </c>
      <c r="K3" s="150" t="s">
        <v>12</v>
      </c>
      <c r="L3" s="150"/>
      <c r="M3" s="150"/>
      <c r="N3" s="150"/>
      <c r="O3" s="150"/>
      <c r="P3" s="150"/>
      <c r="Q3" s="150" t="s">
        <v>5</v>
      </c>
      <c r="R3" s="150"/>
      <c r="S3" s="150"/>
      <c r="T3" s="150"/>
      <c r="U3" s="150"/>
      <c r="V3" s="150"/>
      <c r="W3" s="150" t="s">
        <v>13</v>
      </c>
      <c r="X3" s="150"/>
      <c r="Y3" s="150" t="s">
        <v>14</v>
      </c>
      <c r="Z3" s="150"/>
      <c r="AA3" s="150"/>
      <c r="AB3" s="150"/>
      <c r="AC3" s="150"/>
      <c r="AD3" s="150"/>
      <c r="AE3" s="150" t="s">
        <v>15</v>
      </c>
      <c r="AF3" s="150"/>
      <c r="AG3" s="151" t="s">
        <v>9</v>
      </c>
    </row>
    <row r="4" spans="1:33" s="11" customFormat="1" ht="11.25" customHeight="1" thickBot="1">
      <c r="A4" s="154"/>
      <c r="B4" s="156"/>
      <c r="C4" s="156"/>
      <c r="D4" s="156"/>
      <c r="E4" s="156"/>
      <c r="F4" s="156"/>
      <c r="G4" s="156"/>
      <c r="H4" s="156"/>
      <c r="I4" s="158"/>
      <c r="J4" s="160"/>
      <c r="K4" s="32">
        <v>1</v>
      </c>
      <c r="L4" s="42">
        <v>2</v>
      </c>
      <c r="M4" s="42">
        <v>3</v>
      </c>
      <c r="N4" s="32">
        <v>4</v>
      </c>
      <c r="O4" s="119" t="s">
        <v>6</v>
      </c>
      <c r="P4" s="33" t="s">
        <v>0</v>
      </c>
      <c r="Q4" s="32">
        <v>1</v>
      </c>
      <c r="R4" s="32">
        <v>2</v>
      </c>
      <c r="S4" s="32">
        <v>3</v>
      </c>
      <c r="T4" s="32">
        <v>4</v>
      </c>
      <c r="U4" s="119" t="s">
        <v>6</v>
      </c>
      <c r="V4" s="33" t="s">
        <v>0</v>
      </c>
      <c r="W4" s="32" t="s">
        <v>16</v>
      </c>
      <c r="X4" s="33" t="s">
        <v>0</v>
      </c>
      <c r="Y4" s="32">
        <v>1</v>
      </c>
      <c r="Z4" s="42">
        <v>2</v>
      </c>
      <c r="AA4" s="32">
        <v>3</v>
      </c>
      <c r="AB4" s="32">
        <v>4</v>
      </c>
      <c r="AC4" s="119" t="s">
        <v>6</v>
      </c>
      <c r="AD4" s="33" t="s">
        <v>0</v>
      </c>
      <c r="AE4" s="119" t="s">
        <v>17</v>
      </c>
      <c r="AF4" s="33" t="s">
        <v>0</v>
      </c>
      <c r="AG4" s="152"/>
    </row>
    <row r="5" spans="1:33" ht="13.5" customHeight="1">
      <c r="A5" s="120"/>
      <c r="B5" s="121"/>
      <c r="C5" s="121"/>
      <c r="D5" s="121" t="s">
        <v>535</v>
      </c>
      <c r="E5" s="121"/>
      <c r="F5" s="121"/>
      <c r="G5" s="122"/>
      <c r="H5" s="121"/>
      <c r="I5" s="123"/>
      <c r="J5" s="124"/>
      <c r="K5" s="125"/>
      <c r="L5" s="121"/>
      <c r="M5" s="126"/>
      <c r="N5" s="121"/>
      <c r="O5" s="121"/>
      <c r="P5" s="124"/>
      <c r="Q5" s="121"/>
      <c r="R5" s="121"/>
      <c r="S5" s="121"/>
      <c r="T5" s="121"/>
      <c r="U5" s="121"/>
      <c r="V5" s="124"/>
      <c r="W5" s="121"/>
      <c r="X5" s="124"/>
      <c r="Y5" s="121"/>
      <c r="Z5" s="121"/>
      <c r="AA5" s="121"/>
      <c r="AB5" s="121"/>
      <c r="AC5" s="121"/>
      <c r="AD5" s="124"/>
      <c r="AE5" s="121"/>
      <c r="AF5" s="124"/>
      <c r="AG5" s="127"/>
    </row>
    <row r="6" spans="1:33" ht="13.5" customHeight="1">
      <c r="A6" s="22"/>
      <c r="B6" s="3">
        <v>1</v>
      </c>
      <c r="C6" s="3">
        <v>52</v>
      </c>
      <c r="D6" s="3" t="s">
        <v>62</v>
      </c>
      <c r="E6" s="3" t="s">
        <v>63</v>
      </c>
      <c r="F6" s="3" t="s">
        <v>35</v>
      </c>
      <c r="G6" s="1">
        <v>33747</v>
      </c>
      <c r="H6" s="3" t="s">
        <v>21</v>
      </c>
      <c r="I6" s="2">
        <v>51.1</v>
      </c>
      <c r="J6" s="35">
        <v>0.9906</v>
      </c>
      <c r="K6" s="17">
        <v>92.5</v>
      </c>
      <c r="L6" s="3">
        <v>100</v>
      </c>
      <c r="M6" s="8">
        <v>112.5</v>
      </c>
      <c r="N6" s="3"/>
      <c r="O6" s="3">
        <v>112.5</v>
      </c>
      <c r="P6" s="35">
        <f aca="true" t="shared" si="0" ref="P6:P20">O6*J6</f>
        <v>111.44250000000001</v>
      </c>
      <c r="Q6" s="3"/>
      <c r="R6" s="3"/>
      <c r="S6" s="3"/>
      <c r="T6" s="3"/>
      <c r="U6" s="3"/>
      <c r="V6" s="35">
        <f aca="true" t="shared" si="1" ref="V6:V20">U6*J6</f>
        <v>0</v>
      </c>
      <c r="W6" s="3">
        <f aca="true" t="shared" si="2" ref="W6:W20">U6+O6</f>
        <v>112.5</v>
      </c>
      <c r="X6" s="35">
        <f aca="true" t="shared" si="3" ref="X6:X20">W6*J6</f>
        <v>111.44250000000001</v>
      </c>
      <c r="Y6" s="3"/>
      <c r="Z6" s="3"/>
      <c r="AA6" s="3"/>
      <c r="AB6" s="3"/>
      <c r="AC6" s="3"/>
      <c r="AD6" s="35">
        <f aca="true" t="shared" si="4" ref="AD6:AD20">AC6*J6</f>
        <v>0</v>
      </c>
      <c r="AE6" s="3">
        <f aca="true" t="shared" si="5" ref="AE6:AE20">AC6+W6</f>
        <v>112.5</v>
      </c>
      <c r="AF6" s="35">
        <f aca="true" t="shared" si="6" ref="AF6:AF20">AE6*J6</f>
        <v>111.44250000000001</v>
      </c>
      <c r="AG6" s="23"/>
    </row>
    <row r="7" spans="1:33" ht="12.75" customHeight="1">
      <c r="A7" s="22"/>
      <c r="B7" s="3" t="s">
        <v>321</v>
      </c>
      <c r="C7" s="3">
        <v>60</v>
      </c>
      <c r="D7" s="3" t="s">
        <v>65</v>
      </c>
      <c r="E7" s="3" t="s">
        <v>63</v>
      </c>
      <c r="F7" s="3" t="s">
        <v>35</v>
      </c>
      <c r="G7" s="1">
        <v>33920</v>
      </c>
      <c r="H7" s="3" t="s">
        <v>21</v>
      </c>
      <c r="I7" s="2">
        <v>57.7</v>
      </c>
      <c r="J7" s="35">
        <v>0.8637</v>
      </c>
      <c r="K7" s="73">
        <v>115</v>
      </c>
      <c r="L7" s="73">
        <v>0</v>
      </c>
      <c r="M7" s="73">
        <v>0</v>
      </c>
      <c r="N7" s="3"/>
      <c r="O7" s="3">
        <v>0</v>
      </c>
      <c r="P7" s="35">
        <f t="shared" si="0"/>
        <v>0</v>
      </c>
      <c r="Q7" s="8"/>
      <c r="R7" s="8"/>
      <c r="S7" s="8"/>
      <c r="T7" s="3"/>
      <c r="U7" s="3"/>
      <c r="V7" s="35">
        <f t="shared" si="1"/>
        <v>0</v>
      </c>
      <c r="W7" s="3">
        <f t="shared" si="2"/>
        <v>0</v>
      </c>
      <c r="X7" s="35">
        <f t="shared" si="3"/>
        <v>0</v>
      </c>
      <c r="Y7" s="73"/>
      <c r="Z7" s="73"/>
      <c r="AA7" s="73"/>
      <c r="AB7" s="3"/>
      <c r="AC7" s="73"/>
      <c r="AD7" s="35">
        <f t="shared" si="4"/>
        <v>0</v>
      </c>
      <c r="AE7" s="3">
        <f t="shared" si="5"/>
        <v>0</v>
      </c>
      <c r="AF7" s="35">
        <f t="shared" si="6"/>
        <v>0</v>
      </c>
      <c r="AG7" s="23"/>
    </row>
    <row r="8" spans="1:33" ht="12.75" customHeight="1">
      <c r="A8" s="22"/>
      <c r="B8" s="3">
        <v>1</v>
      </c>
      <c r="C8" s="3">
        <v>60</v>
      </c>
      <c r="D8" s="3" t="s">
        <v>64</v>
      </c>
      <c r="E8" s="3" t="s">
        <v>63</v>
      </c>
      <c r="F8" s="3" t="s">
        <v>35</v>
      </c>
      <c r="G8" s="1">
        <v>31335</v>
      </c>
      <c r="H8" s="3" t="s">
        <v>19</v>
      </c>
      <c r="I8" s="2">
        <v>57.7</v>
      </c>
      <c r="J8" s="35">
        <v>0.8468</v>
      </c>
      <c r="K8" s="8">
        <v>90</v>
      </c>
      <c r="L8" s="17">
        <v>95</v>
      </c>
      <c r="M8" s="16">
        <v>105</v>
      </c>
      <c r="N8" s="3"/>
      <c r="O8" s="3">
        <v>105</v>
      </c>
      <c r="P8" s="35">
        <f t="shared" si="0"/>
        <v>88.914</v>
      </c>
      <c r="Q8" s="8"/>
      <c r="R8" s="8"/>
      <c r="S8" s="8"/>
      <c r="T8" s="3"/>
      <c r="U8" s="3"/>
      <c r="V8" s="35">
        <f t="shared" si="1"/>
        <v>0</v>
      </c>
      <c r="W8" s="3">
        <f t="shared" si="2"/>
        <v>105</v>
      </c>
      <c r="X8" s="35">
        <f t="shared" si="3"/>
        <v>88.914</v>
      </c>
      <c r="Y8" s="8"/>
      <c r="Z8" s="16"/>
      <c r="AA8" s="3"/>
      <c r="AB8" s="3"/>
      <c r="AC8" s="3"/>
      <c r="AD8" s="35">
        <f t="shared" si="4"/>
        <v>0</v>
      </c>
      <c r="AE8" s="3">
        <f t="shared" si="5"/>
        <v>105</v>
      </c>
      <c r="AF8" s="35">
        <f t="shared" si="6"/>
        <v>88.914</v>
      </c>
      <c r="AG8" s="23"/>
    </row>
    <row r="9" spans="1:33" ht="12.75" customHeight="1">
      <c r="A9" s="22"/>
      <c r="B9" s="3">
        <v>1</v>
      </c>
      <c r="C9" s="3">
        <v>67.5</v>
      </c>
      <c r="D9" s="3" t="s">
        <v>486</v>
      </c>
      <c r="E9" s="3" t="s">
        <v>118</v>
      </c>
      <c r="F9" s="3" t="s">
        <v>35</v>
      </c>
      <c r="G9" s="1">
        <v>35363</v>
      </c>
      <c r="H9" s="3" t="s">
        <v>41</v>
      </c>
      <c r="I9" s="2">
        <v>67.1</v>
      </c>
      <c r="J9" s="35">
        <v>0.7881</v>
      </c>
      <c r="K9" s="3">
        <v>100</v>
      </c>
      <c r="L9" s="16">
        <v>115</v>
      </c>
      <c r="M9" s="16">
        <v>125</v>
      </c>
      <c r="N9" s="3"/>
      <c r="O9" s="3">
        <v>125</v>
      </c>
      <c r="P9" s="35">
        <f t="shared" si="0"/>
        <v>98.5125</v>
      </c>
      <c r="Q9" s="3"/>
      <c r="R9" s="3"/>
      <c r="S9" s="3"/>
      <c r="T9" s="3"/>
      <c r="U9" s="3"/>
      <c r="V9" s="35">
        <f t="shared" si="1"/>
        <v>0</v>
      </c>
      <c r="W9" s="3">
        <f t="shared" si="2"/>
        <v>125</v>
      </c>
      <c r="X9" s="35">
        <f t="shared" si="3"/>
        <v>98.5125</v>
      </c>
      <c r="Y9" s="3"/>
      <c r="Z9" s="16"/>
      <c r="AA9" s="3"/>
      <c r="AB9" s="3"/>
      <c r="AC9" s="3"/>
      <c r="AD9" s="35">
        <f t="shared" si="4"/>
        <v>0</v>
      </c>
      <c r="AE9" s="3">
        <f t="shared" si="5"/>
        <v>125</v>
      </c>
      <c r="AF9" s="35">
        <f t="shared" si="6"/>
        <v>98.5125</v>
      </c>
      <c r="AG9" s="23"/>
    </row>
    <row r="10" spans="1:33" ht="12" customHeight="1">
      <c r="A10" s="22"/>
      <c r="B10" s="3">
        <v>2</v>
      </c>
      <c r="C10" s="3">
        <v>67.5</v>
      </c>
      <c r="D10" s="3" t="s">
        <v>66</v>
      </c>
      <c r="E10" s="3" t="s">
        <v>63</v>
      </c>
      <c r="F10" s="3" t="s">
        <v>35</v>
      </c>
      <c r="G10" s="1">
        <v>35702</v>
      </c>
      <c r="H10" s="3" t="s">
        <v>41</v>
      </c>
      <c r="I10" s="2">
        <v>64.5</v>
      </c>
      <c r="J10" s="35">
        <v>0.8552000000000001</v>
      </c>
      <c r="K10" s="8">
        <v>100</v>
      </c>
      <c r="L10" s="17">
        <v>110</v>
      </c>
      <c r="M10" s="16">
        <v>115</v>
      </c>
      <c r="N10" s="3"/>
      <c r="O10" s="3">
        <v>115</v>
      </c>
      <c r="P10" s="35">
        <f t="shared" si="0"/>
        <v>98.34800000000001</v>
      </c>
      <c r="Q10" s="8"/>
      <c r="R10" s="8"/>
      <c r="S10" s="8"/>
      <c r="T10" s="3"/>
      <c r="U10" s="3"/>
      <c r="V10" s="35">
        <f t="shared" si="1"/>
        <v>0</v>
      </c>
      <c r="W10" s="3">
        <f t="shared" si="2"/>
        <v>115</v>
      </c>
      <c r="X10" s="35">
        <f t="shared" si="3"/>
        <v>98.34800000000001</v>
      </c>
      <c r="Y10" s="8"/>
      <c r="Z10" s="16"/>
      <c r="AA10" s="3"/>
      <c r="AB10" s="3"/>
      <c r="AC10" s="3"/>
      <c r="AD10" s="35">
        <f t="shared" si="4"/>
        <v>0</v>
      </c>
      <c r="AE10" s="3">
        <f t="shared" si="5"/>
        <v>115</v>
      </c>
      <c r="AF10" s="35">
        <f t="shared" si="6"/>
        <v>98.34800000000001</v>
      </c>
      <c r="AG10" s="23"/>
    </row>
    <row r="11" spans="1:33" ht="12.75" customHeight="1">
      <c r="A11" s="22"/>
      <c r="B11" s="3">
        <v>1</v>
      </c>
      <c r="C11" s="3">
        <v>75</v>
      </c>
      <c r="D11" s="3" t="s">
        <v>498</v>
      </c>
      <c r="E11" s="3" t="s">
        <v>32</v>
      </c>
      <c r="F11" s="3" t="s">
        <v>35</v>
      </c>
      <c r="G11" s="1">
        <v>33638</v>
      </c>
      <c r="H11" s="3" t="s">
        <v>21</v>
      </c>
      <c r="I11" s="2">
        <v>70.95</v>
      </c>
      <c r="J11" s="35">
        <v>0.7016</v>
      </c>
      <c r="K11" s="17">
        <v>120</v>
      </c>
      <c r="L11" s="17">
        <v>130</v>
      </c>
      <c r="M11" s="73">
        <v>140</v>
      </c>
      <c r="N11" s="3"/>
      <c r="O11" s="3">
        <v>130</v>
      </c>
      <c r="P11" s="35">
        <f t="shared" si="0"/>
        <v>91.208</v>
      </c>
      <c r="Q11" s="8"/>
      <c r="R11" s="8"/>
      <c r="S11" s="8"/>
      <c r="T11" s="3"/>
      <c r="U11" s="3"/>
      <c r="V11" s="35">
        <f t="shared" si="1"/>
        <v>0</v>
      </c>
      <c r="W11" s="3">
        <f t="shared" si="2"/>
        <v>130</v>
      </c>
      <c r="X11" s="35">
        <f t="shared" si="3"/>
        <v>91.208</v>
      </c>
      <c r="Y11" s="8"/>
      <c r="Z11" s="16"/>
      <c r="AA11" s="3"/>
      <c r="AB11" s="3"/>
      <c r="AC11" s="3"/>
      <c r="AD11" s="35">
        <f t="shared" si="4"/>
        <v>0</v>
      </c>
      <c r="AE11" s="3">
        <f t="shared" si="5"/>
        <v>130</v>
      </c>
      <c r="AF11" s="35">
        <f t="shared" si="6"/>
        <v>91.208</v>
      </c>
      <c r="AG11" s="23"/>
    </row>
    <row r="12" spans="1:33" ht="12.75" customHeight="1">
      <c r="A12" s="22"/>
      <c r="B12" s="3">
        <v>1</v>
      </c>
      <c r="C12" s="3">
        <v>75</v>
      </c>
      <c r="D12" s="3" t="s">
        <v>68</v>
      </c>
      <c r="E12" s="3" t="s">
        <v>63</v>
      </c>
      <c r="F12" s="3" t="s">
        <v>35</v>
      </c>
      <c r="G12" s="1">
        <v>31915</v>
      </c>
      <c r="H12" s="3" t="s">
        <v>19</v>
      </c>
      <c r="I12" s="2">
        <v>69.7</v>
      </c>
      <c r="J12" s="35">
        <v>0.7057</v>
      </c>
      <c r="K12" s="17">
        <v>117.5</v>
      </c>
      <c r="L12" s="17">
        <v>125</v>
      </c>
      <c r="M12" s="16">
        <v>135</v>
      </c>
      <c r="N12" s="3"/>
      <c r="O12" s="3">
        <v>135</v>
      </c>
      <c r="P12" s="35">
        <f t="shared" si="0"/>
        <v>95.2695</v>
      </c>
      <c r="Q12" s="8"/>
      <c r="R12" s="8"/>
      <c r="S12" s="8"/>
      <c r="T12" s="3"/>
      <c r="U12" s="3"/>
      <c r="V12" s="35">
        <f t="shared" si="1"/>
        <v>0</v>
      </c>
      <c r="W12" s="3">
        <f t="shared" si="2"/>
        <v>135</v>
      </c>
      <c r="X12" s="35">
        <f t="shared" si="3"/>
        <v>95.2695</v>
      </c>
      <c r="Y12" s="8"/>
      <c r="Z12" s="16"/>
      <c r="AA12" s="3"/>
      <c r="AB12" s="3"/>
      <c r="AC12" s="3"/>
      <c r="AD12" s="35">
        <f t="shared" si="4"/>
        <v>0</v>
      </c>
      <c r="AE12" s="3">
        <f t="shared" si="5"/>
        <v>135</v>
      </c>
      <c r="AF12" s="35">
        <f t="shared" si="6"/>
        <v>95.2695</v>
      </c>
      <c r="AG12" s="23" t="s">
        <v>507</v>
      </c>
    </row>
    <row r="13" spans="1:33" ht="12.75" customHeight="1">
      <c r="A13" s="22"/>
      <c r="B13" s="3">
        <v>2</v>
      </c>
      <c r="C13" s="3">
        <v>75</v>
      </c>
      <c r="D13" s="3" t="s">
        <v>67</v>
      </c>
      <c r="E13" s="3" t="s">
        <v>63</v>
      </c>
      <c r="F13" s="3" t="s">
        <v>35</v>
      </c>
      <c r="G13" s="1">
        <v>32734</v>
      </c>
      <c r="H13" s="3" t="s">
        <v>19</v>
      </c>
      <c r="I13" s="2">
        <v>72.25</v>
      </c>
      <c r="J13" s="35">
        <v>0.6843</v>
      </c>
      <c r="K13" s="17">
        <v>115</v>
      </c>
      <c r="L13" s="17">
        <v>125</v>
      </c>
      <c r="M13" s="16">
        <v>135</v>
      </c>
      <c r="N13" s="73">
        <v>140</v>
      </c>
      <c r="O13" s="3">
        <v>135</v>
      </c>
      <c r="P13" s="35">
        <f t="shared" si="0"/>
        <v>92.3805</v>
      </c>
      <c r="Q13" s="8"/>
      <c r="R13" s="8"/>
      <c r="S13" s="8"/>
      <c r="T13" s="3"/>
      <c r="U13" s="3"/>
      <c r="V13" s="35">
        <f t="shared" si="1"/>
        <v>0</v>
      </c>
      <c r="W13" s="3">
        <f t="shared" si="2"/>
        <v>135</v>
      </c>
      <c r="X13" s="35">
        <f t="shared" si="3"/>
        <v>92.3805</v>
      </c>
      <c r="Y13" s="8"/>
      <c r="Z13" s="16"/>
      <c r="AA13" s="3"/>
      <c r="AB13" s="3"/>
      <c r="AC13" s="3"/>
      <c r="AD13" s="35">
        <f t="shared" si="4"/>
        <v>0</v>
      </c>
      <c r="AE13" s="3">
        <f t="shared" si="5"/>
        <v>135</v>
      </c>
      <c r="AF13" s="35">
        <f t="shared" si="6"/>
        <v>92.3805</v>
      </c>
      <c r="AG13" s="23"/>
    </row>
    <row r="14" spans="1:33" ht="12.75" customHeight="1">
      <c r="A14" s="22"/>
      <c r="B14" s="3">
        <v>3</v>
      </c>
      <c r="C14" s="3">
        <v>75</v>
      </c>
      <c r="D14" s="3" t="s">
        <v>69</v>
      </c>
      <c r="E14" s="3" t="s">
        <v>63</v>
      </c>
      <c r="F14" s="3" t="s">
        <v>35</v>
      </c>
      <c r="G14" s="1">
        <v>32919</v>
      </c>
      <c r="H14" s="3" t="s">
        <v>19</v>
      </c>
      <c r="I14" s="2">
        <v>73.4</v>
      </c>
      <c r="J14" s="35">
        <v>0.676</v>
      </c>
      <c r="K14" s="73">
        <v>100</v>
      </c>
      <c r="L14" s="17">
        <v>100</v>
      </c>
      <c r="M14" s="16">
        <v>105</v>
      </c>
      <c r="N14" s="3"/>
      <c r="O14" s="3">
        <v>105</v>
      </c>
      <c r="P14" s="35">
        <f t="shared" si="0"/>
        <v>70.98</v>
      </c>
      <c r="Q14" s="8"/>
      <c r="R14" s="8"/>
      <c r="S14" s="8"/>
      <c r="T14" s="3"/>
      <c r="U14" s="3"/>
      <c r="V14" s="35">
        <f t="shared" si="1"/>
        <v>0</v>
      </c>
      <c r="W14" s="3">
        <f t="shared" si="2"/>
        <v>105</v>
      </c>
      <c r="X14" s="35">
        <f t="shared" si="3"/>
        <v>70.98</v>
      </c>
      <c r="Y14" s="8"/>
      <c r="Z14" s="16"/>
      <c r="AA14" s="3"/>
      <c r="AB14" s="3"/>
      <c r="AC14" s="3"/>
      <c r="AD14" s="35">
        <f t="shared" si="4"/>
        <v>0</v>
      </c>
      <c r="AE14" s="3">
        <f t="shared" si="5"/>
        <v>105</v>
      </c>
      <c r="AF14" s="35">
        <f t="shared" si="6"/>
        <v>70.98</v>
      </c>
      <c r="AG14" s="23"/>
    </row>
    <row r="15" spans="1:33" ht="12.75">
      <c r="A15" s="22"/>
      <c r="B15" s="3">
        <v>1</v>
      </c>
      <c r="C15" s="3">
        <v>75</v>
      </c>
      <c r="D15" s="3" t="s">
        <v>487</v>
      </c>
      <c r="E15" s="3" t="s">
        <v>118</v>
      </c>
      <c r="F15" s="3" t="s">
        <v>35</v>
      </c>
      <c r="G15" s="1">
        <v>35604</v>
      </c>
      <c r="H15" s="3" t="s">
        <v>41</v>
      </c>
      <c r="I15" s="2">
        <v>72.2</v>
      </c>
      <c r="J15" s="35">
        <v>0.7742</v>
      </c>
      <c r="K15" s="3">
        <v>100</v>
      </c>
      <c r="L15" s="16">
        <v>110</v>
      </c>
      <c r="M15" s="16">
        <v>125</v>
      </c>
      <c r="N15" s="3"/>
      <c r="O15" s="3">
        <v>125</v>
      </c>
      <c r="P15" s="35">
        <f t="shared" si="0"/>
        <v>96.775</v>
      </c>
      <c r="Q15" s="3"/>
      <c r="R15" s="3"/>
      <c r="S15" s="3"/>
      <c r="T15" s="3"/>
      <c r="U15" s="3"/>
      <c r="V15" s="35">
        <f t="shared" si="1"/>
        <v>0</v>
      </c>
      <c r="W15" s="3">
        <f t="shared" si="2"/>
        <v>125</v>
      </c>
      <c r="X15" s="35">
        <f t="shared" si="3"/>
        <v>96.775</v>
      </c>
      <c r="Y15" s="3"/>
      <c r="Z15" s="16"/>
      <c r="AA15" s="3"/>
      <c r="AB15" s="3"/>
      <c r="AC15" s="3"/>
      <c r="AD15" s="35">
        <f t="shared" si="4"/>
        <v>0</v>
      </c>
      <c r="AE15" s="3">
        <f t="shared" si="5"/>
        <v>125</v>
      </c>
      <c r="AF15" s="35">
        <f t="shared" si="6"/>
        <v>96.775</v>
      </c>
      <c r="AG15" s="23"/>
    </row>
    <row r="16" spans="1:33" ht="12.75" customHeight="1">
      <c r="A16" s="22"/>
      <c r="B16" s="3">
        <v>1</v>
      </c>
      <c r="C16" s="3">
        <v>82.5</v>
      </c>
      <c r="D16" s="3" t="s">
        <v>71</v>
      </c>
      <c r="E16" s="3" t="s">
        <v>63</v>
      </c>
      <c r="F16" s="3" t="s">
        <v>35</v>
      </c>
      <c r="G16" s="1">
        <v>32936</v>
      </c>
      <c r="H16" s="3" t="s">
        <v>19</v>
      </c>
      <c r="I16" s="2">
        <v>80.7</v>
      </c>
      <c r="J16" s="35">
        <v>0.629</v>
      </c>
      <c r="K16" s="17">
        <v>175</v>
      </c>
      <c r="L16" s="17">
        <v>182.5</v>
      </c>
      <c r="M16" s="16">
        <v>187.5</v>
      </c>
      <c r="N16" s="3">
        <v>190</v>
      </c>
      <c r="O16" s="3">
        <f>M16</f>
        <v>187.5</v>
      </c>
      <c r="P16" s="35">
        <f t="shared" si="0"/>
        <v>117.9375</v>
      </c>
      <c r="Q16" s="8"/>
      <c r="R16" s="8"/>
      <c r="S16" s="8"/>
      <c r="T16" s="3"/>
      <c r="U16" s="3"/>
      <c r="V16" s="35">
        <f t="shared" si="1"/>
        <v>0</v>
      </c>
      <c r="W16" s="3">
        <f t="shared" si="2"/>
        <v>187.5</v>
      </c>
      <c r="X16" s="35">
        <f t="shared" si="3"/>
        <v>117.9375</v>
      </c>
      <c r="Y16" s="8"/>
      <c r="Z16" s="16"/>
      <c r="AA16" s="3"/>
      <c r="AB16" s="3"/>
      <c r="AC16" s="3"/>
      <c r="AD16" s="35">
        <f t="shared" si="4"/>
        <v>0</v>
      </c>
      <c r="AE16" s="3">
        <f t="shared" si="5"/>
        <v>187.5</v>
      </c>
      <c r="AF16" s="35">
        <f t="shared" si="6"/>
        <v>117.9375</v>
      </c>
      <c r="AG16" s="23" t="s">
        <v>506</v>
      </c>
    </row>
    <row r="17" spans="1:33" ht="12.75" customHeight="1">
      <c r="A17" s="22"/>
      <c r="B17" s="3">
        <v>1</v>
      </c>
      <c r="C17" s="3">
        <v>82.5</v>
      </c>
      <c r="D17" s="3" t="s">
        <v>70</v>
      </c>
      <c r="E17" s="3" t="s">
        <v>63</v>
      </c>
      <c r="F17" s="3" t="s">
        <v>35</v>
      </c>
      <c r="G17" s="1">
        <v>34580</v>
      </c>
      <c r="H17" s="3" t="s">
        <v>27</v>
      </c>
      <c r="I17" s="2">
        <v>81.7</v>
      </c>
      <c r="J17" s="35">
        <v>0.6484</v>
      </c>
      <c r="K17" s="17">
        <v>150</v>
      </c>
      <c r="L17" s="17">
        <v>160</v>
      </c>
      <c r="M17" s="16">
        <v>165</v>
      </c>
      <c r="N17" s="3">
        <v>170</v>
      </c>
      <c r="O17" s="3">
        <f>M17</f>
        <v>165</v>
      </c>
      <c r="P17" s="35">
        <f t="shared" si="0"/>
        <v>106.98599999999999</v>
      </c>
      <c r="Q17" s="8"/>
      <c r="R17" s="8"/>
      <c r="S17" s="8"/>
      <c r="T17" s="3"/>
      <c r="U17" s="3"/>
      <c r="V17" s="35">
        <f t="shared" si="1"/>
        <v>0</v>
      </c>
      <c r="W17" s="3">
        <f t="shared" si="2"/>
        <v>165</v>
      </c>
      <c r="X17" s="35">
        <f t="shared" si="3"/>
        <v>106.98599999999999</v>
      </c>
      <c r="Y17" s="8"/>
      <c r="Z17" s="16"/>
      <c r="AA17" s="3"/>
      <c r="AB17" s="3"/>
      <c r="AC17" s="3"/>
      <c r="AD17" s="35">
        <f t="shared" si="4"/>
        <v>0</v>
      </c>
      <c r="AE17" s="3">
        <f t="shared" si="5"/>
        <v>165</v>
      </c>
      <c r="AF17" s="35">
        <f t="shared" si="6"/>
        <v>106.98599999999999</v>
      </c>
      <c r="AG17" s="23"/>
    </row>
    <row r="18" spans="1:33" ht="12.75" customHeight="1">
      <c r="A18" s="22"/>
      <c r="B18" s="3">
        <v>1</v>
      </c>
      <c r="C18" s="3">
        <v>90</v>
      </c>
      <c r="D18" s="3" t="s">
        <v>72</v>
      </c>
      <c r="E18" s="3" t="s">
        <v>63</v>
      </c>
      <c r="F18" s="3" t="s">
        <v>35</v>
      </c>
      <c r="G18" s="1">
        <v>31929</v>
      </c>
      <c r="H18" s="3" t="s">
        <v>19</v>
      </c>
      <c r="I18" s="2">
        <v>83.7</v>
      </c>
      <c r="J18" s="35">
        <v>0.6132000000000001</v>
      </c>
      <c r="K18" s="17">
        <v>120</v>
      </c>
      <c r="L18" s="17">
        <v>135</v>
      </c>
      <c r="M18" s="73">
        <v>150</v>
      </c>
      <c r="N18" s="3"/>
      <c r="O18" s="3">
        <f>L18</f>
        <v>135</v>
      </c>
      <c r="P18" s="35">
        <f t="shared" si="0"/>
        <v>82.78200000000001</v>
      </c>
      <c r="Q18" s="8"/>
      <c r="R18" s="8"/>
      <c r="S18" s="8"/>
      <c r="T18" s="3"/>
      <c r="U18" s="3"/>
      <c r="V18" s="35">
        <f t="shared" si="1"/>
        <v>0</v>
      </c>
      <c r="W18" s="3">
        <f t="shared" si="2"/>
        <v>135</v>
      </c>
      <c r="X18" s="35">
        <f t="shared" si="3"/>
        <v>82.78200000000001</v>
      </c>
      <c r="Y18" s="8"/>
      <c r="Z18" s="16"/>
      <c r="AA18" s="3"/>
      <c r="AB18" s="3"/>
      <c r="AC18" s="3"/>
      <c r="AD18" s="35">
        <f t="shared" si="4"/>
        <v>0</v>
      </c>
      <c r="AE18" s="3">
        <f t="shared" si="5"/>
        <v>135</v>
      </c>
      <c r="AF18" s="35">
        <f t="shared" si="6"/>
        <v>82.78200000000001</v>
      </c>
      <c r="AG18" s="23"/>
    </row>
    <row r="19" spans="1:33" ht="12.75" customHeight="1">
      <c r="A19" s="22"/>
      <c r="B19" s="3">
        <v>1</v>
      </c>
      <c r="C19" s="3">
        <v>100</v>
      </c>
      <c r="D19" s="3" t="s">
        <v>73</v>
      </c>
      <c r="E19" s="3" t="s">
        <v>63</v>
      </c>
      <c r="F19" s="3" t="s">
        <v>35</v>
      </c>
      <c r="G19" s="1">
        <v>30982</v>
      </c>
      <c r="H19" s="3" t="s">
        <v>19</v>
      </c>
      <c r="I19" s="2">
        <v>96.5</v>
      </c>
      <c r="J19" s="35">
        <v>0.5633</v>
      </c>
      <c r="K19" s="17">
        <v>200</v>
      </c>
      <c r="L19" s="17">
        <v>210</v>
      </c>
      <c r="M19" s="16">
        <v>215</v>
      </c>
      <c r="N19" s="3"/>
      <c r="O19" s="3">
        <f>M19</f>
        <v>215</v>
      </c>
      <c r="P19" s="35">
        <f t="shared" si="0"/>
        <v>121.10950000000001</v>
      </c>
      <c r="Q19" s="8"/>
      <c r="R19" s="8"/>
      <c r="S19" s="8"/>
      <c r="T19" s="3"/>
      <c r="U19" s="3"/>
      <c r="V19" s="35">
        <f t="shared" si="1"/>
        <v>0</v>
      </c>
      <c r="W19" s="3">
        <f t="shared" si="2"/>
        <v>215</v>
      </c>
      <c r="X19" s="35">
        <f t="shared" si="3"/>
        <v>121.10950000000001</v>
      </c>
      <c r="Y19" s="8"/>
      <c r="Z19" s="16"/>
      <c r="AA19" s="3"/>
      <c r="AB19" s="3"/>
      <c r="AC19" s="3"/>
      <c r="AD19" s="35">
        <f t="shared" si="4"/>
        <v>0</v>
      </c>
      <c r="AE19" s="3">
        <f t="shared" si="5"/>
        <v>215</v>
      </c>
      <c r="AF19" s="35">
        <f t="shared" si="6"/>
        <v>121.10950000000001</v>
      </c>
      <c r="AG19" s="23" t="s">
        <v>505</v>
      </c>
    </row>
    <row r="20" spans="1:33" ht="12.75">
      <c r="A20" s="22"/>
      <c r="B20" s="3">
        <v>1</v>
      </c>
      <c r="C20" s="3">
        <v>110</v>
      </c>
      <c r="D20" s="3" t="s">
        <v>74</v>
      </c>
      <c r="E20" s="3" t="s">
        <v>63</v>
      </c>
      <c r="F20" s="3" t="s">
        <v>35</v>
      </c>
      <c r="G20" s="1">
        <v>30701</v>
      </c>
      <c r="H20" s="3" t="s">
        <v>19</v>
      </c>
      <c r="I20" s="2">
        <v>104.8</v>
      </c>
      <c r="J20" s="35">
        <v>0.5441</v>
      </c>
      <c r="K20" s="17">
        <v>140</v>
      </c>
      <c r="L20" s="17">
        <v>152.5</v>
      </c>
      <c r="M20" s="16">
        <v>160</v>
      </c>
      <c r="N20" s="3"/>
      <c r="O20" s="3">
        <f>M20</f>
        <v>160</v>
      </c>
      <c r="P20" s="35">
        <f t="shared" si="0"/>
        <v>87.05600000000001</v>
      </c>
      <c r="Q20" s="8"/>
      <c r="R20" s="8"/>
      <c r="S20" s="8"/>
      <c r="T20" s="3"/>
      <c r="U20" s="3"/>
      <c r="V20" s="35">
        <f t="shared" si="1"/>
        <v>0</v>
      </c>
      <c r="W20" s="3">
        <f t="shared" si="2"/>
        <v>160</v>
      </c>
      <c r="X20" s="35">
        <f t="shared" si="3"/>
        <v>87.05600000000001</v>
      </c>
      <c r="Y20" s="8"/>
      <c r="Z20" s="16"/>
      <c r="AA20" s="3"/>
      <c r="AB20" s="3"/>
      <c r="AC20" s="3"/>
      <c r="AD20" s="35">
        <f t="shared" si="4"/>
        <v>0</v>
      </c>
      <c r="AE20" s="3">
        <f t="shared" si="5"/>
        <v>160</v>
      </c>
      <c r="AF20" s="35">
        <f t="shared" si="6"/>
        <v>87.05600000000001</v>
      </c>
      <c r="AG20" s="23"/>
    </row>
    <row r="21" spans="1:33" ht="13.5" customHeight="1">
      <c r="A21" s="22"/>
      <c r="B21" s="3"/>
      <c r="C21" s="3"/>
      <c r="D21" s="3" t="s">
        <v>533</v>
      </c>
      <c r="E21" s="3"/>
      <c r="F21" s="3"/>
      <c r="G21" s="1"/>
      <c r="H21" s="3"/>
      <c r="I21" s="2"/>
      <c r="J21" s="35"/>
      <c r="K21" s="17"/>
      <c r="L21" s="3"/>
      <c r="M21" s="8"/>
      <c r="N21" s="3"/>
      <c r="O21" s="3"/>
      <c r="P21" s="35"/>
      <c r="Q21" s="3"/>
      <c r="R21" s="3"/>
      <c r="S21" s="3"/>
      <c r="T21" s="3"/>
      <c r="U21" s="3"/>
      <c r="V21" s="35"/>
      <c r="W21" s="3"/>
      <c r="X21" s="35"/>
      <c r="Y21" s="3"/>
      <c r="Z21" s="3"/>
      <c r="AA21" s="3"/>
      <c r="AB21" s="3"/>
      <c r="AC21" s="3"/>
      <c r="AD21" s="35"/>
      <c r="AE21" s="3"/>
      <c r="AF21" s="35"/>
      <c r="AG21" s="23"/>
    </row>
    <row r="22" spans="1:33" ht="12.75" customHeight="1">
      <c r="A22" s="22"/>
      <c r="B22" s="3">
        <v>1</v>
      </c>
      <c r="C22" s="3">
        <v>52</v>
      </c>
      <c r="D22" s="3" t="s">
        <v>62</v>
      </c>
      <c r="E22" s="3" t="s">
        <v>63</v>
      </c>
      <c r="F22" s="3" t="s">
        <v>35</v>
      </c>
      <c r="G22" s="1">
        <v>33747</v>
      </c>
      <c r="H22" s="3" t="s">
        <v>21</v>
      </c>
      <c r="I22" s="2">
        <v>51.1</v>
      </c>
      <c r="J22" s="35">
        <v>0.9906</v>
      </c>
      <c r="K22" s="17"/>
      <c r="L22" s="3"/>
      <c r="M22" s="8"/>
      <c r="N22" s="3"/>
      <c r="O22" s="3"/>
      <c r="P22" s="35">
        <f aca="true" t="shared" si="7" ref="P22:P36">O22*J22</f>
        <v>0</v>
      </c>
      <c r="Q22" s="3"/>
      <c r="R22" s="3"/>
      <c r="S22" s="3"/>
      <c r="T22" s="3"/>
      <c r="U22" s="3"/>
      <c r="V22" s="35">
        <f aca="true" t="shared" si="8" ref="V22:V36">U22*J22</f>
        <v>0</v>
      </c>
      <c r="W22" s="3">
        <f aca="true" t="shared" si="9" ref="W22:W36">U22+O22</f>
        <v>0</v>
      </c>
      <c r="X22" s="35">
        <f aca="true" t="shared" si="10" ref="X22:X36">W22*J22</f>
        <v>0</v>
      </c>
      <c r="Y22" s="3">
        <v>130</v>
      </c>
      <c r="Z22" s="3">
        <v>140</v>
      </c>
      <c r="AA22" s="73">
        <v>147.5</v>
      </c>
      <c r="AB22" s="3"/>
      <c r="AC22" s="3">
        <v>140</v>
      </c>
      <c r="AD22" s="35">
        <f aca="true" t="shared" si="11" ref="AD22:AD36">AC22*J22</f>
        <v>138.684</v>
      </c>
      <c r="AE22" s="3">
        <f aca="true" t="shared" si="12" ref="AE22:AE36">AC22+W22</f>
        <v>140</v>
      </c>
      <c r="AF22" s="35">
        <f aca="true" t="shared" si="13" ref="AF22:AF36">AE22*J22</f>
        <v>138.684</v>
      </c>
      <c r="AG22" s="23"/>
    </row>
    <row r="23" spans="1:33" ht="12.75" customHeight="1">
      <c r="A23" s="22"/>
      <c r="B23" s="3" t="s">
        <v>321</v>
      </c>
      <c r="C23" s="3">
        <v>60</v>
      </c>
      <c r="D23" s="3" t="s">
        <v>65</v>
      </c>
      <c r="E23" s="3" t="s">
        <v>63</v>
      </c>
      <c r="F23" s="3" t="s">
        <v>35</v>
      </c>
      <c r="G23" s="1">
        <v>33920</v>
      </c>
      <c r="H23" s="3" t="s">
        <v>21</v>
      </c>
      <c r="I23" s="2">
        <v>57.7</v>
      </c>
      <c r="J23" s="35">
        <v>0.8637</v>
      </c>
      <c r="K23" s="8"/>
      <c r="L23" s="17"/>
      <c r="M23" s="16"/>
      <c r="N23" s="3"/>
      <c r="O23" s="3"/>
      <c r="P23" s="35">
        <f t="shared" si="7"/>
        <v>0</v>
      </c>
      <c r="Q23" s="8"/>
      <c r="R23" s="8"/>
      <c r="S23" s="8"/>
      <c r="T23" s="3"/>
      <c r="U23" s="3"/>
      <c r="V23" s="35">
        <f t="shared" si="8"/>
        <v>0</v>
      </c>
      <c r="W23" s="3">
        <f t="shared" si="9"/>
        <v>0</v>
      </c>
      <c r="X23" s="35">
        <f t="shared" si="10"/>
        <v>0</v>
      </c>
      <c r="Y23" s="73">
        <v>155</v>
      </c>
      <c r="Z23" s="73">
        <v>0</v>
      </c>
      <c r="AA23" s="73">
        <v>0</v>
      </c>
      <c r="AB23" s="3"/>
      <c r="AC23" s="3">
        <v>0</v>
      </c>
      <c r="AD23" s="35">
        <f t="shared" si="11"/>
        <v>0</v>
      </c>
      <c r="AE23" s="3">
        <f t="shared" si="12"/>
        <v>0</v>
      </c>
      <c r="AF23" s="35">
        <f t="shared" si="13"/>
        <v>0</v>
      </c>
      <c r="AG23" s="23"/>
    </row>
    <row r="24" spans="1:33" ht="12.75" customHeight="1">
      <c r="A24" s="22"/>
      <c r="B24" s="3">
        <v>1</v>
      </c>
      <c r="C24" s="3">
        <v>60</v>
      </c>
      <c r="D24" s="3" t="s">
        <v>64</v>
      </c>
      <c r="E24" s="3" t="s">
        <v>63</v>
      </c>
      <c r="F24" s="3" t="s">
        <v>35</v>
      </c>
      <c r="G24" s="1">
        <v>31335</v>
      </c>
      <c r="H24" s="3" t="s">
        <v>19</v>
      </c>
      <c r="I24" s="2">
        <v>57.7</v>
      </c>
      <c r="J24" s="35">
        <v>0.8468</v>
      </c>
      <c r="K24" s="8"/>
      <c r="L24" s="17"/>
      <c r="M24" s="16"/>
      <c r="N24" s="3"/>
      <c r="O24" s="3"/>
      <c r="P24" s="35">
        <f t="shared" si="7"/>
        <v>0</v>
      </c>
      <c r="Q24" s="8"/>
      <c r="R24" s="8"/>
      <c r="S24" s="8"/>
      <c r="T24" s="3"/>
      <c r="U24" s="3"/>
      <c r="V24" s="35">
        <f t="shared" si="8"/>
        <v>0</v>
      </c>
      <c r="W24" s="3">
        <f t="shared" si="9"/>
        <v>0</v>
      </c>
      <c r="X24" s="35">
        <f t="shared" si="10"/>
        <v>0</v>
      </c>
      <c r="Y24" s="8">
        <v>150</v>
      </c>
      <c r="Z24" s="16">
        <v>160</v>
      </c>
      <c r="AA24" s="3">
        <v>175</v>
      </c>
      <c r="AB24" s="73">
        <v>181.5</v>
      </c>
      <c r="AC24" s="3">
        <v>175</v>
      </c>
      <c r="AD24" s="35">
        <f t="shared" si="11"/>
        <v>148.19</v>
      </c>
      <c r="AE24" s="3">
        <f t="shared" si="12"/>
        <v>175</v>
      </c>
      <c r="AF24" s="35">
        <f t="shared" si="13"/>
        <v>148.19</v>
      </c>
      <c r="AG24" s="23" t="s">
        <v>508</v>
      </c>
    </row>
    <row r="25" spans="1:76" s="66" customFormat="1" ht="12.75" customHeight="1">
      <c r="A25" s="22"/>
      <c r="B25" s="3">
        <v>1</v>
      </c>
      <c r="C25" s="3">
        <v>67.5</v>
      </c>
      <c r="D25" s="3" t="s">
        <v>486</v>
      </c>
      <c r="E25" s="3" t="s">
        <v>118</v>
      </c>
      <c r="F25" s="3" t="s">
        <v>35</v>
      </c>
      <c r="G25" s="1">
        <v>35363</v>
      </c>
      <c r="H25" s="3" t="s">
        <v>41</v>
      </c>
      <c r="I25" s="2">
        <v>67.1</v>
      </c>
      <c r="J25" s="35">
        <v>0.7881</v>
      </c>
      <c r="K25" s="3"/>
      <c r="L25" s="16"/>
      <c r="M25" s="16"/>
      <c r="N25" s="3"/>
      <c r="O25" s="3"/>
      <c r="P25" s="35">
        <f t="shared" si="7"/>
        <v>0</v>
      </c>
      <c r="Q25" s="3"/>
      <c r="R25" s="3"/>
      <c r="S25" s="3"/>
      <c r="T25" s="3"/>
      <c r="U25" s="3"/>
      <c r="V25" s="35">
        <f t="shared" si="8"/>
        <v>0</v>
      </c>
      <c r="W25" s="3">
        <f t="shared" si="9"/>
        <v>0</v>
      </c>
      <c r="X25" s="35">
        <f t="shared" si="10"/>
        <v>0</v>
      </c>
      <c r="Y25" s="3">
        <v>140</v>
      </c>
      <c r="Z25" s="16">
        <v>150</v>
      </c>
      <c r="AA25" s="3">
        <v>160</v>
      </c>
      <c r="AB25" s="3"/>
      <c r="AC25" s="3">
        <v>160</v>
      </c>
      <c r="AD25" s="35">
        <f t="shared" si="11"/>
        <v>126.096</v>
      </c>
      <c r="AE25" s="3">
        <f t="shared" si="12"/>
        <v>160</v>
      </c>
      <c r="AF25" s="35">
        <f t="shared" si="13"/>
        <v>126.096</v>
      </c>
      <c r="AG25" s="2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s="63" customFormat="1" ht="12.75" customHeight="1">
      <c r="A26" s="22"/>
      <c r="B26" s="3">
        <v>2</v>
      </c>
      <c r="C26" s="3">
        <v>67.5</v>
      </c>
      <c r="D26" s="3" t="s">
        <v>66</v>
      </c>
      <c r="E26" s="3" t="s">
        <v>63</v>
      </c>
      <c r="F26" s="3" t="s">
        <v>35</v>
      </c>
      <c r="G26" s="1">
        <v>35702</v>
      </c>
      <c r="H26" s="3" t="s">
        <v>41</v>
      </c>
      <c r="I26" s="2">
        <v>64.5</v>
      </c>
      <c r="J26" s="35">
        <v>0.8552000000000001</v>
      </c>
      <c r="K26" s="8"/>
      <c r="L26" s="17"/>
      <c r="M26" s="16"/>
      <c r="N26" s="3"/>
      <c r="O26" s="3"/>
      <c r="P26" s="35">
        <f t="shared" si="7"/>
        <v>0</v>
      </c>
      <c r="Q26" s="8"/>
      <c r="R26" s="8"/>
      <c r="S26" s="8"/>
      <c r="T26" s="3"/>
      <c r="U26" s="3"/>
      <c r="V26" s="35">
        <f t="shared" si="8"/>
        <v>0</v>
      </c>
      <c r="W26" s="3">
        <f t="shared" si="9"/>
        <v>0</v>
      </c>
      <c r="X26" s="35">
        <f t="shared" si="10"/>
        <v>0</v>
      </c>
      <c r="Y26" s="8">
        <v>125</v>
      </c>
      <c r="Z26" s="16">
        <v>135</v>
      </c>
      <c r="AA26" s="3">
        <v>140</v>
      </c>
      <c r="AB26" s="3"/>
      <c r="AC26" s="3">
        <v>140</v>
      </c>
      <c r="AD26" s="35">
        <f t="shared" si="11"/>
        <v>119.72800000000001</v>
      </c>
      <c r="AE26" s="3">
        <f t="shared" si="12"/>
        <v>140</v>
      </c>
      <c r="AF26" s="35">
        <f t="shared" si="13"/>
        <v>119.72800000000001</v>
      </c>
      <c r="AG26" s="23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67"/>
    </row>
    <row r="27" spans="1:33" ht="12.75" customHeight="1">
      <c r="A27" s="22"/>
      <c r="B27" s="3">
        <v>1</v>
      </c>
      <c r="C27" s="3">
        <v>75</v>
      </c>
      <c r="D27" s="3" t="s">
        <v>498</v>
      </c>
      <c r="E27" s="3" t="s">
        <v>32</v>
      </c>
      <c r="F27" s="3" t="s">
        <v>35</v>
      </c>
      <c r="G27" s="1">
        <v>33638</v>
      </c>
      <c r="H27" s="3" t="s">
        <v>21</v>
      </c>
      <c r="I27" s="2">
        <v>70.95</v>
      </c>
      <c r="J27" s="35">
        <v>0.7016</v>
      </c>
      <c r="K27" s="8"/>
      <c r="L27" s="17"/>
      <c r="M27" s="16"/>
      <c r="N27" s="3"/>
      <c r="O27" s="3"/>
      <c r="P27" s="35">
        <f t="shared" si="7"/>
        <v>0</v>
      </c>
      <c r="Q27" s="8"/>
      <c r="R27" s="8"/>
      <c r="S27" s="8"/>
      <c r="T27" s="3"/>
      <c r="U27" s="3"/>
      <c r="V27" s="35">
        <f t="shared" si="8"/>
        <v>0</v>
      </c>
      <c r="W27" s="3">
        <f t="shared" si="9"/>
        <v>0</v>
      </c>
      <c r="X27" s="35">
        <f t="shared" si="10"/>
        <v>0</v>
      </c>
      <c r="Y27" s="8">
        <v>140</v>
      </c>
      <c r="Z27" s="16">
        <v>145</v>
      </c>
      <c r="AA27" s="3">
        <v>152.5</v>
      </c>
      <c r="AB27" s="3"/>
      <c r="AC27" s="3">
        <v>152.5</v>
      </c>
      <c r="AD27" s="35">
        <f t="shared" si="11"/>
        <v>106.994</v>
      </c>
      <c r="AE27" s="3">
        <f t="shared" si="12"/>
        <v>152.5</v>
      </c>
      <c r="AF27" s="35">
        <f t="shared" si="13"/>
        <v>106.994</v>
      </c>
      <c r="AG27" s="23"/>
    </row>
    <row r="28" spans="1:33" ht="12.75" customHeight="1">
      <c r="A28" s="22"/>
      <c r="B28" s="3">
        <v>1</v>
      </c>
      <c r="C28" s="3">
        <v>75</v>
      </c>
      <c r="D28" s="3" t="s">
        <v>67</v>
      </c>
      <c r="E28" s="3" t="s">
        <v>63</v>
      </c>
      <c r="F28" s="3" t="s">
        <v>35</v>
      </c>
      <c r="G28" s="1">
        <v>32734</v>
      </c>
      <c r="H28" s="3" t="s">
        <v>19</v>
      </c>
      <c r="I28" s="2">
        <v>72.25</v>
      </c>
      <c r="J28" s="35">
        <v>0.6843</v>
      </c>
      <c r="K28" s="8"/>
      <c r="L28" s="17"/>
      <c r="M28" s="16"/>
      <c r="N28" s="3"/>
      <c r="O28" s="3"/>
      <c r="P28" s="35">
        <f t="shared" si="7"/>
        <v>0</v>
      </c>
      <c r="Q28" s="8"/>
      <c r="R28" s="8"/>
      <c r="S28" s="8"/>
      <c r="T28" s="3"/>
      <c r="U28" s="3"/>
      <c r="V28" s="35">
        <f t="shared" si="8"/>
        <v>0</v>
      </c>
      <c r="W28" s="3">
        <f t="shared" si="9"/>
        <v>0</v>
      </c>
      <c r="X28" s="35">
        <f t="shared" si="10"/>
        <v>0</v>
      </c>
      <c r="Y28" s="8">
        <v>182.5</v>
      </c>
      <c r="Z28" s="16">
        <v>195</v>
      </c>
      <c r="AA28" s="73">
        <v>200</v>
      </c>
      <c r="AB28" s="3"/>
      <c r="AC28" s="3">
        <v>195</v>
      </c>
      <c r="AD28" s="35">
        <f t="shared" si="11"/>
        <v>133.4385</v>
      </c>
      <c r="AE28" s="3">
        <f t="shared" si="12"/>
        <v>195</v>
      </c>
      <c r="AF28" s="35">
        <f t="shared" si="13"/>
        <v>133.4385</v>
      </c>
      <c r="AG28" s="23"/>
    </row>
    <row r="29" spans="1:33" ht="12.75">
      <c r="A29" s="22"/>
      <c r="B29" s="3">
        <v>2</v>
      </c>
      <c r="C29" s="3">
        <v>75</v>
      </c>
      <c r="D29" s="3" t="s">
        <v>69</v>
      </c>
      <c r="E29" s="3" t="s">
        <v>63</v>
      </c>
      <c r="F29" s="3" t="s">
        <v>35</v>
      </c>
      <c r="G29" s="1">
        <v>32919</v>
      </c>
      <c r="H29" s="3" t="s">
        <v>19</v>
      </c>
      <c r="I29" s="2">
        <v>73.4</v>
      </c>
      <c r="J29" s="35">
        <v>0.676</v>
      </c>
      <c r="K29" s="8"/>
      <c r="L29" s="17"/>
      <c r="M29" s="16"/>
      <c r="N29" s="3"/>
      <c r="O29" s="3"/>
      <c r="P29" s="35">
        <f t="shared" si="7"/>
        <v>0</v>
      </c>
      <c r="Q29" s="8"/>
      <c r="R29" s="8"/>
      <c r="S29" s="8"/>
      <c r="T29" s="3"/>
      <c r="U29" s="3"/>
      <c r="V29" s="35">
        <f t="shared" si="8"/>
        <v>0</v>
      </c>
      <c r="W29" s="3">
        <f t="shared" si="9"/>
        <v>0</v>
      </c>
      <c r="X29" s="35">
        <f t="shared" si="10"/>
        <v>0</v>
      </c>
      <c r="Y29" s="8">
        <v>135</v>
      </c>
      <c r="Z29" s="16">
        <v>145</v>
      </c>
      <c r="AA29" s="3">
        <v>152.5</v>
      </c>
      <c r="AB29" s="3"/>
      <c r="AC29" s="3">
        <v>152.5</v>
      </c>
      <c r="AD29" s="35">
        <f t="shared" si="11"/>
        <v>103.09</v>
      </c>
      <c r="AE29" s="3">
        <f t="shared" si="12"/>
        <v>152.5</v>
      </c>
      <c r="AF29" s="35">
        <f t="shared" si="13"/>
        <v>103.09</v>
      </c>
      <c r="AG29" s="23"/>
    </row>
    <row r="30" spans="1:33" ht="12.75" customHeight="1">
      <c r="A30" s="22"/>
      <c r="B30" s="3">
        <v>3</v>
      </c>
      <c r="C30" s="3">
        <v>75</v>
      </c>
      <c r="D30" s="3" t="s">
        <v>68</v>
      </c>
      <c r="E30" s="3" t="s">
        <v>63</v>
      </c>
      <c r="F30" s="3" t="s">
        <v>35</v>
      </c>
      <c r="G30" s="1">
        <v>31915</v>
      </c>
      <c r="H30" s="3" t="s">
        <v>19</v>
      </c>
      <c r="I30" s="2">
        <v>69.7</v>
      </c>
      <c r="J30" s="35">
        <v>0.7057</v>
      </c>
      <c r="K30" s="8"/>
      <c r="L30" s="17"/>
      <c r="M30" s="16"/>
      <c r="N30" s="3"/>
      <c r="O30" s="3"/>
      <c r="P30" s="35">
        <f t="shared" si="7"/>
        <v>0</v>
      </c>
      <c r="Q30" s="8"/>
      <c r="R30" s="8"/>
      <c r="S30" s="8"/>
      <c r="T30" s="3"/>
      <c r="U30" s="3"/>
      <c r="V30" s="35">
        <f t="shared" si="8"/>
        <v>0</v>
      </c>
      <c r="W30" s="3">
        <f t="shared" si="9"/>
        <v>0</v>
      </c>
      <c r="X30" s="35">
        <f t="shared" si="10"/>
        <v>0</v>
      </c>
      <c r="Y30" s="8">
        <v>135</v>
      </c>
      <c r="Z30" s="16">
        <v>145</v>
      </c>
      <c r="AA30" s="73">
        <v>157.5</v>
      </c>
      <c r="AB30" s="3"/>
      <c r="AC30" s="3">
        <v>145</v>
      </c>
      <c r="AD30" s="35">
        <f t="shared" si="11"/>
        <v>102.3265</v>
      </c>
      <c r="AE30" s="3">
        <f t="shared" si="12"/>
        <v>145</v>
      </c>
      <c r="AF30" s="35">
        <f t="shared" si="13"/>
        <v>102.3265</v>
      </c>
      <c r="AG30" s="23"/>
    </row>
    <row r="31" spans="1:33" ht="12.75">
      <c r="A31" s="22"/>
      <c r="B31" s="3">
        <v>1</v>
      </c>
      <c r="C31" s="3">
        <v>75</v>
      </c>
      <c r="D31" s="3" t="s">
        <v>487</v>
      </c>
      <c r="E31" s="3" t="s">
        <v>118</v>
      </c>
      <c r="F31" s="3" t="s">
        <v>35</v>
      </c>
      <c r="G31" s="1">
        <v>35604</v>
      </c>
      <c r="H31" s="3" t="s">
        <v>41</v>
      </c>
      <c r="I31" s="2">
        <v>72.2</v>
      </c>
      <c r="J31" s="35">
        <v>0.7742</v>
      </c>
      <c r="K31" s="3"/>
      <c r="L31" s="16"/>
      <c r="M31" s="16"/>
      <c r="N31" s="3"/>
      <c r="O31" s="3"/>
      <c r="P31" s="35">
        <f t="shared" si="7"/>
        <v>0</v>
      </c>
      <c r="Q31" s="3"/>
      <c r="R31" s="3"/>
      <c r="S31" s="3"/>
      <c r="T31" s="3"/>
      <c r="U31" s="3"/>
      <c r="V31" s="35">
        <f t="shared" si="8"/>
        <v>0</v>
      </c>
      <c r="W31" s="3">
        <f t="shared" si="9"/>
        <v>0</v>
      </c>
      <c r="X31" s="35">
        <f t="shared" si="10"/>
        <v>0</v>
      </c>
      <c r="Y31" s="3">
        <v>150</v>
      </c>
      <c r="Z31" s="16">
        <v>160</v>
      </c>
      <c r="AA31" s="3">
        <v>175</v>
      </c>
      <c r="AB31" s="3"/>
      <c r="AC31" s="3">
        <v>175</v>
      </c>
      <c r="AD31" s="35">
        <f t="shared" si="11"/>
        <v>135.485</v>
      </c>
      <c r="AE31" s="3">
        <f t="shared" si="12"/>
        <v>175</v>
      </c>
      <c r="AF31" s="35">
        <f t="shared" si="13"/>
        <v>135.485</v>
      </c>
      <c r="AG31" s="23"/>
    </row>
    <row r="32" spans="1:33" ht="12.75" customHeight="1">
      <c r="A32" s="22"/>
      <c r="B32" s="3">
        <v>1</v>
      </c>
      <c r="C32" s="3">
        <v>82.5</v>
      </c>
      <c r="D32" s="3" t="s">
        <v>71</v>
      </c>
      <c r="E32" s="3" t="s">
        <v>63</v>
      </c>
      <c r="F32" s="3" t="s">
        <v>35</v>
      </c>
      <c r="G32" s="1">
        <v>32936</v>
      </c>
      <c r="H32" s="3" t="s">
        <v>19</v>
      </c>
      <c r="I32" s="2">
        <v>80.7</v>
      </c>
      <c r="J32" s="35">
        <v>0.629</v>
      </c>
      <c r="K32" s="8"/>
      <c r="L32" s="17"/>
      <c r="M32" s="16"/>
      <c r="N32" s="3"/>
      <c r="O32" s="3"/>
      <c r="P32" s="35">
        <f t="shared" si="7"/>
        <v>0</v>
      </c>
      <c r="Q32" s="8"/>
      <c r="R32" s="8"/>
      <c r="S32" s="8"/>
      <c r="T32" s="3"/>
      <c r="U32" s="3"/>
      <c r="V32" s="35">
        <f t="shared" si="8"/>
        <v>0</v>
      </c>
      <c r="W32" s="3">
        <f t="shared" si="9"/>
        <v>0</v>
      </c>
      <c r="X32" s="35">
        <f t="shared" si="10"/>
        <v>0</v>
      </c>
      <c r="Y32" s="8">
        <v>200</v>
      </c>
      <c r="Z32" s="16">
        <v>210</v>
      </c>
      <c r="AA32" s="3">
        <v>215</v>
      </c>
      <c r="AB32" s="73">
        <v>217.5</v>
      </c>
      <c r="AC32" s="3">
        <v>215</v>
      </c>
      <c r="AD32" s="35">
        <f t="shared" si="11"/>
        <v>135.235</v>
      </c>
      <c r="AE32" s="3">
        <f t="shared" si="12"/>
        <v>215</v>
      </c>
      <c r="AF32" s="35">
        <f t="shared" si="13"/>
        <v>135.235</v>
      </c>
      <c r="AG32" s="23" t="s">
        <v>509</v>
      </c>
    </row>
    <row r="33" spans="1:33" ht="12.75" customHeight="1">
      <c r="A33" s="22"/>
      <c r="B33" s="3">
        <v>1</v>
      </c>
      <c r="C33" s="3">
        <v>82.5</v>
      </c>
      <c r="D33" s="3" t="s">
        <v>70</v>
      </c>
      <c r="E33" s="3" t="s">
        <v>63</v>
      </c>
      <c r="F33" s="3" t="s">
        <v>35</v>
      </c>
      <c r="G33" s="1">
        <v>34580</v>
      </c>
      <c r="H33" s="3" t="s">
        <v>27</v>
      </c>
      <c r="I33" s="2">
        <v>81.7</v>
      </c>
      <c r="J33" s="35">
        <v>0.6484</v>
      </c>
      <c r="K33" s="8"/>
      <c r="L33" s="17"/>
      <c r="M33" s="16"/>
      <c r="N33" s="3"/>
      <c r="O33" s="3"/>
      <c r="P33" s="35">
        <f t="shared" si="7"/>
        <v>0</v>
      </c>
      <c r="Q33" s="8"/>
      <c r="R33" s="8"/>
      <c r="S33" s="8"/>
      <c r="T33" s="3"/>
      <c r="U33" s="3"/>
      <c r="V33" s="35">
        <f t="shared" si="8"/>
        <v>0</v>
      </c>
      <c r="W33" s="3">
        <f t="shared" si="9"/>
        <v>0</v>
      </c>
      <c r="X33" s="35">
        <f t="shared" si="10"/>
        <v>0</v>
      </c>
      <c r="Y33" s="8">
        <v>200</v>
      </c>
      <c r="Z33" s="16">
        <v>210</v>
      </c>
      <c r="AA33" s="3">
        <v>215</v>
      </c>
      <c r="AB33" s="73">
        <v>217.5</v>
      </c>
      <c r="AC33" s="3">
        <v>215</v>
      </c>
      <c r="AD33" s="35">
        <f t="shared" si="11"/>
        <v>139.406</v>
      </c>
      <c r="AE33" s="3">
        <f t="shared" si="12"/>
        <v>215</v>
      </c>
      <c r="AF33" s="35">
        <f t="shared" si="13"/>
        <v>139.406</v>
      </c>
      <c r="AG33" s="23"/>
    </row>
    <row r="34" spans="1:33" ht="12.75" customHeight="1">
      <c r="A34" s="22"/>
      <c r="B34" s="3">
        <v>1</v>
      </c>
      <c r="C34" s="3">
        <v>90</v>
      </c>
      <c r="D34" s="3" t="s">
        <v>72</v>
      </c>
      <c r="E34" s="3" t="s">
        <v>63</v>
      </c>
      <c r="F34" s="3" t="s">
        <v>35</v>
      </c>
      <c r="G34" s="1">
        <v>31929</v>
      </c>
      <c r="H34" s="3" t="s">
        <v>19</v>
      </c>
      <c r="I34" s="2">
        <v>83.7</v>
      </c>
      <c r="J34" s="35">
        <v>0.6132000000000001</v>
      </c>
      <c r="K34" s="8"/>
      <c r="L34" s="17"/>
      <c r="M34" s="16"/>
      <c r="N34" s="3"/>
      <c r="O34" s="3"/>
      <c r="P34" s="35">
        <f t="shared" si="7"/>
        <v>0</v>
      </c>
      <c r="Q34" s="8"/>
      <c r="R34" s="8"/>
      <c r="S34" s="8"/>
      <c r="T34" s="3"/>
      <c r="U34" s="3"/>
      <c r="V34" s="35">
        <f t="shared" si="8"/>
        <v>0</v>
      </c>
      <c r="W34" s="3">
        <f t="shared" si="9"/>
        <v>0</v>
      </c>
      <c r="X34" s="35">
        <f t="shared" si="10"/>
        <v>0</v>
      </c>
      <c r="Y34" s="8">
        <v>150</v>
      </c>
      <c r="Z34" s="16">
        <v>165</v>
      </c>
      <c r="AA34" s="3">
        <v>185</v>
      </c>
      <c r="AB34" s="3"/>
      <c r="AC34" s="3">
        <v>185</v>
      </c>
      <c r="AD34" s="35">
        <f t="shared" si="11"/>
        <v>113.44200000000002</v>
      </c>
      <c r="AE34" s="3">
        <f t="shared" si="12"/>
        <v>185</v>
      </c>
      <c r="AF34" s="35">
        <f t="shared" si="13"/>
        <v>113.44200000000002</v>
      </c>
      <c r="AG34" s="23"/>
    </row>
    <row r="35" spans="1:33" ht="12.75" customHeight="1">
      <c r="A35" s="22"/>
      <c r="B35" s="3">
        <v>1</v>
      </c>
      <c r="C35" s="3">
        <v>100</v>
      </c>
      <c r="D35" s="3" t="s">
        <v>73</v>
      </c>
      <c r="E35" s="3" t="s">
        <v>63</v>
      </c>
      <c r="F35" s="3" t="s">
        <v>35</v>
      </c>
      <c r="G35" s="1">
        <v>30982</v>
      </c>
      <c r="H35" s="3" t="s">
        <v>19</v>
      </c>
      <c r="I35" s="2">
        <v>96.5</v>
      </c>
      <c r="J35" s="35">
        <v>0.5633</v>
      </c>
      <c r="K35" s="8"/>
      <c r="L35" s="17"/>
      <c r="M35" s="16"/>
      <c r="N35" s="3"/>
      <c r="O35" s="3"/>
      <c r="P35" s="35">
        <f t="shared" si="7"/>
        <v>0</v>
      </c>
      <c r="Q35" s="8"/>
      <c r="R35" s="8"/>
      <c r="S35" s="8"/>
      <c r="T35" s="3"/>
      <c r="U35" s="3"/>
      <c r="V35" s="35">
        <f t="shared" si="8"/>
        <v>0</v>
      </c>
      <c r="W35" s="3">
        <f t="shared" si="9"/>
        <v>0</v>
      </c>
      <c r="X35" s="35">
        <f t="shared" si="10"/>
        <v>0</v>
      </c>
      <c r="Y35" s="8">
        <v>222.5</v>
      </c>
      <c r="Z35" s="16">
        <v>230</v>
      </c>
      <c r="AA35" s="3">
        <v>237.5</v>
      </c>
      <c r="AB35" s="3"/>
      <c r="AC35" s="3">
        <v>237.5</v>
      </c>
      <c r="AD35" s="35">
        <f t="shared" si="11"/>
        <v>133.78375</v>
      </c>
      <c r="AE35" s="3">
        <f t="shared" si="12"/>
        <v>237.5</v>
      </c>
      <c r="AF35" s="35">
        <f t="shared" si="13"/>
        <v>133.78375</v>
      </c>
      <c r="AG35" s="23" t="s">
        <v>510</v>
      </c>
    </row>
    <row r="36" spans="1:33" ht="12.75">
      <c r="A36" s="22"/>
      <c r="B36" s="3">
        <v>1</v>
      </c>
      <c r="C36" s="3">
        <v>110</v>
      </c>
      <c r="D36" s="3" t="s">
        <v>74</v>
      </c>
      <c r="E36" s="3" t="s">
        <v>63</v>
      </c>
      <c r="F36" s="3" t="s">
        <v>35</v>
      </c>
      <c r="G36" s="1">
        <v>30701</v>
      </c>
      <c r="H36" s="3" t="s">
        <v>19</v>
      </c>
      <c r="I36" s="2">
        <v>104.8</v>
      </c>
      <c r="J36" s="35">
        <v>0.5441</v>
      </c>
      <c r="K36" s="8"/>
      <c r="L36" s="17"/>
      <c r="M36" s="16"/>
      <c r="N36" s="3"/>
      <c r="O36" s="3"/>
      <c r="P36" s="35">
        <f t="shared" si="7"/>
        <v>0</v>
      </c>
      <c r="Q36" s="8"/>
      <c r="R36" s="8"/>
      <c r="S36" s="8"/>
      <c r="T36" s="3"/>
      <c r="U36" s="3"/>
      <c r="V36" s="35">
        <f t="shared" si="8"/>
        <v>0</v>
      </c>
      <c r="W36" s="3">
        <f t="shared" si="9"/>
        <v>0</v>
      </c>
      <c r="X36" s="35">
        <f t="shared" si="10"/>
        <v>0</v>
      </c>
      <c r="Y36" s="8">
        <v>170</v>
      </c>
      <c r="Z36" s="16">
        <v>180</v>
      </c>
      <c r="AA36" s="3">
        <v>185</v>
      </c>
      <c r="AB36" s="3"/>
      <c r="AC36" s="3">
        <v>185</v>
      </c>
      <c r="AD36" s="35">
        <f t="shared" si="11"/>
        <v>100.6585</v>
      </c>
      <c r="AE36" s="3">
        <f t="shared" si="12"/>
        <v>185</v>
      </c>
      <c r="AF36" s="35">
        <f t="shared" si="13"/>
        <v>100.6585</v>
      </c>
      <c r="AG36" s="23"/>
    </row>
    <row r="37" spans="1:33" ht="13.5" customHeight="1">
      <c r="A37" s="22"/>
      <c r="B37" s="3"/>
      <c r="C37" s="3"/>
      <c r="D37" s="3" t="s">
        <v>504</v>
      </c>
      <c r="E37" s="3"/>
      <c r="F37" s="3"/>
      <c r="G37" s="1"/>
      <c r="H37" s="3"/>
      <c r="I37" s="2"/>
      <c r="J37" s="35"/>
      <c r="K37" s="17"/>
      <c r="L37" s="3"/>
      <c r="M37" s="8"/>
      <c r="N37" s="3"/>
      <c r="O37" s="3"/>
      <c r="P37" s="35"/>
      <c r="Q37" s="3"/>
      <c r="R37" s="3"/>
      <c r="S37" s="3"/>
      <c r="T37" s="3"/>
      <c r="U37" s="3"/>
      <c r="V37" s="35"/>
      <c r="W37" s="3"/>
      <c r="X37" s="35"/>
      <c r="Y37" s="3"/>
      <c r="Z37" s="3"/>
      <c r="AA37" s="3"/>
      <c r="AB37" s="3"/>
      <c r="AC37" s="3"/>
      <c r="AD37" s="35"/>
      <c r="AE37" s="3"/>
      <c r="AF37" s="35"/>
      <c r="AG37" s="23"/>
    </row>
    <row r="38" spans="1:76" s="63" customFormat="1" ht="12" customHeight="1">
      <c r="A38" s="22"/>
      <c r="B38" s="3">
        <v>1</v>
      </c>
      <c r="C38" s="3">
        <v>52</v>
      </c>
      <c r="D38" s="3" t="s">
        <v>62</v>
      </c>
      <c r="E38" s="3" t="s">
        <v>63</v>
      </c>
      <c r="F38" s="3" t="s">
        <v>35</v>
      </c>
      <c r="G38" s="1">
        <v>33747</v>
      </c>
      <c r="H38" s="3" t="s">
        <v>21</v>
      </c>
      <c r="I38" s="2">
        <v>51.1</v>
      </c>
      <c r="J38" s="35">
        <v>0.9906</v>
      </c>
      <c r="K38" s="17">
        <v>92.5</v>
      </c>
      <c r="L38" s="3">
        <v>100</v>
      </c>
      <c r="M38" s="8">
        <v>112.5</v>
      </c>
      <c r="N38" s="3"/>
      <c r="O38" s="3">
        <v>112.5</v>
      </c>
      <c r="P38" s="35">
        <f aca="true" t="shared" si="14" ref="P38:P52">O38*J38</f>
        <v>111.44250000000001</v>
      </c>
      <c r="Q38" s="3">
        <v>60</v>
      </c>
      <c r="R38" s="3">
        <v>65</v>
      </c>
      <c r="S38" s="73">
        <v>67.5</v>
      </c>
      <c r="T38" s="3"/>
      <c r="U38" s="3">
        <v>65</v>
      </c>
      <c r="V38" s="35">
        <f aca="true" t="shared" si="15" ref="V38:V52">U38*J38</f>
        <v>64.389</v>
      </c>
      <c r="W38" s="3">
        <f aca="true" t="shared" si="16" ref="W38:W52">U38+O38</f>
        <v>177.5</v>
      </c>
      <c r="X38" s="35">
        <f aca="true" t="shared" si="17" ref="X38:X52">W38*J38</f>
        <v>175.8315</v>
      </c>
      <c r="Y38" s="3">
        <v>130</v>
      </c>
      <c r="Z38" s="3">
        <v>140</v>
      </c>
      <c r="AA38" s="73">
        <v>147.5</v>
      </c>
      <c r="AB38" s="3"/>
      <c r="AC38" s="3">
        <v>140</v>
      </c>
      <c r="AD38" s="35">
        <f aca="true" t="shared" si="18" ref="AD38:AD52">AC38*J38</f>
        <v>138.684</v>
      </c>
      <c r="AE38" s="3">
        <f aca="true" t="shared" si="19" ref="AE38:AE52">AC38+W38</f>
        <v>317.5</v>
      </c>
      <c r="AF38" s="35">
        <f aca="true" t="shared" si="20" ref="AF38:AF52">AE38*J38</f>
        <v>314.51550000000003</v>
      </c>
      <c r="AG38" s="23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67"/>
    </row>
    <row r="39" spans="1:33" ht="12.75" customHeight="1">
      <c r="A39" s="22"/>
      <c r="B39" s="3" t="s">
        <v>321</v>
      </c>
      <c r="C39" s="3">
        <v>60</v>
      </c>
      <c r="D39" s="3" t="s">
        <v>65</v>
      </c>
      <c r="E39" s="3" t="s">
        <v>63</v>
      </c>
      <c r="F39" s="3" t="s">
        <v>35</v>
      </c>
      <c r="G39" s="1">
        <v>33920</v>
      </c>
      <c r="H39" s="3" t="s">
        <v>21</v>
      </c>
      <c r="I39" s="2">
        <v>57.7</v>
      </c>
      <c r="J39" s="35">
        <v>0.8637</v>
      </c>
      <c r="K39" s="73">
        <v>115</v>
      </c>
      <c r="L39" s="73">
        <v>0</v>
      </c>
      <c r="M39" s="73">
        <v>0</v>
      </c>
      <c r="N39" s="3"/>
      <c r="O39" s="3">
        <v>0</v>
      </c>
      <c r="P39" s="35">
        <f t="shared" si="14"/>
        <v>0</v>
      </c>
      <c r="Q39" s="73">
        <v>80</v>
      </c>
      <c r="R39" s="73">
        <v>0</v>
      </c>
      <c r="S39" s="73">
        <v>0</v>
      </c>
      <c r="T39" s="3"/>
      <c r="U39" s="3">
        <v>0</v>
      </c>
      <c r="V39" s="35">
        <f t="shared" si="15"/>
        <v>0</v>
      </c>
      <c r="W39" s="3">
        <f t="shared" si="16"/>
        <v>0</v>
      </c>
      <c r="X39" s="35">
        <f t="shared" si="17"/>
        <v>0</v>
      </c>
      <c r="Y39" s="73">
        <v>155</v>
      </c>
      <c r="Z39" s="73">
        <v>0</v>
      </c>
      <c r="AA39" s="73">
        <v>0</v>
      </c>
      <c r="AB39" s="73"/>
      <c r="AC39" s="3">
        <v>0</v>
      </c>
      <c r="AD39" s="35">
        <f t="shared" si="18"/>
        <v>0</v>
      </c>
      <c r="AE39" s="3">
        <f t="shared" si="19"/>
        <v>0</v>
      </c>
      <c r="AF39" s="35">
        <f t="shared" si="20"/>
        <v>0</v>
      </c>
      <c r="AG39" s="23"/>
    </row>
    <row r="40" spans="1:33" ht="12.75" customHeight="1">
      <c r="A40" s="22"/>
      <c r="B40" s="3">
        <v>1</v>
      </c>
      <c r="C40" s="3">
        <v>60</v>
      </c>
      <c r="D40" s="3" t="s">
        <v>64</v>
      </c>
      <c r="E40" s="3" t="s">
        <v>63</v>
      </c>
      <c r="F40" s="3" t="s">
        <v>35</v>
      </c>
      <c r="G40" s="1">
        <v>31335</v>
      </c>
      <c r="H40" s="3" t="s">
        <v>19</v>
      </c>
      <c r="I40" s="2">
        <v>57.7</v>
      </c>
      <c r="J40" s="35">
        <v>0.8468</v>
      </c>
      <c r="K40" s="8">
        <v>90</v>
      </c>
      <c r="L40" s="17">
        <v>95</v>
      </c>
      <c r="M40" s="16">
        <v>105</v>
      </c>
      <c r="N40" s="3"/>
      <c r="O40" s="3">
        <v>105</v>
      </c>
      <c r="P40" s="35">
        <f t="shared" si="14"/>
        <v>88.914</v>
      </c>
      <c r="Q40" s="8">
        <v>65</v>
      </c>
      <c r="R40" s="73">
        <v>70</v>
      </c>
      <c r="S40" s="73">
        <v>70</v>
      </c>
      <c r="T40" s="3"/>
      <c r="U40" s="3">
        <v>65</v>
      </c>
      <c r="V40" s="35">
        <f t="shared" si="15"/>
        <v>55.042</v>
      </c>
      <c r="W40" s="3">
        <f t="shared" si="16"/>
        <v>170</v>
      </c>
      <c r="X40" s="35">
        <f t="shared" si="17"/>
        <v>143.956</v>
      </c>
      <c r="Y40" s="8">
        <v>150</v>
      </c>
      <c r="Z40" s="16">
        <v>160</v>
      </c>
      <c r="AA40" s="3">
        <v>175</v>
      </c>
      <c r="AB40" s="73">
        <v>181.5</v>
      </c>
      <c r="AC40" s="3">
        <v>175</v>
      </c>
      <c r="AD40" s="35">
        <f t="shared" si="18"/>
        <v>148.19</v>
      </c>
      <c r="AE40" s="3">
        <f t="shared" si="19"/>
        <v>345</v>
      </c>
      <c r="AF40" s="35">
        <f t="shared" si="20"/>
        <v>292.146</v>
      </c>
      <c r="AG40" s="23" t="s">
        <v>324</v>
      </c>
    </row>
    <row r="41" spans="1:76" s="63" customFormat="1" ht="12.75" customHeight="1">
      <c r="A41" s="22"/>
      <c r="B41" s="3">
        <v>1</v>
      </c>
      <c r="C41" s="3">
        <v>67.5</v>
      </c>
      <c r="D41" s="3" t="s">
        <v>486</v>
      </c>
      <c r="E41" s="3" t="s">
        <v>118</v>
      </c>
      <c r="F41" s="3" t="s">
        <v>35</v>
      </c>
      <c r="G41" s="1">
        <v>35363</v>
      </c>
      <c r="H41" s="3" t="s">
        <v>41</v>
      </c>
      <c r="I41" s="2">
        <v>67.1</v>
      </c>
      <c r="J41" s="35">
        <v>0.7881</v>
      </c>
      <c r="K41" s="3">
        <v>100</v>
      </c>
      <c r="L41" s="16">
        <v>115</v>
      </c>
      <c r="M41" s="16">
        <v>125</v>
      </c>
      <c r="N41" s="3"/>
      <c r="O41" s="3">
        <v>125</v>
      </c>
      <c r="P41" s="35">
        <f t="shared" si="14"/>
        <v>98.5125</v>
      </c>
      <c r="Q41" s="3">
        <v>70</v>
      </c>
      <c r="R41" s="3">
        <v>80</v>
      </c>
      <c r="S41" s="73">
        <v>90</v>
      </c>
      <c r="T41" s="3"/>
      <c r="U41" s="3">
        <v>80</v>
      </c>
      <c r="V41" s="35">
        <f t="shared" si="15"/>
        <v>63.048</v>
      </c>
      <c r="W41" s="3">
        <f t="shared" si="16"/>
        <v>205</v>
      </c>
      <c r="X41" s="35">
        <f t="shared" si="17"/>
        <v>161.5605</v>
      </c>
      <c r="Y41" s="3">
        <v>140</v>
      </c>
      <c r="Z41" s="16">
        <v>150</v>
      </c>
      <c r="AA41" s="3">
        <v>160</v>
      </c>
      <c r="AB41" s="3"/>
      <c r="AC41" s="3">
        <v>160</v>
      </c>
      <c r="AD41" s="35">
        <f t="shared" si="18"/>
        <v>126.096</v>
      </c>
      <c r="AE41" s="3">
        <f t="shared" si="19"/>
        <v>365</v>
      </c>
      <c r="AF41" s="35">
        <f t="shared" si="20"/>
        <v>287.6565</v>
      </c>
      <c r="AG41" s="23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67"/>
    </row>
    <row r="42" spans="1:33" ht="12.75" customHeight="1">
      <c r="A42" s="22"/>
      <c r="B42" s="3">
        <v>2</v>
      </c>
      <c r="C42" s="3">
        <v>67.5</v>
      </c>
      <c r="D42" s="3" t="s">
        <v>66</v>
      </c>
      <c r="E42" s="3" t="s">
        <v>63</v>
      </c>
      <c r="F42" s="3" t="s">
        <v>35</v>
      </c>
      <c r="G42" s="1">
        <v>35702</v>
      </c>
      <c r="H42" s="3" t="s">
        <v>41</v>
      </c>
      <c r="I42" s="2">
        <v>64.5</v>
      </c>
      <c r="J42" s="35">
        <v>0.8552000000000001</v>
      </c>
      <c r="K42" s="16">
        <v>100</v>
      </c>
      <c r="L42" s="16">
        <v>110</v>
      </c>
      <c r="M42" s="16">
        <v>115</v>
      </c>
      <c r="N42" s="3"/>
      <c r="O42" s="3">
        <v>115</v>
      </c>
      <c r="P42" s="35">
        <f t="shared" si="14"/>
        <v>98.34800000000001</v>
      </c>
      <c r="Q42" s="73">
        <v>62.5</v>
      </c>
      <c r="R42" s="3">
        <v>62.5</v>
      </c>
      <c r="S42" s="73">
        <v>67.5</v>
      </c>
      <c r="T42" s="3"/>
      <c r="U42" s="3">
        <v>62.5</v>
      </c>
      <c r="V42" s="35">
        <f t="shared" si="15"/>
        <v>53.45</v>
      </c>
      <c r="W42" s="3">
        <f t="shared" si="16"/>
        <v>177.5</v>
      </c>
      <c r="X42" s="35">
        <f t="shared" si="17"/>
        <v>151.798</v>
      </c>
      <c r="Y42" s="3">
        <v>125</v>
      </c>
      <c r="Z42" s="16">
        <v>135</v>
      </c>
      <c r="AA42" s="3">
        <v>140</v>
      </c>
      <c r="AB42" s="3"/>
      <c r="AC42" s="3">
        <v>140</v>
      </c>
      <c r="AD42" s="35">
        <f t="shared" si="18"/>
        <v>119.72800000000001</v>
      </c>
      <c r="AE42" s="3">
        <f t="shared" si="19"/>
        <v>317.5</v>
      </c>
      <c r="AF42" s="35">
        <f t="shared" si="20"/>
        <v>271.526</v>
      </c>
      <c r="AG42" s="23"/>
    </row>
    <row r="43" spans="1:76" s="63" customFormat="1" ht="12.75" customHeight="1">
      <c r="A43" s="22"/>
      <c r="B43" s="3">
        <v>1</v>
      </c>
      <c r="C43" s="3">
        <v>75</v>
      </c>
      <c r="D43" s="3" t="s">
        <v>498</v>
      </c>
      <c r="E43" s="3" t="s">
        <v>32</v>
      </c>
      <c r="F43" s="3" t="s">
        <v>35</v>
      </c>
      <c r="G43" s="1">
        <v>33638</v>
      </c>
      <c r="H43" s="3" t="s">
        <v>21</v>
      </c>
      <c r="I43" s="2">
        <v>70.95</v>
      </c>
      <c r="J43" s="35">
        <v>0.7016</v>
      </c>
      <c r="K43" s="17">
        <v>120</v>
      </c>
      <c r="L43" s="17">
        <v>130</v>
      </c>
      <c r="M43" s="73">
        <v>140</v>
      </c>
      <c r="N43" s="3"/>
      <c r="O43" s="3">
        <v>130</v>
      </c>
      <c r="P43" s="35">
        <f t="shared" si="14"/>
        <v>91.208</v>
      </c>
      <c r="Q43" s="8">
        <v>50</v>
      </c>
      <c r="R43" s="8">
        <v>60</v>
      </c>
      <c r="S43" s="73">
        <v>65</v>
      </c>
      <c r="T43" s="3"/>
      <c r="U43" s="3">
        <v>60</v>
      </c>
      <c r="V43" s="35">
        <f t="shared" si="15"/>
        <v>42.096000000000004</v>
      </c>
      <c r="W43" s="3">
        <f t="shared" si="16"/>
        <v>190</v>
      </c>
      <c r="X43" s="35">
        <f t="shared" si="17"/>
        <v>133.304</v>
      </c>
      <c r="Y43" s="8">
        <v>140</v>
      </c>
      <c r="Z43" s="16">
        <v>145</v>
      </c>
      <c r="AA43" s="3">
        <v>152.5</v>
      </c>
      <c r="AB43" s="3"/>
      <c r="AC43" s="3">
        <v>152.5</v>
      </c>
      <c r="AD43" s="35">
        <f t="shared" si="18"/>
        <v>106.994</v>
      </c>
      <c r="AE43" s="3">
        <f t="shared" si="19"/>
        <v>342.5</v>
      </c>
      <c r="AF43" s="35">
        <f t="shared" si="20"/>
        <v>240.298</v>
      </c>
      <c r="AG43" s="23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67"/>
    </row>
    <row r="44" spans="1:76" s="65" customFormat="1" ht="12.75" customHeight="1">
      <c r="A44" s="22"/>
      <c r="B44" s="3">
        <v>1</v>
      </c>
      <c r="C44" s="3">
        <v>75</v>
      </c>
      <c r="D44" s="3" t="s">
        <v>67</v>
      </c>
      <c r="E44" s="3" t="s">
        <v>63</v>
      </c>
      <c r="F44" s="3" t="s">
        <v>35</v>
      </c>
      <c r="G44" s="1">
        <v>32734</v>
      </c>
      <c r="H44" s="3" t="s">
        <v>19</v>
      </c>
      <c r="I44" s="2">
        <v>72.25</v>
      </c>
      <c r="J44" s="35">
        <v>0.6843</v>
      </c>
      <c r="K44" s="17">
        <v>115</v>
      </c>
      <c r="L44" s="16">
        <v>125</v>
      </c>
      <c r="M44" s="16">
        <v>135</v>
      </c>
      <c r="N44" s="73">
        <v>140</v>
      </c>
      <c r="O44" s="3">
        <v>135</v>
      </c>
      <c r="P44" s="35">
        <f t="shared" si="14"/>
        <v>92.3805</v>
      </c>
      <c r="Q44" s="16">
        <v>90</v>
      </c>
      <c r="R44" s="3">
        <v>92.5</v>
      </c>
      <c r="S44" s="3">
        <v>95</v>
      </c>
      <c r="T44" s="3"/>
      <c r="U44" s="3">
        <v>95</v>
      </c>
      <c r="V44" s="35">
        <f t="shared" si="15"/>
        <v>65.0085</v>
      </c>
      <c r="W44" s="3">
        <f t="shared" si="16"/>
        <v>230</v>
      </c>
      <c r="X44" s="35">
        <f t="shared" si="17"/>
        <v>157.389</v>
      </c>
      <c r="Y44" s="3">
        <v>182.5</v>
      </c>
      <c r="Z44" s="16">
        <v>195</v>
      </c>
      <c r="AA44" s="73">
        <v>200</v>
      </c>
      <c r="AB44" s="3"/>
      <c r="AC44" s="3">
        <v>195</v>
      </c>
      <c r="AD44" s="35">
        <f t="shared" si="18"/>
        <v>133.4385</v>
      </c>
      <c r="AE44" s="3">
        <f t="shared" si="19"/>
        <v>425</v>
      </c>
      <c r="AF44" s="35">
        <f t="shared" si="20"/>
        <v>290.8275</v>
      </c>
      <c r="AG44" s="23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64"/>
    </row>
    <row r="45" spans="1:33" ht="12.75">
      <c r="A45" s="22"/>
      <c r="B45" s="3">
        <v>2</v>
      </c>
      <c r="C45" s="3">
        <v>75</v>
      </c>
      <c r="D45" s="3" t="s">
        <v>68</v>
      </c>
      <c r="E45" s="3" t="s">
        <v>63</v>
      </c>
      <c r="F45" s="3" t="s">
        <v>35</v>
      </c>
      <c r="G45" s="1">
        <v>31915</v>
      </c>
      <c r="H45" s="3" t="s">
        <v>19</v>
      </c>
      <c r="I45" s="2">
        <v>69.7</v>
      </c>
      <c r="J45" s="35">
        <v>0.7057</v>
      </c>
      <c r="K45" s="17">
        <v>117.5</v>
      </c>
      <c r="L45" s="16">
        <v>125</v>
      </c>
      <c r="M45" s="16">
        <v>135</v>
      </c>
      <c r="N45" s="3"/>
      <c r="O45" s="3">
        <v>135</v>
      </c>
      <c r="P45" s="35">
        <f t="shared" si="14"/>
        <v>95.2695</v>
      </c>
      <c r="Q45" s="17">
        <v>95</v>
      </c>
      <c r="R45" s="3">
        <v>100</v>
      </c>
      <c r="S45" s="73">
        <v>102.5</v>
      </c>
      <c r="T45" s="3"/>
      <c r="U45" s="3">
        <v>100</v>
      </c>
      <c r="V45" s="35">
        <f t="shared" si="15"/>
        <v>70.57</v>
      </c>
      <c r="W45" s="3">
        <f t="shared" si="16"/>
        <v>235</v>
      </c>
      <c r="X45" s="35">
        <f t="shared" si="17"/>
        <v>165.8395</v>
      </c>
      <c r="Y45" s="3">
        <v>135</v>
      </c>
      <c r="Z45" s="16">
        <v>145</v>
      </c>
      <c r="AA45" s="73">
        <v>157.5</v>
      </c>
      <c r="AB45" s="3"/>
      <c r="AC45" s="3">
        <v>145</v>
      </c>
      <c r="AD45" s="35">
        <f t="shared" si="18"/>
        <v>102.3265</v>
      </c>
      <c r="AE45" s="3">
        <f t="shared" si="19"/>
        <v>380</v>
      </c>
      <c r="AF45" s="35">
        <f t="shared" si="20"/>
        <v>268.166</v>
      </c>
      <c r="AG45" s="23"/>
    </row>
    <row r="46" spans="1:33" ht="12.75" customHeight="1">
      <c r="A46" s="22"/>
      <c r="B46" s="3">
        <v>3</v>
      </c>
      <c r="C46" s="3">
        <v>75</v>
      </c>
      <c r="D46" s="3" t="s">
        <v>69</v>
      </c>
      <c r="E46" s="3" t="s">
        <v>63</v>
      </c>
      <c r="F46" s="3" t="s">
        <v>35</v>
      </c>
      <c r="G46" s="1">
        <v>32919</v>
      </c>
      <c r="H46" s="3" t="s">
        <v>19</v>
      </c>
      <c r="I46" s="2">
        <v>73.4</v>
      </c>
      <c r="J46" s="35">
        <v>0.676</v>
      </c>
      <c r="K46" s="73">
        <v>100</v>
      </c>
      <c r="L46" s="17">
        <v>100</v>
      </c>
      <c r="M46" s="16">
        <v>105</v>
      </c>
      <c r="N46" s="3"/>
      <c r="O46" s="3">
        <v>105</v>
      </c>
      <c r="P46" s="35">
        <f t="shared" si="14"/>
        <v>70.98</v>
      </c>
      <c r="Q46" s="8">
        <v>80</v>
      </c>
      <c r="R46" s="8">
        <v>85</v>
      </c>
      <c r="S46" s="73">
        <v>87.5</v>
      </c>
      <c r="T46" s="3"/>
      <c r="U46" s="3">
        <v>85</v>
      </c>
      <c r="V46" s="35">
        <f t="shared" si="15"/>
        <v>57.46</v>
      </c>
      <c r="W46" s="3">
        <f t="shared" si="16"/>
        <v>190</v>
      </c>
      <c r="X46" s="35">
        <f t="shared" si="17"/>
        <v>128.44</v>
      </c>
      <c r="Y46" s="8">
        <v>135</v>
      </c>
      <c r="Z46" s="16">
        <v>145</v>
      </c>
      <c r="AA46" s="3">
        <v>152.5</v>
      </c>
      <c r="AB46" s="3"/>
      <c r="AC46" s="3">
        <v>152.5</v>
      </c>
      <c r="AD46" s="35">
        <f t="shared" si="18"/>
        <v>103.09</v>
      </c>
      <c r="AE46" s="3">
        <f t="shared" si="19"/>
        <v>342.5</v>
      </c>
      <c r="AF46" s="35">
        <f t="shared" si="20"/>
        <v>231.53000000000003</v>
      </c>
      <c r="AG46" s="23"/>
    </row>
    <row r="47" spans="1:33" ht="12.75" customHeight="1">
      <c r="A47" s="22"/>
      <c r="B47" s="3">
        <v>1</v>
      </c>
      <c r="C47" s="3">
        <v>75</v>
      </c>
      <c r="D47" s="3" t="s">
        <v>487</v>
      </c>
      <c r="E47" s="3" t="s">
        <v>118</v>
      </c>
      <c r="F47" s="3" t="s">
        <v>35</v>
      </c>
      <c r="G47" s="1">
        <v>35604</v>
      </c>
      <c r="H47" s="3" t="s">
        <v>41</v>
      </c>
      <c r="I47" s="2">
        <v>72.2</v>
      </c>
      <c r="J47" s="35">
        <v>0.7742</v>
      </c>
      <c r="K47" s="3">
        <v>100</v>
      </c>
      <c r="L47" s="16">
        <v>110</v>
      </c>
      <c r="M47" s="16">
        <v>125</v>
      </c>
      <c r="N47" s="3"/>
      <c r="O47" s="3">
        <v>125</v>
      </c>
      <c r="P47" s="35">
        <f t="shared" si="14"/>
        <v>96.775</v>
      </c>
      <c r="Q47" s="3">
        <v>70</v>
      </c>
      <c r="R47" s="3">
        <v>80</v>
      </c>
      <c r="S47" s="73">
        <v>85</v>
      </c>
      <c r="T47" s="3"/>
      <c r="U47" s="3">
        <v>80</v>
      </c>
      <c r="V47" s="35">
        <f t="shared" si="15"/>
        <v>61.936</v>
      </c>
      <c r="W47" s="3">
        <f t="shared" si="16"/>
        <v>205</v>
      </c>
      <c r="X47" s="35">
        <f t="shared" si="17"/>
        <v>158.711</v>
      </c>
      <c r="Y47" s="3">
        <v>150</v>
      </c>
      <c r="Z47" s="16">
        <v>160</v>
      </c>
      <c r="AA47" s="3">
        <v>175</v>
      </c>
      <c r="AB47" s="3"/>
      <c r="AC47" s="3">
        <v>175</v>
      </c>
      <c r="AD47" s="35">
        <f t="shared" si="18"/>
        <v>135.485</v>
      </c>
      <c r="AE47" s="3">
        <f t="shared" si="19"/>
        <v>380</v>
      </c>
      <c r="AF47" s="35">
        <f t="shared" si="20"/>
        <v>294.196</v>
      </c>
      <c r="AG47" s="23"/>
    </row>
    <row r="48" spans="1:76" s="63" customFormat="1" ht="12.75" customHeight="1">
      <c r="A48" s="22"/>
      <c r="B48" s="3">
        <v>1</v>
      </c>
      <c r="C48" s="3">
        <v>82.5</v>
      </c>
      <c r="D48" s="3" t="s">
        <v>71</v>
      </c>
      <c r="E48" s="3" t="s">
        <v>63</v>
      </c>
      <c r="F48" s="3" t="s">
        <v>35</v>
      </c>
      <c r="G48" s="1">
        <v>32936</v>
      </c>
      <c r="H48" s="3" t="s">
        <v>19</v>
      </c>
      <c r="I48" s="2">
        <v>80.7</v>
      </c>
      <c r="J48" s="35">
        <v>0.629</v>
      </c>
      <c r="K48" s="17">
        <v>175</v>
      </c>
      <c r="L48" s="3">
        <v>182.5</v>
      </c>
      <c r="M48" s="8">
        <v>187.5</v>
      </c>
      <c r="N48" s="3">
        <v>190</v>
      </c>
      <c r="O48" s="3">
        <f>M48</f>
        <v>187.5</v>
      </c>
      <c r="P48" s="35">
        <f t="shared" si="14"/>
        <v>117.9375</v>
      </c>
      <c r="Q48" s="3">
        <v>100</v>
      </c>
      <c r="R48" s="3">
        <v>105</v>
      </c>
      <c r="S48" s="3">
        <v>107.5</v>
      </c>
      <c r="T48" s="3"/>
      <c r="U48" s="3">
        <v>107.5</v>
      </c>
      <c r="V48" s="35">
        <f t="shared" si="15"/>
        <v>67.6175</v>
      </c>
      <c r="W48" s="3">
        <f t="shared" si="16"/>
        <v>295</v>
      </c>
      <c r="X48" s="35">
        <f t="shared" si="17"/>
        <v>185.555</v>
      </c>
      <c r="Y48" s="3">
        <v>200</v>
      </c>
      <c r="Z48" s="3">
        <v>210</v>
      </c>
      <c r="AA48" s="3">
        <v>215</v>
      </c>
      <c r="AB48" s="73">
        <v>217.5</v>
      </c>
      <c r="AC48" s="3">
        <v>215</v>
      </c>
      <c r="AD48" s="35">
        <f t="shared" si="18"/>
        <v>135.235</v>
      </c>
      <c r="AE48" s="3">
        <f t="shared" si="19"/>
        <v>510</v>
      </c>
      <c r="AF48" s="35">
        <f t="shared" si="20"/>
        <v>320.79</v>
      </c>
      <c r="AG48" s="23" t="s">
        <v>323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67"/>
    </row>
    <row r="49" spans="1:76" s="65" customFormat="1" ht="12.75" customHeight="1">
      <c r="A49" s="22"/>
      <c r="B49" s="3">
        <v>1</v>
      </c>
      <c r="C49" s="3">
        <v>82.5</v>
      </c>
      <c r="D49" s="3" t="s">
        <v>70</v>
      </c>
      <c r="E49" s="3" t="s">
        <v>63</v>
      </c>
      <c r="F49" s="3" t="s">
        <v>35</v>
      </c>
      <c r="G49" s="1">
        <v>34580</v>
      </c>
      <c r="H49" s="3" t="s">
        <v>27</v>
      </c>
      <c r="I49" s="2">
        <v>81.7</v>
      </c>
      <c r="J49" s="35">
        <v>0.6484</v>
      </c>
      <c r="K49" s="17">
        <v>150</v>
      </c>
      <c r="L49" s="17">
        <v>160</v>
      </c>
      <c r="M49" s="16">
        <v>165</v>
      </c>
      <c r="N49" s="3">
        <v>170</v>
      </c>
      <c r="O49" s="3">
        <f>M49</f>
        <v>165</v>
      </c>
      <c r="P49" s="35">
        <f t="shared" si="14"/>
        <v>106.98599999999999</v>
      </c>
      <c r="Q49" s="8">
        <v>115</v>
      </c>
      <c r="R49" s="73">
        <v>120</v>
      </c>
      <c r="S49" s="73">
        <v>120</v>
      </c>
      <c r="T49" s="3"/>
      <c r="U49" s="3">
        <v>115</v>
      </c>
      <c r="V49" s="35">
        <f t="shared" si="15"/>
        <v>74.566</v>
      </c>
      <c r="W49" s="3">
        <f t="shared" si="16"/>
        <v>280</v>
      </c>
      <c r="X49" s="35">
        <f t="shared" si="17"/>
        <v>181.552</v>
      </c>
      <c r="Y49" s="8">
        <v>200</v>
      </c>
      <c r="Z49" s="16">
        <v>210</v>
      </c>
      <c r="AA49" s="3">
        <v>215</v>
      </c>
      <c r="AB49" s="73">
        <v>217.5</v>
      </c>
      <c r="AC49" s="3">
        <v>215</v>
      </c>
      <c r="AD49" s="35">
        <f t="shared" si="18"/>
        <v>139.406</v>
      </c>
      <c r="AE49" s="3">
        <f t="shared" si="19"/>
        <v>495</v>
      </c>
      <c r="AF49" s="35">
        <f t="shared" si="20"/>
        <v>320.95799999999997</v>
      </c>
      <c r="AG49" s="23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64"/>
    </row>
    <row r="50" spans="1:76" s="65" customFormat="1" ht="12.75" customHeight="1">
      <c r="A50" s="22"/>
      <c r="B50" s="3">
        <v>1</v>
      </c>
      <c r="C50" s="3">
        <v>90</v>
      </c>
      <c r="D50" s="3" t="s">
        <v>72</v>
      </c>
      <c r="E50" s="3" t="s">
        <v>63</v>
      </c>
      <c r="F50" s="3" t="s">
        <v>35</v>
      </c>
      <c r="G50" s="1">
        <v>31929</v>
      </c>
      <c r="H50" s="3" t="s">
        <v>19</v>
      </c>
      <c r="I50" s="2">
        <v>83.7</v>
      </c>
      <c r="J50" s="35">
        <v>0.6132000000000001</v>
      </c>
      <c r="K50" s="17">
        <v>120</v>
      </c>
      <c r="L50" s="17">
        <v>135</v>
      </c>
      <c r="M50" s="73">
        <v>150</v>
      </c>
      <c r="N50" s="3"/>
      <c r="O50" s="3">
        <f>L50</f>
        <v>135</v>
      </c>
      <c r="P50" s="35">
        <f t="shared" si="14"/>
        <v>82.78200000000001</v>
      </c>
      <c r="Q50" s="8">
        <v>95</v>
      </c>
      <c r="R50" s="73">
        <v>100</v>
      </c>
      <c r="S50" s="8">
        <v>100</v>
      </c>
      <c r="T50" s="3"/>
      <c r="U50" s="3">
        <v>100</v>
      </c>
      <c r="V50" s="35">
        <f t="shared" si="15"/>
        <v>61.32000000000001</v>
      </c>
      <c r="W50" s="3">
        <f t="shared" si="16"/>
        <v>235</v>
      </c>
      <c r="X50" s="35">
        <f t="shared" si="17"/>
        <v>144.10200000000003</v>
      </c>
      <c r="Y50" s="8">
        <v>150</v>
      </c>
      <c r="Z50" s="16">
        <v>165</v>
      </c>
      <c r="AA50" s="3">
        <v>185</v>
      </c>
      <c r="AB50" s="3"/>
      <c r="AC50" s="3">
        <v>185</v>
      </c>
      <c r="AD50" s="35">
        <f t="shared" si="18"/>
        <v>113.44200000000002</v>
      </c>
      <c r="AE50" s="3">
        <f t="shared" si="19"/>
        <v>420</v>
      </c>
      <c r="AF50" s="35">
        <f t="shared" si="20"/>
        <v>257.54400000000004</v>
      </c>
      <c r="AG50" s="23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64"/>
    </row>
    <row r="51" spans="1:33" ht="12.75" customHeight="1">
      <c r="A51" s="22"/>
      <c r="B51" s="3">
        <v>1</v>
      </c>
      <c r="C51" s="3">
        <v>100</v>
      </c>
      <c r="D51" s="3" t="s">
        <v>73</v>
      </c>
      <c r="E51" s="3" t="s">
        <v>63</v>
      </c>
      <c r="F51" s="3" t="s">
        <v>35</v>
      </c>
      <c r="G51" s="1">
        <v>30982</v>
      </c>
      <c r="H51" s="3" t="s">
        <v>19</v>
      </c>
      <c r="I51" s="2">
        <v>96.5</v>
      </c>
      <c r="J51" s="35">
        <v>0.5633</v>
      </c>
      <c r="K51" s="17">
        <v>200</v>
      </c>
      <c r="L51" s="17">
        <v>210</v>
      </c>
      <c r="M51" s="16">
        <v>215</v>
      </c>
      <c r="N51" s="3"/>
      <c r="O51" s="3">
        <f>M51</f>
        <v>215</v>
      </c>
      <c r="P51" s="35">
        <f t="shared" si="14"/>
        <v>121.10950000000001</v>
      </c>
      <c r="Q51" s="73">
        <v>125</v>
      </c>
      <c r="R51" s="8">
        <v>125</v>
      </c>
      <c r="S51" s="8">
        <v>130</v>
      </c>
      <c r="T51" s="3"/>
      <c r="U51" s="3">
        <v>130</v>
      </c>
      <c r="V51" s="35">
        <f t="shared" si="15"/>
        <v>73.229</v>
      </c>
      <c r="W51" s="3">
        <f t="shared" si="16"/>
        <v>345</v>
      </c>
      <c r="X51" s="35">
        <f t="shared" si="17"/>
        <v>194.3385</v>
      </c>
      <c r="Y51" s="8">
        <v>222.5</v>
      </c>
      <c r="Z51" s="16">
        <v>230</v>
      </c>
      <c r="AA51" s="3">
        <v>237.5</v>
      </c>
      <c r="AB51" s="3"/>
      <c r="AC51" s="3">
        <v>237.5</v>
      </c>
      <c r="AD51" s="35">
        <f t="shared" si="18"/>
        <v>133.78375</v>
      </c>
      <c r="AE51" s="3">
        <f t="shared" si="19"/>
        <v>582.5</v>
      </c>
      <c r="AF51" s="35">
        <f t="shared" si="20"/>
        <v>328.12225</v>
      </c>
      <c r="AG51" s="23" t="s">
        <v>322</v>
      </c>
    </row>
    <row r="52" spans="1:33" ht="12.75" customHeight="1" thickBot="1">
      <c r="A52" s="56"/>
      <c r="B52" s="57">
        <v>1</v>
      </c>
      <c r="C52" s="57">
        <v>110</v>
      </c>
      <c r="D52" s="57" t="s">
        <v>74</v>
      </c>
      <c r="E52" s="57" t="s">
        <v>63</v>
      </c>
      <c r="F52" s="57" t="s">
        <v>35</v>
      </c>
      <c r="G52" s="58">
        <v>30701</v>
      </c>
      <c r="H52" s="57" t="s">
        <v>19</v>
      </c>
      <c r="I52" s="59">
        <v>104.8</v>
      </c>
      <c r="J52" s="60">
        <v>0.5441</v>
      </c>
      <c r="K52" s="128">
        <v>140</v>
      </c>
      <c r="L52" s="101">
        <v>152.5</v>
      </c>
      <c r="M52" s="101">
        <v>160</v>
      </c>
      <c r="N52" s="57"/>
      <c r="O52" s="57">
        <f>M52</f>
        <v>160</v>
      </c>
      <c r="P52" s="60">
        <f t="shared" si="14"/>
        <v>87.05600000000001</v>
      </c>
      <c r="Q52" s="128">
        <v>117.5</v>
      </c>
      <c r="R52" s="57">
        <v>122.5</v>
      </c>
      <c r="S52" s="99">
        <v>125</v>
      </c>
      <c r="T52" s="57"/>
      <c r="U52" s="57">
        <v>125</v>
      </c>
      <c r="V52" s="60">
        <f t="shared" si="15"/>
        <v>68.0125</v>
      </c>
      <c r="W52" s="57">
        <f t="shared" si="16"/>
        <v>285</v>
      </c>
      <c r="X52" s="60">
        <f t="shared" si="17"/>
        <v>155.0685</v>
      </c>
      <c r="Y52" s="57">
        <v>170</v>
      </c>
      <c r="Z52" s="101">
        <v>180</v>
      </c>
      <c r="AA52" s="57">
        <v>185</v>
      </c>
      <c r="AB52" s="57"/>
      <c r="AC52" s="57">
        <v>185</v>
      </c>
      <c r="AD52" s="60">
        <f t="shared" si="18"/>
        <v>100.6585</v>
      </c>
      <c r="AE52" s="57">
        <f t="shared" si="19"/>
        <v>470</v>
      </c>
      <c r="AF52" s="60">
        <f t="shared" si="20"/>
        <v>255.727</v>
      </c>
      <c r="AG52" s="62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3937007874015748" right="0.3937007874015748" top="0.3937007874015748" bottom="0.3937007874015748" header="0" footer="0"/>
  <pageSetup fitToWidth="2" fitToHeight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5"/>
  <sheetViews>
    <sheetView zoomScale="75" zoomScaleNormal="75" zoomScalePageLayoutView="0" workbookViewId="0" topLeftCell="A22">
      <selection activeCell="G16" sqref="G16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6.00390625" style="9" bestFit="1" customWidth="1"/>
    <col min="4" max="4" width="26.375" style="9" bestFit="1" customWidth="1"/>
    <col min="5" max="5" width="24.75390625" style="9" bestFit="1" customWidth="1"/>
    <col min="6" max="6" width="25.125" style="9" customWidth="1"/>
    <col min="7" max="7" width="11.25390625" style="9" customWidth="1"/>
    <col min="8" max="8" width="14.125" style="9" customWidth="1"/>
    <col min="9" max="9" width="7.75390625" style="10" bestFit="1" customWidth="1"/>
    <col min="10" max="10" width="7.75390625" style="29" bestFit="1" customWidth="1"/>
    <col min="11" max="13" width="7.125" style="9" bestFit="1" customWidth="1"/>
    <col min="14" max="14" width="2.125" style="9" bestFit="1" customWidth="1"/>
    <col min="15" max="15" width="7.00390625" style="12" bestFit="1" customWidth="1"/>
    <col min="16" max="16" width="10.00390625" style="29" bestFit="1" customWidth="1"/>
    <col min="17" max="17" width="12.125" style="9" customWidth="1"/>
    <col min="18" max="16384" width="9.125" style="9" customWidth="1"/>
  </cols>
  <sheetData>
    <row r="1" spans="2:15" ht="20.25">
      <c r="B1" s="46" t="s">
        <v>88</v>
      </c>
      <c r="D1" s="5"/>
      <c r="E1" s="5"/>
      <c r="F1" s="5"/>
      <c r="G1" s="7"/>
      <c r="I1" s="6"/>
      <c r="J1" s="28"/>
      <c r="K1" s="5"/>
      <c r="L1" s="5"/>
      <c r="M1" s="5"/>
      <c r="N1" s="5"/>
      <c r="O1" s="50"/>
    </row>
    <row r="2" spans="4:16" s="20" customFormat="1" ht="12" thickBot="1">
      <c r="D2" s="15"/>
      <c r="E2" s="15"/>
      <c r="F2" s="15"/>
      <c r="G2" s="15"/>
      <c r="H2" s="15"/>
      <c r="I2" s="18"/>
      <c r="J2" s="30"/>
      <c r="K2" s="15"/>
      <c r="L2" s="15"/>
      <c r="M2" s="15"/>
      <c r="N2" s="15"/>
      <c r="O2" s="51"/>
      <c r="P2" s="31"/>
    </row>
    <row r="3" spans="1:17" ht="12.75">
      <c r="A3" s="153" t="s">
        <v>18</v>
      </c>
      <c r="B3" s="155" t="s">
        <v>8</v>
      </c>
      <c r="C3" s="155" t="s">
        <v>2</v>
      </c>
      <c r="D3" s="155" t="s">
        <v>3</v>
      </c>
      <c r="E3" s="155" t="s">
        <v>10</v>
      </c>
      <c r="F3" s="155" t="s">
        <v>11</v>
      </c>
      <c r="G3" s="155" t="s">
        <v>7</v>
      </c>
      <c r="H3" s="155" t="s">
        <v>4</v>
      </c>
      <c r="I3" s="157" t="s">
        <v>1</v>
      </c>
      <c r="J3" s="159" t="s">
        <v>0</v>
      </c>
      <c r="K3" s="150" t="s">
        <v>5</v>
      </c>
      <c r="L3" s="150"/>
      <c r="M3" s="150"/>
      <c r="N3" s="150"/>
      <c r="O3" s="150"/>
      <c r="P3" s="150"/>
      <c r="Q3" s="151" t="s">
        <v>9</v>
      </c>
    </row>
    <row r="4" spans="1:17" s="11" customFormat="1" ht="12" thickBot="1">
      <c r="A4" s="154"/>
      <c r="B4" s="156"/>
      <c r="C4" s="156"/>
      <c r="D4" s="156"/>
      <c r="E4" s="156"/>
      <c r="F4" s="156"/>
      <c r="G4" s="156"/>
      <c r="H4" s="156"/>
      <c r="I4" s="158"/>
      <c r="J4" s="160"/>
      <c r="K4" s="32">
        <v>1</v>
      </c>
      <c r="L4" s="32">
        <v>2</v>
      </c>
      <c r="M4" s="32">
        <v>3</v>
      </c>
      <c r="N4" s="32">
        <v>4</v>
      </c>
      <c r="O4" s="32" t="s">
        <v>6</v>
      </c>
      <c r="P4" s="33" t="s">
        <v>0</v>
      </c>
      <c r="Q4" s="152"/>
    </row>
    <row r="5" spans="1:17" s="83" customFormat="1" ht="15.75">
      <c r="A5" s="102"/>
      <c r="B5" s="103"/>
      <c r="C5" s="103"/>
      <c r="D5" s="103" t="s">
        <v>534</v>
      </c>
      <c r="E5" s="103"/>
      <c r="F5" s="103"/>
      <c r="G5" s="103"/>
      <c r="H5" s="103"/>
      <c r="I5" s="104"/>
      <c r="J5" s="105"/>
      <c r="K5" s="91"/>
      <c r="L5" s="91"/>
      <c r="M5" s="91"/>
      <c r="N5" s="91"/>
      <c r="O5" s="91"/>
      <c r="P5" s="94"/>
      <c r="Q5" s="106"/>
    </row>
    <row r="6" spans="1:60" s="3" customFormat="1" ht="12.75">
      <c r="A6" s="22"/>
      <c r="B6" s="3">
        <v>1</v>
      </c>
      <c r="C6" s="3">
        <v>48</v>
      </c>
      <c r="D6" s="3" t="s">
        <v>482</v>
      </c>
      <c r="E6" s="3" t="s">
        <v>170</v>
      </c>
      <c r="F6" s="3" t="s">
        <v>35</v>
      </c>
      <c r="G6" s="1">
        <v>30827</v>
      </c>
      <c r="H6" s="3" t="s">
        <v>19</v>
      </c>
      <c r="I6" s="2">
        <v>48</v>
      </c>
      <c r="J6" s="35">
        <v>1.0336</v>
      </c>
      <c r="K6" s="8">
        <v>50</v>
      </c>
      <c r="L6" s="8">
        <v>52.5</v>
      </c>
      <c r="M6" s="55">
        <v>55</v>
      </c>
      <c r="O6" s="34">
        <f>L6</f>
        <v>52.5</v>
      </c>
      <c r="P6" s="35">
        <f>O6*J6</f>
        <v>54.264</v>
      </c>
      <c r="Q6" s="2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37"/>
    </row>
    <row r="7" spans="1:17" s="83" customFormat="1" ht="15.75">
      <c r="A7" s="97"/>
      <c r="B7" s="77"/>
      <c r="C7" s="77"/>
      <c r="D7" s="77" t="s">
        <v>514</v>
      </c>
      <c r="E7" s="77"/>
      <c r="F7" s="77"/>
      <c r="G7" s="78"/>
      <c r="H7" s="77"/>
      <c r="I7" s="79"/>
      <c r="J7" s="80"/>
      <c r="K7" s="82"/>
      <c r="L7" s="82"/>
      <c r="M7" s="86"/>
      <c r="N7" s="77"/>
      <c r="O7" s="77"/>
      <c r="P7" s="80"/>
      <c r="Q7" s="98"/>
    </row>
    <row r="8" spans="1:17" ht="12.75">
      <c r="A8" s="22"/>
      <c r="B8" s="3">
        <v>1</v>
      </c>
      <c r="C8" s="3">
        <v>44</v>
      </c>
      <c r="D8" s="3" t="s">
        <v>480</v>
      </c>
      <c r="E8" s="3" t="s">
        <v>170</v>
      </c>
      <c r="F8" s="3" t="s">
        <v>35</v>
      </c>
      <c r="G8" s="1">
        <v>34445</v>
      </c>
      <c r="H8" s="3" t="s">
        <v>77</v>
      </c>
      <c r="I8" s="2">
        <v>40.3</v>
      </c>
      <c r="J8" s="35">
        <v>1.3531</v>
      </c>
      <c r="K8" s="8">
        <v>60</v>
      </c>
      <c r="L8" s="55">
        <v>65</v>
      </c>
      <c r="M8" s="8">
        <v>65</v>
      </c>
      <c r="N8" s="3"/>
      <c r="O8" s="34">
        <f>M8</f>
        <v>65</v>
      </c>
      <c r="P8" s="35">
        <f aca="true" t="shared" si="0" ref="P8:P45">O8*J8</f>
        <v>87.9515</v>
      </c>
      <c r="Q8" s="23" t="s">
        <v>325</v>
      </c>
    </row>
    <row r="9" spans="1:17" ht="12.75" customHeight="1">
      <c r="A9" s="22"/>
      <c r="B9" s="3">
        <v>1</v>
      </c>
      <c r="C9" s="3">
        <v>52</v>
      </c>
      <c r="D9" s="3" t="s">
        <v>62</v>
      </c>
      <c r="E9" s="3" t="s">
        <v>63</v>
      </c>
      <c r="F9" s="3" t="s">
        <v>35</v>
      </c>
      <c r="G9" s="1">
        <v>33747</v>
      </c>
      <c r="H9" s="3" t="s">
        <v>21</v>
      </c>
      <c r="I9" s="2">
        <v>51.1</v>
      </c>
      <c r="J9" s="35">
        <v>0.9906</v>
      </c>
      <c r="K9" s="3">
        <v>60</v>
      </c>
      <c r="L9" s="3">
        <v>65</v>
      </c>
      <c r="M9" s="55">
        <v>67.5</v>
      </c>
      <c r="N9" s="3"/>
      <c r="O9" s="34">
        <f>L9</f>
        <v>65</v>
      </c>
      <c r="P9" s="35">
        <f t="shared" si="0"/>
        <v>64.389</v>
      </c>
      <c r="Q9" s="23"/>
    </row>
    <row r="10" spans="1:59" s="63" customFormat="1" ht="12.75">
      <c r="A10" s="22"/>
      <c r="B10" s="3">
        <v>2</v>
      </c>
      <c r="C10" s="3">
        <v>52</v>
      </c>
      <c r="D10" s="3" t="s">
        <v>75</v>
      </c>
      <c r="E10" s="3" t="s">
        <v>63</v>
      </c>
      <c r="F10" s="3" t="s">
        <v>35</v>
      </c>
      <c r="G10" s="1">
        <v>33379</v>
      </c>
      <c r="H10" s="3" t="s">
        <v>21</v>
      </c>
      <c r="I10" s="2">
        <v>43.4</v>
      </c>
      <c r="J10" s="35">
        <v>1.1977</v>
      </c>
      <c r="K10" s="3">
        <v>52.5</v>
      </c>
      <c r="L10" s="3">
        <v>57.5</v>
      </c>
      <c r="M10" s="54">
        <v>62.5</v>
      </c>
      <c r="N10" s="3"/>
      <c r="O10" s="34">
        <f>L10</f>
        <v>57.5</v>
      </c>
      <c r="P10" s="35">
        <f t="shared" si="0"/>
        <v>68.86775</v>
      </c>
      <c r="Q10" s="2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67"/>
    </row>
    <row r="11" spans="1:60" s="3" customFormat="1" ht="12.75" customHeight="1">
      <c r="A11" s="22"/>
      <c r="B11" s="3">
        <v>1</v>
      </c>
      <c r="C11" s="3">
        <v>56</v>
      </c>
      <c r="D11" s="3" t="s">
        <v>503</v>
      </c>
      <c r="E11" s="3" t="s">
        <v>170</v>
      </c>
      <c r="F11" s="3" t="s">
        <v>35</v>
      </c>
      <c r="G11" s="1">
        <v>34203</v>
      </c>
      <c r="H11" s="3" t="s">
        <v>21</v>
      </c>
      <c r="I11" s="2">
        <v>55.7</v>
      </c>
      <c r="J11" s="35">
        <v>0.9064</v>
      </c>
      <c r="K11" s="55">
        <v>50</v>
      </c>
      <c r="L11" s="8">
        <v>50</v>
      </c>
      <c r="M11" s="8">
        <v>55</v>
      </c>
      <c r="O11" s="34">
        <f>M11</f>
        <v>55</v>
      </c>
      <c r="P11" s="35">
        <f t="shared" si="0"/>
        <v>49.852</v>
      </c>
      <c r="Q11" s="2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37"/>
    </row>
    <row r="12" spans="1:60" s="3" customFormat="1" ht="12.75">
      <c r="A12" s="22"/>
      <c r="B12" s="3" t="s">
        <v>321</v>
      </c>
      <c r="C12" s="3">
        <v>60</v>
      </c>
      <c r="D12" s="3" t="s">
        <v>65</v>
      </c>
      <c r="E12" s="3" t="s">
        <v>63</v>
      </c>
      <c r="F12" s="3" t="s">
        <v>35</v>
      </c>
      <c r="G12" s="1">
        <v>33920</v>
      </c>
      <c r="H12" s="3" t="s">
        <v>21</v>
      </c>
      <c r="I12" s="2">
        <v>57.7</v>
      </c>
      <c r="J12" s="35">
        <v>0.8637</v>
      </c>
      <c r="K12" s="55">
        <v>80</v>
      </c>
      <c r="L12" s="55">
        <v>0</v>
      </c>
      <c r="M12" s="55">
        <v>0</v>
      </c>
      <c r="O12" s="34">
        <v>0</v>
      </c>
      <c r="P12" s="35">
        <f t="shared" si="0"/>
        <v>0</v>
      </c>
      <c r="Q12" s="2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37"/>
    </row>
    <row r="13" spans="1:60" s="3" customFormat="1" ht="12.75" customHeight="1">
      <c r="A13" s="22"/>
      <c r="B13" s="3">
        <v>1</v>
      </c>
      <c r="C13" s="3">
        <v>60</v>
      </c>
      <c r="D13" s="3" t="s">
        <v>64</v>
      </c>
      <c r="E13" s="3" t="s">
        <v>63</v>
      </c>
      <c r="F13" s="3" t="s">
        <v>35</v>
      </c>
      <c r="G13" s="1">
        <v>31335</v>
      </c>
      <c r="H13" s="3" t="s">
        <v>19</v>
      </c>
      <c r="I13" s="2">
        <v>57.7</v>
      </c>
      <c r="J13" s="35">
        <v>0.8468</v>
      </c>
      <c r="K13" s="8">
        <v>65</v>
      </c>
      <c r="L13" s="55">
        <v>70</v>
      </c>
      <c r="M13" s="55">
        <v>70</v>
      </c>
      <c r="O13" s="34">
        <f>K13</f>
        <v>65</v>
      </c>
      <c r="P13" s="35">
        <f t="shared" si="0"/>
        <v>55.042</v>
      </c>
      <c r="Q13" s="23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37"/>
    </row>
    <row r="14" spans="1:60" s="45" customFormat="1" ht="12.75">
      <c r="A14" s="22"/>
      <c r="B14" s="3">
        <v>2</v>
      </c>
      <c r="C14" s="3">
        <v>60</v>
      </c>
      <c r="D14" s="3" t="s">
        <v>78</v>
      </c>
      <c r="E14" s="3" t="s">
        <v>63</v>
      </c>
      <c r="F14" s="3" t="s">
        <v>35</v>
      </c>
      <c r="G14" s="1">
        <v>29327</v>
      </c>
      <c r="H14" s="3" t="s">
        <v>19</v>
      </c>
      <c r="I14" s="2">
        <v>57.5</v>
      </c>
      <c r="J14" s="35">
        <v>0.85</v>
      </c>
      <c r="K14" s="16">
        <v>55</v>
      </c>
      <c r="L14" s="54">
        <v>57.5</v>
      </c>
      <c r="M14" s="54">
        <v>60</v>
      </c>
      <c r="N14" s="3"/>
      <c r="O14" s="34">
        <f>K14</f>
        <v>55</v>
      </c>
      <c r="P14" s="35">
        <f t="shared" si="0"/>
        <v>46.75</v>
      </c>
      <c r="Q14" s="2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17" ht="12.75" customHeight="1">
      <c r="A15" s="22"/>
      <c r="B15" s="3">
        <v>1</v>
      </c>
      <c r="C15" s="3">
        <v>60</v>
      </c>
      <c r="D15" s="3" t="s">
        <v>76</v>
      </c>
      <c r="E15" s="3" t="s">
        <v>63</v>
      </c>
      <c r="F15" s="3" t="s">
        <v>35</v>
      </c>
      <c r="G15" s="1">
        <v>34836</v>
      </c>
      <c r="H15" s="3" t="s">
        <v>77</v>
      </c>
      <c r="I15" s="2">
        <v>57.5</v>
      </c>
      <c r="J15" s="35">
        <v>0.901</v>
      </c>
      <c r="K15" s="8">
        <v>82.5</v>
      </c>
      <c r="L15" s="8">
        <v>85</v>
      </c>
      <c r="M15" s="55">
        <v>87.5</v>
      </c>
      <c r="N15" s="3"/>
      <c r="O15" s="34">
        <f>L15</f>
        <v>85</v>
      </c>
      <c r="P15" s="35">
        <f t="shared" si="0"/>
        <v>76.58500000000001</v>
      </c>
      <c r="Q15" s="23" t="s">
        <v>326</v>
      </c>
    </row>
    <row r="16" spans="1:60" s="26" customFormat="1" ht="12.75">
      <c r="A16" s="22"/>
      <c r="B16" s="3">
        <v>1</v>
      </c>
      <c r="C16" s="3">
        <v>67.5</v>
      </c>
      <c r="D16" s="3" t="s">
        <v>502</v>
      </c>
      <c r="E16" s="3" t="s">
        <v>500</v>
      </c>
      <c r="F16" s="3" t="s">
        <v>35</v>
      </c>
      <c r="G16" s="1">
        <v>26830</v>
      </c>
      <c r="H16" s="3" t="s">
        <v>23</v>
      </c>
      <c r="I16" s="2">
        <v>61.5</v>
      </c>
      <c r="J16" s="35">
        <v>0.7927</v>
      </c>
      <c r="K16" s="17">
        <v>50</v>
      </c>
      <c r="L16" s="3">
        <v>55</v>
      </c>
      <c r="M16" s="8">
        <v>60</v>
      </c>
      <c r="N16" s="3"/>
      <c r="O16" s="34">
        <f>M16</f>
        <v>60</v>
      </c>
      <c r="P16" s="35">
        <f t="shared" si="0"/>
        <v>47.562</v>
      </c>
      <c r="Q16" s="23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27"/>
    </row>
    <row r="17" spans="1:17" ht="12.75" customHeight="1">
      <c r="A17" s="22"/>
      <c r="B17" s="3">
        <v>1</v>
      </c>
      <c r="C17" s="3">
        <v>67.5</v>
      </c>
      <c r="D17" s="3" t="s">
        <v>501</v>
      </c>
      <c r="E17" s="3" t="s">
        <v>500</v>
      </c>
      <c r="F17" s="3" t="s">
        <v>35</v>
      </c>
      <c r="G17" s="1">
        <v>29419</v>
      </c>
      <c r="H17" s="3" t="s">
        <v>19</v>
      </c>
      <c r="I17" s="2">
        <v>61.8</v>
      </c>
      <c r="J17" s="35">
        <v>0.7889</v>
      </c>
      <c r="K17" s="8">
        <v>97.5</v>
      </c>
      <c r="L17" s="55">
        <v>105</v>
      </c>
      <c r="M17" s="55">
        <v>105</v>
      </c>
      <c r="N17" s="3"/>
      <c r="O17" s="34">
        <f>K17</f>
        <v>97.5</v>
      </c>
      <c r="P17" s="35">
        <f t="shared" si="0"/>
        <v>76.91775</v>
      </c>
      <c r="Q17" s="23" t="s">
        <v>324</v>
      </c>
    </row>
    <row r="18" spans="1:17" ht="12.75" customHeight="1">
      <c r="A18" s="22"/>
      <c r="B18" s="3">
        <v>2</v>
      </c>
      <c r="C18" s="3">
        <v>67.5</v>
      </c>
      <c r="D18" s="3" t="s">
        <v>82</v>
      </c>
      <c r="E18" s="3" t="s">
        <v>63</v>
      </c>
      <c r="F18" s="3" t="s">
        <v>35</v>
      </c>
      <c r="G18" s="1">
        <v>32902</v>
      </c>
      <c r="H18" s="3" t="s">
        <v>19</v>
      </c>
      <c r="I18" s="2">
        <v>67.5</v>
      </c>
      <c r="J18" s="35">
        <v>0.7258</v>
      </c>
      <c r="K18" s="8">
        <v>87.5</v>
      </c>
      <c r="L18" s="8">
        <v>95</v>
      </c>
      <c r="M18" s="8">
        <v>97.5</v>
      </c>
      <c r="N18" s="3"/>
      <c r="O18" s="34">
        <f>M18</f>
        <v>97.5</v>
      </c>
      <c r="P18" s="35">
        <f t="shared" si="0"/>
        <v>70.7655</v>
      </c>
      <c r="Q18" s="23"/>
    </row>
    <row r="19" spans="1:17" ht="12.75" customHeight="1">
      <c r="A19" s="22"/>
      <c r="B19" s="3">
        <v>3</v>
      </c>
      <c r="C19" s="3">
        <v>67.5</v>
      </c>
      <c r="D19" s="3" t="s">
        <v>81</v>
      </c>
      <c r="E19" s="3" t="s">
        <v>63</v>
      </c>
      <c r="F19" s="3" t="s">
        <v>35</v>
      </c>
      <c r="G19" s="1">
        <v>28894</v>
      </c>
      <c r="H19" s="3" t="s">
        <v>19</v>
      </c>
      <c r="I19" s="2">
        <v>65.5</v>
      </c>
      <c r="J19" s="35">
        <v>0.746</v>
      </c>
      <c r="K19" s="17">
        <v>75</v>
      </c>
      <c r="L19" s="3">
        <v>77.5</v>
      </c>
      <c r="M19" s="8">
        <v>80</v>
      </c>
      <c r="N19" s="3"/>
      <c r="O19" s="34">
        <f>M19</f>
        <v>80</v>
      </c>
      <c r="P19" s="35">
        <f t="shared" si="0"/>
        <v>59.68</v>
      </c>
      <c r="Q19" s="23"/>
    </row>
    <row r="20" spans="1:17" ht="12.75" customHeight="1">
      <c r="A20" s="22"/>
      <c r="B20" s="3">
        <v>4</v>
      </c>
      <c r="C20" s="3">
        <v>67.5</v>
      </c>
      <c r="D20" s="3" t="s">
        <v>80</v>
      </c>
      <c r="E20" s="3" t="s">
        <v>63</v>
      </c>
      <c r="F20" s="3" t="s">
        <v>35</v>
      </c>
      <c r="G20" s="1">
        <v>31841</v>
      </c>
      <c r="H20" s="3" t="s">
        <v>19</v>
      </c>
      <c r="I20" s="2">
        <v>64.45</v>
      </c>
      <c r="J20" s="35">
        <v>0.7568</v>
      </c>
      <c r="K20" s="16">
        <v>62.5</v>
      </c>
      <c r="L20" s="3">
        <v>67.5</v>
      </c>
      <c r="M20" s="54">
        <v>72.5</v>
      </c>
      <c r="N20" s="3"/>
      <c r="O20" s="34">
        <f>L20</f>
        <v>67.5</v>
      </c>
      <c r="P20" s="35">
        <f t="shared" si="0"/>
        <v>51.084</v>
      </c>
      <c r="Q20" s="23"/>
    </row>
    <row r="21" spans="1:17" ht="12.75" customHeight="1">
      <c r="A21" s="22"/>
      <c r="B21" s="3">
        <v>5</v>
      </c>
      <c r="C21" s="3">
        <v>67.5</v>
      </c>
      <c r="D21" s="3" t="s">
        <v>79</v>
      </c>
      <c r="E21" s="3" t="s">
        <v>63</v>
      </c>
      <c r="F21" s="3" t="s">
        <v>35</v>
      </c>
      <c r="G21" s="1">
        <v>32806</v>
      </c>
      <c r="H21" s="3" t="s">
        <v>19</v>
      </c>
      <c r="I21" s="2">
        <v>63.6</v>
      </c>
      <c r="J21" s="35">
        <v>0.7671</v>
      </c>
      <c r="K21" s="16">
        <v>57.5</v>
      </c>
      <c r="L21" s="3">
        <v>62.5</v>
      </c>
      <c r="M21" s="54">
        <v>67.5</v>
      </c>
      <c r="N21" s="3"/>
      <c r="O21" s="34">
        <f>L21</f>
        <v>62.5</v>
      </c>
      <c r="P21" s="35">
        <f t="shared" si="0"/>
        <v>47.94375</v>
      </c>
      <c r="Q21" s="23"/>
    </row>
    <row r="22" spans="1:60" s="3" customFormat="1" ht="12.75" customHeight="1">
      <c r="A22" s="22"/>
      <c r="B22" s="3">
        <v>1</v>
      </c>
      <c r="C22" s="3">
        <v>67.5</v>
      </c>
      <c r="D22" s="3" t="s">
        <v>486</v>
      </c>
      <c r="E22" s="3" t="s">
        <v>118</v>
      </c>
      <c r="F22" s="3" t="s">
        <v>35</v>
      </c>
      <c r="G22" s="1">
        <v>35363</v>
      </c>
      <c r="H22" s="3" t="s">
        <v>41</v>
      </c>
      <c r="I22" s="2">
        <v>67.1</v>
      </c>
      <c r="J22" s="35">
        <v>0.7881</v>
      </c>
      <c r="K22" s="8">
        <v>70</v>
      </c>
      <c r="L22" s="8">
        <v>80</v>
      </c>
      <c r="M22" s="55">
        <v>90</v>
      </c>
      <c r="O22" s="34">
        <f>L22</f>
        <v>80</v>
      </c>
      <c r="P22" s="35">
        <f t="shared" si="0"/>
        <v>63.048</v>
      </c>
      <c r="Q22" s="23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37"/>
    </row>
    <row r="23" spans="1:60" s="26" customFormat="1" ht="12.75">
      <c r="A23" s="22"/>
      <c r="B23" s="3">
        <v>2</v>
      </c>
      <c r="C23" s="3">
        <v>67.5</v>
      </c>
      <c r="D23" s="3" t="s">
        <v>66</v>
      </c>
      <c r="E23" s="3" t="s">
        <v>63</v>
      </c>
      <c r="F23" s="3" t="s">
        <v>35</v>
      </c>
      <c r="G23" s="1">
        <v>35702</v>
      </c>
      <c r="H23" s="3" t="s">
        <v>41</v>
      </c>
      <c r="I23" s="2">
        <v>64.5</v>
      </c>
      <c r="J23" s="35">
        <v>0.8552000000000001</v>
      </c>
      <c r="K23" s="55">
        <v>62.5</v>
      </c>
      <c r="L23" s="3">
        <v>62.5</v>
      </c>
      <c r="M23" s="55">
        <v>67.5</v>
      </c>
      <c r="N23" s="3"/>
      <c r="O23" s="34">
        <f>L23</f>
        <v>62.5</v>
      </c>
      <c r="P23" s="35">
        <f t="shared" si="0"/>
        <v>53.45</v>
      </c>
      <c r="Q23" s="2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27"/>
    </row>
    <row r="24" spans="1:56" s="63" customFormat="1" ht="12.75" customHeight="1">
      <c r="A24" s="22"/>
      <c r="B24" s="3">
        <v>1</v>
      </c>
      <c r="C24" s="3">
        <v>67.5</v>
      </c>
      <c r="D24" s="3" t="s">
        <v>481</v>
      </c>
      <c r="E24" s="3" t="s">
        <v>170</v>
      </c>
      <c r="F24" s="3" t="s">
        <v>35</v>
      </c>
      <c r="G24" s="1">
        <v>34695</v>
      </c>
      <c r="H24" s="3" t="s">
        <v>77</v>
      </c>
      <c r="I24" s="2">
        <v>66.15</v>
      </c>
      <c r="J24" s="35">
        <v>0.7682</v>
      </c>
      <c r="K24" s="8">
        <v>70</v>
      </c>
      <c r="L24" s="8">
        <v>75</v>
      </c>
      <c r="M24" s="55">
        <v>77.5</v>
      </c>
      <c r="N24" s="3"/>
      <c r="O24" s="34">
        <f>L24</f>
        <v>75</v>
      </c>
      <c r="P24" s="35">
        <f t="shared" si="0"/>
        <v>57.615</v>
      </c>
      <c r="Q24" s="23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67"/>
    </row>
    <row r="25" spans="1:58" s="63" customFormat="1" ht="12.75" customHeight="1">
      <c r="A25" s="22"/>
      <c r="B25" s="3">
        <v>1</v>
      </c>
      <c r="C25" s="3">
        <v>75</v>
      </c>
      <c r="D25" s="3" t="s">
        <v>83</v>
      </c>
      <c r="E25" s="3" t="s">
        <v>63</v>
      </c>
      <c r="F25" s="3" t="s">
        <v>35</v>
      </c>
      <c r="G25" s="1">
        <v>34262</v>
      </c>
      <c r="H25" s="3" t="s">
        <v>21</v>
      </c>
      <c r="I25" s="2">
        <v>69.2</v>
      </c>
      <c r="J25" s="35">
        <v>0.7314</v>
      </c>
      <c r="K25" s="8">
        <v>60</v>
      </c>
      <c r="L25" s="55">
        <v>65</v>
      </c>
      <c r="M25" s="8">
        <v>65</v>
      </c>
      <c r="N25" s="3"/>
      <c r="O25" s="34">
        <f>M25</f>
        <v>65</v>
      </c>
      <c r="P25" s="35">
        <f t="shared" si="0"/>
        <v>47.541000000000004</v>
      </c>
      <c r="Q25" s="2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67"/>
    </row>
    <row r="26" spans="1:58" s="65" customFormat="1" ht="12.75" customHeight="1">
      <c r="A26" s="22"/>
      <c r="B26" s="3">
        <v>2</v>
      </c>
      <c r="C26" s="3">
        <v>75</v>
      </c>
      <c r="D26" s="3" t="s">
        <v>498</v>
      </c>
      <c r="E26" s="3" t="s">
        <v>32</v>
      </c>
      <c r="F26" s="3" t="s">
        <v>35</v>
      </c>
      <c r="G26" s="1">
        <v>33638</v>
      </c>
      <c r="H26" s="3" t="s">
        <v>21</v>
      </c>
      <c r="I26" s="2">
        <v>70.95</v>
      </c>
      <c r="J26" s="35">
        <v>0.7016</v>
      </c>
      <c r="K26" s="8">
        <v>50</v>
      </c>
      <c r="L26" s="8">
        <v>60</v>
      </c>
      <c r="M26" s="55">
        <v>65</v>
      </c>
      <c r="N26" s="3"/>
      <c r="O26" s="34">
        <f>L26</f>
        <v>60</v>
      </c>
      <c r="P26" s="35">
        <f t="shared" si="0"/>
        <v>42.096000000000004</v>
      </c>
      <c r="Q26" s="23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64"/>
    </row>
    <row r="27" spans="1:17" ht="12.75" customHeight="1">
      <c r="A27" s="22"/>
      <c r="B27" s="3">
        <v>1</v>
      </c>
      <c r="C27" s="3">
        <v>75</v>
      </c>
      <c r="D27" s="3" t="s">
        <v>483</v>
      </c>
      <c r="E27" s="3" t="s">
        <v>32</v>
      </c>
      <c r="F27" s="3" t="s">
        <v>35</v>
      </c>
      <c r="G27" s="1">
        <v>19401</v>
      </c>
      <c r="H27" s="3" t="s">
        <v>173</v>
      </c>
      <c r="I27" s="2">
        <v>68</v>
      </c>
      <c r="J27" s="35">
        <v>1.2259</v>
      </c>
      <c r="K27" s="8">
        <v>77.5</v>
      </c>
      <c r="L27" s="8">
        <v>82.5</v>
      </c>
      <c r="M27" s="8">
        <v>85</v>
      </c>
      <c r="N27" s="3"/>
      <c r="O27" s="34">
        <f>M27</f>
        <v>85</v>
      </c>
      <c r="P27" s="35">
        <f t="shared" si="0"/>
        <v>104.2015</v>
      </c>
      <c r="Q27" s="23"/>
    </row>
    <row r="28" spans="1:17" ht="12.75" customHeight="1">
      <c r="A28" s="22"/>
      <c r="B28" s="3">
        <v>1</v>
      </c>
      <c r="C28" s="3">
        <v>75</v>
      </c>
      <c r="D28" s="3" t="s">
        <v>478</v>
      </c>
      <c r="E28" s="3" t="s">
        <v>479</v>
      </c>
      <c r="F28" s="3" t="s">
        <v>35</v>
      </c>
      <c r="G28" s="1">
        <v>29362</v>
      </c>
      <c r="H28" s="3" t="s">
        <v>19</v>
      </c>
      <c r="I28" s="2">
        <v>70.3</v>
      </c>
      <c r="J28" s="35">
        <v>0.7005</v>
      </c>
      <c r="K28" s="8">
        <v>120</v>
      </c>
      <c r="L28" s="8">
        <v>135</v>
      </c>
      <c r="M28" s="8">
        <v>145</v>
      </c>
      <c r="N28" s="3"/>
      <c r="O28" s="34">
        <f>M28</f>
        <v>145</v>
      </c>
      <c r="P28" s="35">
        <f t="shared" si="0"/>
        <v>101.5725</v>
      </c>
      <c r="Q28" s="23" t="s">
        <v>322</v>
      </c>
    </row>
    <row r="29" spans="1:60" s="63" customFormat="1" ht="12.75" customHeight="1">
      <c r="A29" s="22"/>
      <c r="B29" s="3">
        <v>2</v>
      </c>
      <c r="C29" s="3">
        <v>75</v>
      </c>
      <c r="D29" s="3" t="s">
        <v>68</v>
      </c>
      <c r="E29" s="3" t="s">
        <v>63</v>
      </c>
      <c r="F29" s="3" t="s">
        <v>35</v>
      </c>
      <c r="G29" s="1">
        <v>31915</v>
      </c>
      <c r="H29" s="3" t="s">
        <v>19</v>
      </c>
      <c r="I29" s="2">
        <v>69.7</v>
      </c>
      <c r="J29" s="35">
        <v>0.7057</v>
      </c>
      <c r="K29" s="17">
        <v>95</v>
      </c>
      <c r="L29" s="3">
        <v>100</v>
      </c>
      <c r="M29" s="55">
        <v>102.5</v>
      </c>
      <c r="N29" s="3"/>
      <c r="O29" s="34">
        <f>L29</f>
        <v>100</v>
      </c>
      <c r="P29" s="35">
        <f t="shared" si="0"/>
        <v>70.57</v>
      </c>
      <c r="Q29" s="23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66"/>
      <c r="BE29" s="66"/>
      <c r="BF29" s="66"/>
      <c r="BG29" s="71"/>
      <c r="BH29" s="72"/>
    </row>
    <row r="30" spans="1:60" s="26" customFormat="1" ht="12.75" customHeight="1">
      <c r="A30" s="22"/>
      <c r="B30" s="3">
        <v>3</v>
      </c>
      <c r="C30" s="3">
        <v>75</v>
      </c>
      <c r="D30" s="3" t="s">
        <v>84</v>
      </c>
      <c r="E30" s="3" t="s">
        <v>63</v>
      </c>
      <c r="F30" s="3" t="s">
        <v>35</v>
      </c>
      <c r="G30" s="1">
        <v>27310</v>
      </c>
      <c r="H30" s="3" t="s">
        <v>19</v>
      </c>
      <c r="I30" s="2">
        <v>71.4</v>
      </c>
      <c r="J30" s="35">
        <v>0.6914</v>
      </c>
      <c r="K30" s="3">
        <v>95</v>
      </c>
      <c r="L30" s="3">
        <v>100</v>
      </c>
      <c r="M30" s="54">
        <v>105</v>
      </c>
      <c r="N30" s="3"/>
      <c r="O30" s="34">
        <f>L30</f>
        <v>100</v>
      </c>
      <c r="P30" s="35">
        <f t="shared" si="0"/>
        <v>69.14</v>
      </c>
      <c r="Q30" s="2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27"/>
    </row>
    <row r="31" spans="1:60" s="26" customFormat="1" ht="12.75">
      <c r="A31" s="22"/>
      <c r="B31" s="3">
        <v>4</v>
      </c>
      <c r="C31" s="3">
        <v>75</v>
      </c>
      <c r="D31" s="3" t="s">
        <v>67</v>
      </c>
      <c r="E31" s="3" t="s">
        <v>63</v>
      </c>
      <c r="F31" s="3" t="s">
        <v>35</v>
      </c>
      <c r="G31" s="1">
        <v>32734</v>
      </c>
      <c r="H31" s="3" t="s">
        <v>19</v>
      </c>
      <c r="I31" s="2">
        <v>72.25</v>
      </c>
      <c r="J31" s="35">
        <v>0.6843</v>
      </c>
      <c r="K31" s="16">
        <v>90</v>
      </c>
      <c r="L31" s="3">
        <v>92.5</v>
      </c>
      <c r="M31" s="3">
        <v>95</v>
      </c>
      <c r="N31" s="3"/>
      <c r="O31" s="34">
        <f>M31</f>
        <v>95</v>
      </c>
      <c r="P31" s="35">
        <f t="shared" si="0"/>
        <v>65.0085</v>
      </c>
      <c r="Q31" s="2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27"/>
    </row>
    <row r="32" spans="1:60" s="65" customFormat="1" ht="12.75" customHeight="1">
      <c r="A32" s="22"/>
      <c r="B32" s="3">
        <v>5</v>
      </c>
      <c r="C32" s="3">
        <v>75</v>
      </c>
      <c r="D32" s="3" t="s">
        <v>69</v>
      </c>
      <c r="E32" s="3" t="s">
        <v>63</v>
      </c>
      <c r="F32" s="3" t="s">
        <v>35</v>
      </c>
      <c r="G32" s="1">
        <v>32919</v>
      </c>
      <c r="H32" s="3" t="s">
        <v>19</v>
      </c>
      <c r="I32" s="2">
        <v>73.4</v>
      </c>
      <c r="J32" s="35">
        <v>0.676</v>
      </c>
      <c r="K32" s="8">
        <v>80</v>
      </c>
      <c r="L32" s="8">
        <v>85</v>
      </c>
      <c r="M32" s="55">
        <v>87.5</v>
      </c>
      <c r="N32" s="3"/>
      <c r="O32" s="34">
        <f>L32</f>
        <v>85</v>
      </c>
      <c r="P32" s="35">
        <f t="shared" si="0"/>
        <v>57.46</v>
      </c>
      <c r="Q32" s="23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64"/>
    </row>
    <row r="33" spans="1:60" s="65" customFormat="1" ht="12.75" customHeight="1">
      <c r="A33" s="22"/>
      <c r="B33" s="3">
        <v>1</v>
      </c>
      <c r="C33" s="3">
        <v>75</v>
      </c>
      <c r="D33" s="3" t="s">
        <v>487</v>
      </c>
      <c r="E33" s="3" t="s">
        <v>118</v>
      </c>
      <c r="F33" s="3" t="s">
        <v>35</v>
      </c>
      <c r="G33" s="1">
        <v>35604</v>
      </c>
      <c r="H33" s="3" t="s">
        <v>41</v>
      </c>
      <c r="I33" s="2">
        <v>72.2</v>
      </c>
      <c r="J33" s="35">
        <v>0.7742</v>
      </c>
      <c r="K33" s="8">
        <v>70</v>
      </c>
      <c r="L33" s="8">
        <v>80</v>
      </c>
      <c r="M33" s="55">
        <v>85</v>
      </c>
      <c r="N33" s="3"/>
      <c r="O33" s="34">
        <f>L33</f>
        <v>80</v>
      </c>
      <c r="P33" s="35">
        <f t="shared" si="0"/>
        <v>61.936</v>
      </c>
      <c r="Q33" s="23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64"/>
    </row>
    <row r="34" spans="1:60" s="65" customFormat="1" ht="12.75" customHeight="1">
      <c r="A34" s="22"/>
      <c r="B34" s="3">
        <v>1</v>
      </c>
      <c r="C34" s="3">
        <v>82.5</v>
      </c>
      <c r="D34" s="3" t="s">
        <v>85</v>
      </c>
      <c r="E34" s="3" t="s">
        <v>63</v>
      </c>
      <c r="F34" s="3" t="s">
        <v>35</v>
      </c>
      <c r="G34" s="1">
        <v>32638</v>
      </c>
      <c r="H34" s="3" t="s">
        <v>19</v>
      </c>
      <c r="I34" s="2">
        <v>78.55</v>
      </c>
      <c r="J34" s="35">
        <v>0.6412</v>
      </c>
      <c r="K34" s="8">
        <v>110</v>
      </c>
      <c r="L34" s="55">
        <v>115</v>
      </c>
      <c r="M34" s="55">
        <v>115</v>
      </c>
      <c r="N34" s="3"/>
      <c r="O34" s="34">
        <f>K34</f>
        <v>110</v>
      </c>
      <c r="P34" s="35">
        <f t="shared" si="0"/>
        <v>70.532</v>
      </c>
      <c r="Q34" s="23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64"/>
    </row>
    <row r="35" spans="1:55" s="65" customFormat="1" ht="12.75" customHeight="1">
      <c r="A35" s="22"/>
      <c r="B35" s="3">
        <v>2</v>
      </c>
      <c r="C35" s="3">
        <v>82.5</v>
      </c>
      <c r="D35" s="3" t="s">
        <v>71</v>
      </c>
      <c r="E35" s="3" t="s">
        <v>63</v>
      </c>
      <c r="F35" s="3" t="s">
        <v>35</v>
      </c>
      <c r="G35" s="1">
        <v>32936</v>
      </c>
      <c r="H35" s="3" t="s">
        <v>19</v>
      </c>
      <c r="I35" s="2">
        <v>80.7</v>
      </c>
      <c r="J35" s="35">
        <v>0.629</v>
      </c>
      <c r="K35" s="3">
        <v>100</v>
      </c>
      <c r="L35" s="3">
        <v>105</v>
      </c>
      <c r="M35" s="3">
        <v>107.5</v>
      </c>
      <c r="N35" s="3"/>
      <c r="O35" s="34">
        <f>L35</f>
        <v>105</v>
      </c>
      <c r="P35" s="35">
        <f t="shared" si="0"/>
        <v>66.045</v>
      </c>
      <c r="Q35" s="23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64"/>
    </row>
    <row r="36" spans="1:60" s="70" customFormat="1" ht="12.75" customHeight="1">
      <c r="A36" s="22"/>
      <c r="B36" s="3">
        <v>1</v>
      </c>
      <c r="C36" s="3">
        <v>82.5</v>
      </c>
      <c r="D36" s="3" t="s">
        <v>70</v>
      </c>
      <c r="E36" s="3" t="s">
        <v>63</v>
      </c>
      <c r="F36" s="3" t="s">
        <v>35</v>
      </c>
      <c r="G36" s="1">
        <v>34580</v>
      </c>
      <c r="H36" s="3" t="s">
        <v>27</v>
      </c>
      <c r="I36" s="2">
        <v>81.7</v>
      </c>
      <c r="J36" s="35">
        <v>0.6484</v>
      </c>
      <c r="K36" s="8">
        <v>115</v>
      </c>
      <c r="L36" s="55">
        <v>120</v>
      </c>
      <c r="M36" s="55">
        <v>120</v>
      </c>
      <c r="N36" s="3"/>
      <c r="O36" s="34">
        <f>K36</f>
        <v>115</v>
      </c>
      <c r="P36" s="35">
        <f t="shared" si="0"/>
        <v>74.566</v>
      </c>
      <c r="Q36" s="23" t="s">
        <v>327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64"/>
    </row>
    <row r="37" spans="1:51" s="63" customFormat="1" ht="12.75" customHeight="1">
      <c r="A37" s="22"/>
      <c r="B37" s="3">
        <v>1</v>
      </c>
      <c r="C37" s="3">
        <v>90</v>
      </c>
      <c r="D37" s="3" t="s">
        <v>488</v>
      </c>
      <c r="E37" s="3" t="s">
        <v>489</v>
      </c>
      <c r="F37" s="3" t="s">
        <v>35</v>
      </c>
      <c r="G37" s="1">
        <v>26147</v>
      </c>
      <c r="H37" s="3" t="s">
        <v>23</v>
      </c>
      <c r="I37" s="2">
        <v>88.5</v>
      </c>
      <c r="J37" s="35">
        <v>0.5967</v>
      </c>
      <c r="K37" s="8">
        <v>127.5</v>
      </c>
      <c r="L37" s="8">
        <v>135</v>
      </c>
      <c r="M37" s="8">
        <v>140</v>
      </c>
      <c r="N37" s="3"/>
      <c r="O37" s="34">
        <f aca="true" t="shared" si="1" ref="O37:O42">M37</f>
        <v>140</v>
      </c>
      <c r="P37" s="35">
        <f t="shared" si="0"/>
        <v>83.538</v>
      </c>
      <c r="Q37" s="23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67"/>
    </row>
    <row r="38" spans="1:60" s="65" customFormat="1" ht="12.75" customHeight="1">
      <c r="A38" s="22"/>
      <c r="B38" s="3">
        <v>1</v>
      </c>
      <c r="C38" s="3">
        <v>90</v>
      </c>
      <c r="D38" s="3" t="s">
        <v>488</v>
      </c>
      <c r="E38" s="3" t="s">
        <v>489</v>
      </c>
      <c r="F38" s="3" t="s">
        <v>35</v>
      </c>
      <c r="G38" s="1">
        <v>26147</v>
      </c>
      <c r="H38" s="3" t="s">
        <v>19</v>
      </c>
      <c r="I38" s="2">
        <v>88.5</v>
      </c>
      <c r="J38" s="35">
        <v>0.5914</v>
      </c>
      <c r="K38" s="8">
        <v>127.5</v>
      </c>
      <c r="L38" s="8">
        <v>135</v>
      </c>
      <c r="M38" s="8">
        <v>140</v>
      </c>
      <c r="N38" s="3"/>
      <c r="O38" s="34">
        <f t="shared" si="1"/>
        <v>140</v>
      </c>
      <c r="P38" s="35">
        <f t="shared" si="0"/>
        <v>82.796</v>
      </c>
      <c r="Q38" s="23" t="s">
        <v>323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64"/>
    </row>
    <row r="39" spans="1:60" s="65" customFormat="1" ht="12.75" customHeight="1">
      <c r="A39" s="22"/>
      <c r="B39" s="3">
        <v>2</v>
      </c>
      <c r="C39" s="3">
        <v>90</v>
      </c>
      <c r="D39" s="3" t="s">
        <v>72</v>
      </c>
      <c r="E39" s="3" t="s">
        <v>63</v>
      </c>
      <c r="F39" s="3" t="s">
        <v>35</v>
      </c>
      <c r="G39" s="1">
        <v>31929</v>
      </c>
      <c r="H39" s="3" t="s">
        <v>19</v>
      </c>
      <c r="I39" s="2">
        <v>83.7</v>
      </c>
      <c r="J39" s="35">
        <v>0.6132000000000001</v>
      </c>
      <c r="K39" s="8">
        <v>95</v>
      </c>
      <c r="L39" s="55">
        <v>100</v>
      </c>
      <c r="M39" s="8">
        <v>100</v>
      </c>
      <c r="N39" s="3"/>
      <c r="O39" s="34">
        <f t="shared" si="1"/>
        <v>100</v>
      </c>
      <c r="P39" s="35">
        <f t="shared" si="0"/>
        <v>61.32000000000001</v>
      </c>
      <c r="Q39" s="23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64"/>
    </row>
    <row r="40" spans="1:60" s="65" customFormat="1" ht="12.75" customHeight="1">
      <c r="A40" s="22"/>
      <c r="B40" s="3">
        <v>1</v>
      </c>
      <c r="C40" s="3">
        <v>90</v>
      </c>
      <c r="D40" s="3" t="s">
        <v>86</v>
      </c>
      <c r="E40" s="3" t="s">
        <v>63</v>
      </c>
      <c r="F40" s="3" t="s">
        <v>35</v>
      </c>
      <c r="G40" s="1">
        <v>35316</v>
      </c>
      <c r="H40" s="3" t="s">
        <v>41</v>
      </c>
      <c r="I40" s="2">
        <v>88.1</v>
      </c>
      <c r="J40" s="35">
        <v>0.6404</v>
      </c>
      <c r="K40" s="8">
        <v>35</v>
      </c>
      <c r="L40" s="8">
        <v>37.5</v>
      </c>
      <c r="M40" s="8">
        <v>40</v>
      </c>
      <c r="N40" s="3"/>
      <c r="O40" s="34">
        <f t="shared" si="1"/>
        <v>40</v>
      </c>
      <c r="P40" s="35">
        <f t="shared" si="0"/>
        <v>25.616</v>
      </c>
      <c r="Q40" s="23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64"/>
    </row>
    <row r="41" spans="1:17" ht="12.75" customHeight="1">
      <c r="A41" s="22"/>
      <c r="B41" s="3">
        <v>1</v>
      </c>
      <c r="C41" s="3">
        <v>100</v>
      </c>
      <c r="D41" s="3" t="s">
        <v>499</v>
      </c>
      <c r="E41" s="3" t="s">
        <v>500</v>
      </c>
      <c r="F41" s="3" t="s">
        <v>35</v>
      </c>
      <c r="G41" s="1">
        <v>31191</v>
      </c>
      <c r="H41" s="3" t="s">
        <v>19</v>
      </c>
      <c r="I41" s="2">
        <v>99.8</v>
      </c>
      <c r="J41" s="35">
        <v>0.5545</v>
      </c>
      <c r="K41" s="8">
        <v>127.5</v>
      </c>
      <c r="L41" s="55">
        <v>132.5</v>
      </c>
      <c r="M41" s="8">
        <v>132.5</v>
      </c>
      <c r="N41" s="3"/>
      <c r="O41" s="34">
        <f t="shared" si="1"/>
        <v>132.5</v>
      </c>
      <c r="P41" s="35">
        <f t="shared" si="0"/>
        <v>73.47125</v>
      </c>
      <c r="Q41" s="23"/>
    </row>
    <row r="42" spans="1:17" ht="12.75" customHeight="1">
      <c r="A42" s="22"/>
      <c r="B42" s="3">
        <v>2</v>
      </c>
      <c r="C42" s="3">
        <v>100</v>
      </c>
      <c r="D42" s="3" t="s">
        <v>73</v>
      </c>
      <c r="E42" s="3" t="s">
        <v>63</v>
      </c>
      <c r="F42" s="3" t="s">
        <v>35</v>
      </c>
      <c r="G42" s="1">
        <v>30982</v>
      </c>
      <c r="H42" s="3" t="s">
        <v>19</v>
      </c>
      <c r="I42" s="2">
        <v>96.5</v>
      </c>
      <c r="J42" s="35">
        <v>0.5633</v>
      </c>
      <c r="K42" s="55">
        <v>125</v>
      </c>
      <c r="L42" s="8">
        <v>125</v>
      </c>
      <c r="M42" s="8">
        <v>130</v>
      </c>
      <c r="N42" s="3"/>
      <c r="O42" s="34">
        <f t="shared" si="1"/>
        <v>130</v>
      </c>
      <c r="P42" s="35">
        <f t="shared" si="0"/>
        <v>73.229</v>
      </c>
      <c r="Q42" s="23"/>
    </row>
    <row r="43" spans="1:60" s="65" customFormat="1" ht="12.75" customHeight="1">
      <c r="A43" s="22"/>
      <c r="B43" s="3">
        <v>1</v>
      </c>
      <c r="C43" s="3">
        <v>110</v>
      </c>
      <c r="D43" s="3" t="s">
        <v>477</v>
      </c>
      <c r="E43" s="3" t="s">
        <v>34</v>
      </c>
      <c r="F43" s="3" t="s">
        <v>35</v>
      </c>
      <c r="G43" s="1">
        <v>25847</v>
      </c>
      <c r="H43" s="3" t="s">
        <v>23</v>
      </c>
      <c r="I43" s="2">
        <v>102.9</v>
      </c>
      <c r="J43" s="35">
        <v>0.5576</v>
      </c>
      <c r="K43" s="8">
        <v>105</v>
      </c>
      <c r="L43" s="8">
        <v>115</v>
      </c>
      <c r="M43" s="55">
        <v>132.5</v>
      </c>
      <c r="N43" s="3"/>
      <c r="O43" s="34">
        <f>L43</f>
        <v>115</v>
      </c>
      <c r="P43" s="35">
        <f t="shared" si="0"/>
        <v>64.124</v>
      </c>
      <c r="Q43" s="23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64"/>
    </row>
    <row r="44" spans="1:60" s="65" customFormat="1" ht="12.75">
      <c r="A44" s="22"/>
      <c r="B44" s="3">
        <v>1</v>
      </c>
      <c r="C44" s="3">
        <v>110</v>
      </c>
      <c r="D44" s="3" t="s">
        <v>74</v>
      </c>
      <c r="E44" s="3" t="s">
        <v>63</v>
      </c>
      <c r="F44" s="3" t="s">
        <v>35</v>
      </c>
      <c r="G44" s="1">
        <v>30701</v>
      </c>
      <c r="H44" s="3" t="s">
        <v>19</v>
      </c>
      <c r="I44" s="2">
        <v>104.8</v>
      </c>
      <c r="J44" s="35">
        <v>0.5441</v>
      </c>
      <c r="K44" s="17">
        <v>117.5</v>
      </c>
      <c r="L44" s="3">
        <v>122.5</v>
      </c>
      <c r="M44" s="8">
        <v>125</v>
      </c>
      <c r="N44" s="3"/>
      <c r="O44" s="34">
        <f>M44</f>
        <v>125</v>
      </c>
      <c r="P44" s="35">
        <f t="shared" si="0"/>
        <v>68.0125</v>
      </c>
      <c r="Q44" s="23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64"/>
    </row>
    <row r="45" spans="1:17" ht="13.5" thickBot="1">
      <c r="A45" s="56"/>
      <c r="B45" s="57" t="s">
        <v>321</v>
      </c>
      <c r="C45" s="57">
        <v>110</v>
      </c>
      <c r="D45" s="57" t="s">
        <v>476</v>
      </c>
      <c r="E45" s="57" t="s">
        <v>63</v>
      </c>
      <c r="F45" s="57" t="s">
        <v>35</v>
      </c>
      <c r="G45" s="58">
        <v>32728</v>
      </c>
      <c r="H45" s="57" t="s">
        <v>19</v>
      </c>
      <c r="I45" s="59">
        <v>101.7</v>
      </c>
      <c r="J45" s="60">
        <v>0.5502</v>
      </c>
      <c r="K45" s="100">
        <v>115</v>
      </c>
      <c r="L45" s="100">
        <v>0</v>
      </c>
      <c r="M45" s="100">
        <v>0</v>
      </c>
      <c r="N45" s="57"/>
      <c r="O45" s="61">
        <f>N45</f>
        <v>0</v>
      </c>
      <c r="P45" s="60">
        <f t="shared" si="0"/>
        <v>0</v>
      </c>
      <c r="Q45" s="62"/>
    </row>
  </sheetData>
  <sheetProtection/>
  <mergeCells count="12">
    <mergeCell ref="A3:A4"/>
    <mergeCell ref="B3:B4"/>
    <mergeCell ref="C3:C4"/>
    <mergeCell ref="D3:D4"/>
    <mergeCell ref="E3:E4"/>
    <mergeCell ref="F3:F4"/>
    <mergeCell ref="Q3:Q4"/>
    <mergeCell ref="G3:G4"/>
    <mergeCell ref="H3:H4"/>
    <mergeCell ref="I3:I4"/>
    <mergeCell ref="J3:J4"/>
    <mergeCell ref="K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6"/>
  <sheetViews>
    <sheetView zoomScale="75" zoomScaleNormal="75" zoomScalePageLayoutView="0" workbookViewId="0" topLeftCell="A118">
      <selection activeCell="I141" sqref="A141:IV141"/>
    </sheetView>
  </sheetViews>
  <sheetFormatPr defaultColWidth="9.00390625" defaultRowHeight="12.75"/>
  <cols>
    <col min="1" max="1" width="4.875" style="9" customWidth="1"/>
    <col min="2" max="2" width="6.75390625" style="9" customWidth="1"/>
    <col min="3" max="3" width="6.125" style="9" bestFit="1" customWidth="1"/>
    <col min="4" max="4" width="5.875" style="9" bestFit="1" customWidth="1"/>
    <col min="5" max="5" width="22.625" style="9" bestFit="1" customWidth="1"/>
    <col min="6" max="6" width="30.25390625" style="9" bestFit="1" customWidth="1"/>
    <col min="7" max="7" width="25.125" style="9" customWidth="1"/>
    <col min="8" max="8" width="11.25390625" style="9" customWidth="1"/>
    <col min="9" max="9" width="14.125" style="9" customWidth="1"/>
    <col min="10" max="10" width="7.625" style="10" bestFit="1" customWidth="1"/>
    <col min="11" max="11" width="7.625" style="29" bestFit="1" customWidth="1"/>
    <col min="12" max="12" width="6.375" style="9" bestFit="1" customWidth="1"/>
    <col min="13" max="14" width="7.00390625" style="4" bestFit="1" customWidth="1"/>
    <col min="15" max="15" width="7.00390625" style="9" bestFit="1" customWidth="1"/>
    <col min="16" max="16" width="7.00390625" style="12" bestFit="1" customWidth="1"/>
    <col min="17" max="17" width="9.875" style="29" bestFit="1" customWidth="1"/>
    <col min="18" max="20" width="7.00390625" style="9" bestFit="1" customWidth="1"/>
    <col min="21" max="21" width="1.875" style="9" bestFit="1" customWidth="1"/>
    <col min="22" max="22" width="7.00390625" style="12" bestFit="1" customWidth="1"/>
    <col min="23" max="23" width="9.875" style="29" bestFit="1" customWidth="1"/>
    <col min="24" max="24" width="7.375" style="12" bestFit="1" customWidth="1"/>
    <col min="25" max="25" width="9.875" style="29" bestFit="1" customWidth="1"/>
    <col min="26" max="26" width="7.00390625" style="9" bestFit="1" customWidth="1"/>
    <col min="27" max="27" width="7.00390625" style="4" bestFit="1" customWidth="1"/>
    <col min="28" max="29" width="7.00390625" style="9" bestFit="1" customWidth="1"/>
    <col min="30" max="30" width="7.00390625" style="12" bestFit="1" customWidth="1"/>
    <col min="31" max="31" width="9.875" style="29" bestFit="1" customWidth="1"/>
    <col min="32" max="32" width="7.00390625" style="12" bestFit="1" customWidth="1"/>
    <col min="33" max="33" width="9.875" style="29" bestFit="1" customWidth="1"/>
    <col min="34" max="34" width="12.125" style="9" customWidth="1"/>
    <col min="35" max="16384" width="9.125" style="9" customWidth="1"/>
  </cols>
  <sheetData>
    <row r="1" spans="2:32" ht="20.25">
      <c r="B1" s="46" t="s">
        <v>88</v>
      </c>
      <c r="C1" s="46"/>
      <c r="E1" s="5"/>
      <c r="F1" s="5"/>
      <c r="G1" s="5"/>
      <c r="H1" s="7"/>
      <c r="J1" s="6"/>
      <c r="K1" s="28"/>
      <c r="L1" s="5"/>
      <c r="M1" s="38"/>
      <c r="N1" s="38"/>
      <c r="O1" s="5"/>
      <c r="P1" s="5"/>
      <c r="Q1" s="39"/>
      <c r="R1" s="5"/>
      <c r="S1" s="5"/>
      <c r="T1" s="5"/>
      <c r="U1" s="5"/>
      <c r="V1" s="19"/>
      <c r="X1" s="9"/>
      <c r="AD1" s="9"/>
      <c r="AF1" s="9"/>
    </row>
    <row r="2" spans="5:33" s="20" customFormat="1" ht="12" thickBot="1">
      <c r="E2" s="15"/>
      <c r="F2" s="15"/>
      <c r="G2" s="15"/>
      <c r="H2" s="15"/>
      <c r="I2" s="15"/>
      <c r="J2" s="18"/>
      <c r="K2" s="30"/>
      <c r="L2" s="15"/>
      <c r="M2" s="40"/>
      <c r="N2" s="40"/>
      <c r="O2" s="15"/>
      <c r="P2" s="15"/>
      <c r="Q2" s="30"/>
      <c r="R2" s="15"/>
      <c r="S2" s="15"/>
      <c r="T2" s="15"/>
      <c r="U2" s="15"/>
      <c r="V2" s="21"/>
      <c r="W2" s="31"/>
      <c r="Y2" s="31"/>
      <c r="AA2" s="41"/>
      <c r="AE2" s="31"/>
      <c r="AG2" s="31"/>
    </row>
    <row r="3" spans="1:34" ht="12.75">
      <c r="A3" s="153" t="s">
        <v>18</v>
      </c>
      <c r="B3" s="155" t="s">
        <v>8</v>
      </c>
      <c r="C3" s="155" t="s">
        <v>513</v>
      </c>
      <c r="D3" s="155" t="s">
        <v>2</v>
      </c>
      <c r="E3" s="155" t="s">
        <v>3</v>
      </c>
      <c r="F3" s="155" t="s">
        <v>10</v>
      </c>
      <c r="G3" s="155" t="s">
        <v>11</v>
      </c>
      <c r="H3" s="155" t="s">
        <v>7</v>
      </c>
      <c r="I3" s="155" t="s">
        <v>4</v>
      </c>
      <c r="J3" s="157" t="s">
        <v>1</v>
      </c>
      <c r="K3" s="159" t="s">
        <v>0</v>
      </c>
      <c r="L3" s="150" t="s">
        <v>12</v>
      </c>
      <c r="M3" s="150"/>
      <c r="N3" s="150"/>
      <c r="O3" s="150"/>
      <c r="P3" s="150"/>
      <c r="Q3" s="150"/>
      <c r="R3" s="150" t="s">
        <v>5</v>
      </c>
      <c r="S3" s="150"/>
      <c r="T3" s="150"/>
      <c r="U3" s="150"/>
      <c r="V3" s="150"/>
      <c r="W3" s="150"/>
      <c r="X3" s="150" t="s">
        <v>13</v>
      </c>
      <c r="Y3" s="150"/>
      <c r="Z3" s="150" t="s">
        <v>14</v>
      </c>
      <c r="AA3" s="150"/>
      <c r="AB3" s="150"/>
      <c r="AC3" s="150"/>
      <c r="AD3" s="150"/>
      <c r="AE3" s="150"/>
      <c r="AF3" s="150" t="s">
        <v>15</v>
      </c>
      <c r="AG3" s="150"/>
      <c r="AH3" s="151" t="s">
        <v>9</v>
      </c>
    </row>
    <row r="4" spans="1:34" s="11" customFormat="1" ht="12" thickBot="1">
      <c r="A4" s="154"/>
      <c r="B4" s="156"/>
      <c r="C4" s="156"/>
      <c r="D4" s="156"/>
      <c r="E4" s="156"/>
      <c r="F4" s="156"/>
      <c r="G4" s="156"/>
      <c r="H4" s="156"/>
      <c r="I4" s="156"/>
      <c r="J4" s="158"/>
      <c r="K4" s="160"/>
      <c r="L4" s="32">
        <v>1</v>
      </c>
      <c r="M4" s="42">
        <v>2</v>
      </c>
      <c r="N4" s="42">
        <v>3</v>
      </c>
      <c r="O4" s="32">
        <v>4</v>
      </c>
      <c r="P4" s="32" t="s">
        <v>6</v>
      </c>
      <c r="Q4" s="33" t="s">
        <v>0</v>
      </c>
      <c r="R4" s="32">
        <v>1</v>
      </c>
      <c r="S4" s="32">
        <v>2</v>
      </c>
      <c r="T4" s="32">
        <v>3</v>
      </c>
      <c r="U4" s="32">
        <v>4</v>
      </c>
      <c r="V4" s="32" t="s">
        <v>6</v>
      </c>
      <c r="W4" s="33" t="s">
        <v>0</v>
      </c>
      <c r="X4" s="32" t="s">
        <v>16</v>
      </c>
      <c r="Y4" s="33" t="s">
        <v>0</v>
      </c>
      <c r="Z4" s="32">
        <v>1</v>
      </c>
      <c r="AA4" s="42">
        <v>2</v>
      </c>
      <c r="AB4" s="32">
        <v>3</v>
      </c>
      <c r="AC4" s="32">
        <v>4</v>
      </c>
      <c r="AD4" s="32" t="s">
        <v>6</v>
      </c>
      <c r="AE4" s="33" t="s">
        <v>0</v>
      </c>
      <c r="AF4" s="32" t="s">
        <v>17</v>
      </c>
      <c r="AG4" s="33" t="s">
        <v>0</v>
      </c>
      <c r="AH4" s="152"/>
    </row>
    <row r="5" spans="1:34" s="83" customFormat="1" ht="15.75">
      <c r="A5" s="102"/>
      <c r="B5" s="103"/>
      <c r="C5" s="103"/>
      <c r="D5" s="103"/>
      <c r="E5" s="103" t="s">
        <v>320</v>
      </c>
      <c r="F5" s="103"/>
      <c r="G5" s="103"/>
      <c r="H5" s="103"/>
      <c r="I5" s="103"/>
      <c r="J5" s="104"/>
      <c r="K5" s="105"/>
      <c r="L5" s="91"/>
      <c r="M5" s="95"/>
      <c r="N5" s="95"/>
      <c r="O5" s="91"/>
      <c r="P5" s="91"/>
      <c r="Q5" s="94"/>
      <c r="R5" s="91"/>
      <c r="S5" s="91"/>
      <c r="T5" s="91"/>
      <c r="U5" s="91"/>
      <c r="V5" s="91"/>
      <c r="W5" s="94"/>
      <c r="X5" s="91"/>
      <c r="Y5" s="94"/>
      <c r="Z5" s="91"/>
      <c r="AA5" s="95"/>
      <c r="AB5" s="91"/>
      <c r="AC5" s="91"/>
      <c r="AD5" s="91"/>
      <c r="AE5" s="94"/>
      <c r="AF5" s="91"/>
      <c r="AG5" s="94"/>
      <c r="AH5" s="106"/>
    </row>
    <row r="6" spans="1:34" s="83" customFormat="1" ht="12.75" customHeight="1">
      <c r="A6" s="97"/>
      <c r="B6" s="77"/>
      <c r="C6" s="77"/>
      <c r="D6" s="77"/>
      <c r="E6" s="77" t="s">
        <v>534</v>
      </c>
      <c r="F6" s="77" t="s">
        <v>535</v>
      </c>
      <c r="G6" s="77"/>
      <c r="H6" s="78"/>
      <c r="I6" s="77"/>
      <c r="J6" s="79"/>
      <c r="K6" s="80"/>
      <c r="L6" s="82"/>
      <c r="M6" s="87"/>
      <c r="N6" s="116"/>
      <c r="O6" s="77"/>
      <c r="P6" s="77"/>
      <c r="Q6" s="80"/>
      <c r="R6" s="116"/>
      <c r="S6" s="82"/>
      <c r="T6" s="82"/>
      <c r="U6" s="77"/>
      <c r="V6" s="77"/>
      <c r="W6" s="80"/>
      <c r="X6" s="77"/>
      <c r="Y6" s="80"/>
      <c r="Z6" s="116"/>
      <c r="AA6" s="87"/>
      <c r="AB6" s="77"/>
      <c r="AC6" s="77"/>
      <c r="AD6" s="77"/>
      <c r="AE6" s="80"/>
      <c r="AF6" s="77"/>
      <c r="AG6" s="80"/>
      <c r="AH6" s="98"/>
    </row>
    <row r="7" spans="1:34" ht="12.75" customHeight="1">
      <c r="A7" s="22">
        <v>12</v>
      </c>
      <c r="B7" s="3">
        <v>1</v>
      </c>
      <c r="C7" s="3"/>
      <c r="D7" s="3">
        <v>44</v>
      </c>
      <c r="E7" s="3" t="s">
        <v>422</v>
      </c>
      <c r="F7" s="3" t="s">
        <v>99</v>
      </c>
      <c r="G7" s="3" t="s">
        <v>35</v>
      </c>
      <c r="H7" s="1">
        <v>34655</v>
      </c>
      <c r="I7" s="3" t="s">
        <v>27</v>
      </c>
      <c r="J7" s="2">
        <v>42.5</v>
      </c>
      <c r="K7" s="35">
        <v>1.182</v>
      </c>
      <c r="L7" s="8">
        <v>60</v>
      </c>
      <c r="M7" s="16">
        <v>70</v>
      </c>
      <c r="N7" s="54">
        <v>80</v>
      </c>
      <c r="O7" s="3"/>
      <c r="P7" s="34">
        <v>70</v>
      </c>
      <c r="Q7" s="35">
        <f aca="true" t="shared" si="0" ref="Q7:Q12">P7*K7</f>
        <v>82.74</v>
      </c>
      <c r="R7" s="54"/>
      <c r="S7" s="8"/>
      <c r="T7" s="8"/>
      <c r="U7" s="3"/>
      <c r="V7" s="3"/>
      <c r="W7" s="35">
        <f aca="true" t="shared" si="1" ref="W7:W12">V7*K7</f>
        <v>0</v>
      </c>
      <c r="X7" s="3">
        <f aca="true" t="shared" si="2" ref="X7:X12">V7+P7</f>
        <v>70</v>
      </c>
      <c r="Y7" s="35">
        <f aca="true" t="shared" si="3" ref="Y7:Y12">X7*K7</f>
        <v>82.74</v>
      </c>
      <c r="Z7" s="54"/>
      <c r="AA7" s="16"/>
      <c r="AB7" s="3"/>
      <c r="AC7" s="3"/>
      <c r="AD7" s="3"/>
      <c r="AE7" s="35">
        <f aca="true" t="shared" si="4" ref="AE7:AE12">AD7*K7</f>
        <v>0</v>
      </c>
      <c r="AF7" s="3">
        <f aca="true" t="shared" si="5" ref="AF7:AF12">AD7+X7</f>
        <v>70</v>
      </c>
      <c r="AG7" s="35">
        <f aca="true" t="shared" si="6" ref="AG7:AG12">AF7*K7</f>
        <v>82.74</v>
      </c>
      <c r="AH7" s="23"/>
    </row>
    <row r="8" spans="1:34" ht="12.75">
      <c r="A8" s="22">
        <v>12</v>
      </c>
      <c r="B8" s="3">
        <v>1</v>
      </c>
      <c r="C8" s="3"/>
      <c r="D8" s="3">
        <v>56</v>
      </c>
      <c r="E8" s="3" t="s">
        <v>418</v>
      </c>
      <c r="F8" s="3" t="s">
        <v>118</v>
      </c>
      <c r="G8" s="3" t="s">
        <v>35</v>
      </c>
      <c r="H8" s="1">
        <v>35160</v>
      </c>
      <c r="I8" s="3" t="s">
        <v>27</v>
      </c>
      <c r="J8" s="2">
        <v>54.7</v>
      </c>
      <c r="K8" s="35">
        <v>0.9819</v>
      </c>
      <c r="L8" s="16">
        <v>65</v>
      </c>
      <c r="M8" s="16">
        <v>70</v>
      </c>
      <c r="N8" s="16">
        <v>77.5</v>
      </c>
      <c r="O8" s="3"/>
      <c r="P8" s="34">
        <v>77.5</v>
      </c>
      <c r="Q8" s="35">
        <f t="shared" si="0"/>
        <v>76.09725</v>
      </c>
      <c r="R8" s="16"/>
      <c r="S8" s="3"/>
      <c r="T8" s="3"/>
      <c r="U8" s="3"/>
      <c r="V8" s="3"/>
      <c r="W8" s="35">
        <f t="shared" si="1"/>
        <v>0</v>
      </c>
      <c r="X8" s="3">
        <f t="shared" si="2"/>
        <v>77.5</v>
      </c>
      <c r="Y8" s="35">
        <f t="shared" si="3"/>
        <v>76.09725</v>
      </c>
      <c r="Z8" s="3"/>
      <c r="AA8" s="16"/>
      <c r="AB8" s="3"/>
      <c r="AC8" s="3"/>
      <c r="AD8" s="3"/>
      <c r="AE8" s="35">
        <f t="shared" si="4"/>
        <v>0</v>
      </c>
      <c r="AF8" s="3">
        <f t="shared" si="5"/>
        <v>77.5</v>
      </c>
      <c r="AG8" s="35">
        <f t="shared" si="6"/>
        <v>76.09725</v>
      </c>
      <c r="AH8" s="23"/>
    </row>
    <row r="9" spans="1:34" ht="12.75">
      <c r="A9" s="22">
        <v>12</v>
      </c>
      <c r="B9" s="3">
        <v>1</v>
      </c>
      <c r="C9" s="3"/>
      <c r="D9" s="3">
        <v>67.5</v>
      </c>
      <c r="E9" s="3" t="s">
        <v>401</v>
      </c>
      <c r="F9" s="3" t="s">
        <v>402</v>
      </c>
      <c r="G9" s="3" t="s">
        <v>35</v>
      </c>
      <c r="H9" s="1">
        <v>26133</v>
      </c>
      <c r="I9" s="3" t="s">
        <v>23</v>
      </c>
      <c r="J9" s="2">
        <v>61.35</v>
      </c>
      <c r="K9" s="35">
        <v>0.8538</v>
      </c>
      <c r="L9" s="16">
        <v>110</v>
      </c>
      <c r="M9" s="16">
        <v>117.5</v>
      </c>
      <c r="N9" s="16">
        <v>120</v>
      </c>
      <c r="O9" s="3"/>
      <c r="P9" s="34">
        <v>120</v>
      </c>
      <c r="Q9" s="35">
        <f t="shared" si="0"/>
        <v>102.456</v>
      </c>
      <c r="R9" s="16"/>
      <c r="S9" s="3"/>
      <c r="T9" s="54"/>
      <c r="U9" s="3"/>
      <c r="V9" s="3"/>
      <c r="W9" s="35">
        <f t="shared" si="1"/>
        <v>0</v>
      </c>
      <c r="X9" s="3">
        <f t="shared" si="2"/>
        <v>120</v>
      </c>
      <c r="Y9" s="35">
        <f t="shared" si="3"/>
        <v>102.456</v>
      </c>
      <c r="Z9" s="3"/>
      <c r="AA9" s="16"/>
      <c r="AB9" s="3"/>
      <c r="AC9" s="3"/>
      <c r="AD9" s="3"/>
      <c r="AE9" s="35">
        <f t="shared" si="4"/>
        <v>0</v>
      </c>
      <c r="AF9" s="3">
        <f t="shared" si="5"/>
        <v>120</v>
      </c>
      <c r="AG9" s="35">
        <f t="shared" si="6"/>
        <v>102.456</v>
      </c>
      <c r="AH9" s="23"/>
    </row>
    <row r="10" spans="1:77" s="26" customFormat="1" ht="12.75" customHeight="1">
      <c r="A10" s="22">
        <v>12</v>
      </c>
      <c r="B10" s="3">
        <v>1</v>
      </c>
      <c r="C10" s="3"/>
      <c r="D10" s="3">
        <v>67.5</v>
      </c>
      <c r="E10" s="3" t="s">
        <v>401</v>
      </c>
      <c r="F10" s="3" t="s">
        <v>402</v>
      </c>
      <c r="G10" s="3" t="s">
        <v>35</v>
      </c>
      <c r="H10" s="1">
        <v>26133</v>
      </c>
      <c r="I10" s="3" t="s">
        <v>19</v>
      </c>
      <c r="J10" s="2">
        <v>61.35</v>
      </c>
      <c r="K10" s="35">
        <v>0.8462</v>
      </c>
      <c r="L10" s="17">
        <v>110</v>
      </c>
      <c r="M10" s="16">
        <v>117.5</v>
      </c>
      <c r="N10" s="16">
        <v>120</v>
      </c>
      <c r="O10" s="3"/>
      <c r="P10" s="34">
        <v>120</v>
      </c>
      <c r="Q10" s="35">
        <f t="shared" si="0"/>
        <v>101.544</v>
      </c>
      <c r="R10" s="17"/>
      <c r="S10" s="3"/>
      <c r="T10" s="54"/>
      <c r="U10" s="3"/>
      <c r="V10" s="3"/>
      <c r="W10" s="35">
        <f t="shared" si="1"/>
        <v>0</v>
      </c>
      <c r="X10" s="3">
        <f t="shared" si="2"/>
        <v>120</v>
      </c>
      <c r="Y10" s="35">
        <f t="shared" si="3"/>
        <v>101.544</v>
      </c>
      <c r="Z10" s="3"/>
      <c r="AA10" s="16"/>
      <c r="AB10" s="3"/>
      <c r="AC10" s="3"/>
      <c r="AD10" s="3"/>
      <c r="AE10" s="35">
        <f t="shared" si="4"/>
        <v>0</v>
      </c>
      <c r="AF10" s="3">
        <f t="shared" si="5"/>
        <v>120</v>
      </c>
      <c r="AG10" s="35">
        <f t="shared" si="6"/>
        <v>101.544</v>
      </c>
      <c r="AH10" s="23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27"/>
    </row>
    <row r="11" spans="1:34" ht="12.75">
      <c r="A11" s="22">
        <v>12</v>
      </c>
      <c r="B11" s="3">
        <v>1</v>
      </c>
      <c r="C11" s="3"/>
      <c r="D11" s="3">
        <v>75</v>
      </c>
      <c r="E11" s="3" t="s">
        <v>396</v>
      </c>
      <c r="F11" s="3" t="s">
        <v>99</v>
      </c>
      <c r="G11" s="3" t="s">
        <v>35</v>
      </c>
      <c r="H11" s="1">
        <v>35740</v>
      </c>
      <c r="I11" s="3" t="s">
        <v>41</v>
      </c>
      <c r="J11" s="2">
        <v>75</v>
      </c>
      <c r="K11" s="35">
        <v>0.817</v>
      </c>
      <c r="L11" s="8">
        <v>65</v>
      </c>
      <c r="M11" s="17">
        <v>75</v>
      </c>
      <c r="N11" s="54">
        <v>0</v>
      </c>
      <c r="O11" s="3"/>
      <c r="P11" s="34">
        <v>75</v>
      </c>
      <c r="Q11" s="35">
        <f t="shared" si="0"/>
        <v>61.275</v>
      </c>
      <c r="R11" s="8"/>
      <c r="S11" s="8"/>
      <c r="T11" s="8"/>
      <c r="U11" s="3"/>
      <c r="V11" s="3"/>
      <c r="W11" s="35">
        <f t="shared" si="1"/>
        <v>0</v>
      </c>
      <c r="X11" s="3">
        <f t="shared" si="2"/>
        <v>75</v>
      </c>
      <c r="Y11" s="35">
        <f t="shared" si="3"/>
        <v>61.275</v>
      </c>
      <c r="Z11" s="8"/>
      <c r="AA11" s="16"/>
      <c r="AB11" s="3"/>
      <c r="AC11" s="3"/>
      <c r="AD11" s="3"/>
      <c r="AE11" s="35">
        <f t="shared" si="4"/>
        <v>0</v>
      </c>
      <c r="AF11" s="3">
        <f t="shared" si="5"/>
        <v>75</v>
      </c>
      <c r="AG11" s="35">
        <f t="shared" si="6"/>
        <v>61.275</v>
      </c>
      <c r="AH11" s="23"/>
    </row>
    <row r="12" spans="1:77" s="3" customFormat="1" ht="12.75">
      <c r="A12" s="22">
        <v>12</v>
      </c>
      <c r="B12" s="3">
        <v>1</v>
      </c>
      <c r="C12" s="3" t="s">
        <v>512</v>
      </c>
      <c r="D12" s="3">
        <v>82.5</v>
      </c>
      <c r="E12" s="3" t="s">
        <v>494</v>
      </c>
      <c r="F12" s="3" t="s">
        <v>99</v>
      </c>
      <c r="G12" s="3" t="s">
        <v>35</v>
      </c>
      <c r="H12" s="1">
        <v>26507</v>
      </c>
      <c r="I12" s="3" t="s">
        <v>23</v>
      </c>
      <c r="J12" s="2">
        <v>80</v>
      </c>
      <c r="K12" s="35">
        <v>0.6348</v>
      </c>
      <c r="L12" s="16">
        <v>70</v>
      </c>
      <c r="M12" s="54">
        <v>80</v>
      </c>
      <c r="N12" s="16">
        <v>90</v>
      </c>
      <c r="P12" s="34">
        <v>90</v>
      </c>
      <c r="Q12" s="35">
        <f t="shared" si="0"/>
        <v>57.132000000000005</v>
      </c>
      <c r="R12" s="16"/>
      <c r="T12" s="54"/>
      <c r="U12" s="8"/>
      <c r="W12" s="35">
        <f t="shared" si="1"/>
        <v>0</v>
      </c>
      <c r="X12" s="3">
        <f t="shared" si="2"/>
        <v>90</v>
      </c>
      <c r="Y12" s="35">
        <f t="shared" si="3"/>
        <v>57.132000000000005</v>
      </c>
      <c r="AA12" s="16"/>
      <c r="AE12" s="35">
        <f t="shared" si="4"/>
        <v>0</v>
      </c>
      <c r="AF12" s="3">
        <f t="shared" si="5"/>
        <v>90</v>
      </c>
      <c r="AG12" s="35">
        <f t="shared" si="6"/>
        <v>57.132000000000005</v>
      </c>
      <c r="AH12" s="23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37"/>
    </row>
    <row r="13" spans="1:77" s="85" customFormat="1" ht="15.75">
      <c r="A13" s="97"/>
      <c r="B13" s="77"/>
      <c r="C13" s="77"/>
      <c r="D13" s="77"/>
      <c r="E13" s="77"/>
      <c r="F13" s="77" t="s">
        <v>533</v>
      </c>
      <c r="G13" s="77"/>
      <c r="H13" s="78"/>
      <c r="I13" s="77"/>
      <c r="J13" s="79"/>
      <c r="K13" s="80"/>
      <c r="L13" s="82"/>
      <c r="M13" s="87"/>
      <c r="N13" s="116"/>
      <c r="O13" s="77"/>
      <c r="P13" s="77"/>
      <c r="Q13" s="80"/>
      <c r="R13" s="116"/>
      <c r="S13" s="82"/>
      <c r="T13" s="82"/>
      <c r="U13" s="77"/>
      <c r="V13" s="77"/>
      <c r="W13" s="80"/>
      <c r="X13" s="77"/>
      <c r="Y13" s="80"/>
      <c r="Z13" s="82"/>
      <c r="AA13" s="87"/>
      <c r="AB13" s="116"/>
      <c r="AC13" s="77"/>
      <c r="AD13" s="77"/>
      <c r="AE13" s="80"/>
      <c r="AF13" s="77"/>
      <c r="AG13" s="80"/>
      <c r="AH13" s="98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4"/>
    </row>
    <row r="14" spans="1:34" ht="13.5" customHeight="1">
      <c r="A14" s="22">
        <v>12</v>
      </c>
      <c r="B14" s="3">
        <v>1</v>
      </c>
      <c r="C14" s="3"/>
      <c r="D14" s="3">
        <v>44</v>
      </c>
      <c r="E14" s="3" t="s">
        <v>422</v>
      </c>
      <c r="F14" s="3" t="s">
        <v>99</v>
      </c>
      <c r="G14" s="3" t="s">
        <v>35</v>
      </c>
      <c r="H14" s="1">
        <v>34655</v>
      </c>
      <c r="I14" s="3" t="s">
        <v>27</v>
      </c>
      <c r="J14" s="2">
        <v>42.5</v>
      </c>
      <c r="K14" s="35">
        <v>1.182</v>
      </c>
      <c r="L14" s="8"/>
      <c r="M14" s="16"/>
      <c r="N14" s="17"/>
      <c r="O14" s="3"/>
      <c r="P14" s="34"/>
      <c r="Q14" s="35">
        <f aca="true" t="shared" si="7" ref="Q14:Q19">P14*K14</f>
        <v>0</v>
      </c>
      <c r="R14" s="54"/>
      <c r="S14" s="8"/>
      <c r="T14" s="8"/>
      <c r="U14" s="3"/>
      <c r="V14" s="3"/>
      <c r="W14" s="35">
        <f aca="true" t="shared" si="8" ref="W14:W19">V14*K14</f>
        <v>0</v>
      </c>
      <c r="X14" s="3">
        <f aca="true" t="shared" si="9" ref="X14:X19">V14+P14</f>
        <v>0</v>
      </c>
      <c r="Y14" s="35">
        <f aca="true" t="shared" si="10" ref="Y14:Y19">X14*K14</f>
        <v>0</v>
      </c>
      <c r="Z14" s="8">
        <v>70</v>
      </c>
      <c r="AA14" s="16">
        <v>80</v>
      </c>
      <c r="AB14" s="54">
        <v>87.5</v>
      </c>
      <c r="AC14" s="3"/>
      <c r="AD14" s="3">
        <v>80</v>
      </c>
      <c r="AE14" s="35">
        <f aca="true" t="shared" si="11" ref="AE14:AE19">AD14*K14</f>
        <v>94.56</v>
      </c>
      <c r="AF14" s="3">
        <f aca="true" t="shared" si="12" ref="AF14:AF19">AD14+X14</f>
        <v>80</v>
      </c>
      <c r="AG14" s="35">
        <f aca="true" t="shared" si="13" ref="AG14:AG19">AF14*K14</f>
        <v>94.56</v>
      </c>
      <c r="AH14" s="23"/>
    </row>
    <row r="15" spans="1:77" s="3" customFormat="1" ht="12.75">
      <c r="A15" s="22">
        <v>12</v>
      </c>
      <c r="B15" s="3">
        <v>1</v>
      </c>
      <c r="D15" s="3">
        <v>48</v>
      </c>
      <c r="E15" s="3" t="s">
        <v>404</v>
      </c>
      <c r="F15" s="3" t="s">
        <v>34</v>
      </c>
      <c r="G15" s="3" t="s">
        <v>35</v>
      </c>
      <c r="H15" s="1">
        <v>33570</v>
      </c>
      <c r="I15" s="3" t="s">
        <v>21</v>
      </c>
      <c r="J15" s="2">
        <v>44.95</v>
      </c>
      <c r="K15" s="35">
        <v>1.1039</v>
      </c>
      <c r="L15" s="16"/>
      <c r="M15" s="17"/>
      <c r="N15" s="16"/>
      <c r="P15" s="34"/>
      <c r="Q15" s="35">
        <f t="shared" si="7"/>
        <v>0</v>
      </c>
      <c r="R15" s="16"/>
      <c r="S15" s="8"/>
      <c r="T15" s="8"/>
      <c r="W15" s="35">
        <f t="shared" si="8"/>
        <v>0</v>
      </c>
      <c r="X15" s="3">
        <f t="shared" si="9"/>
        <v>0</v>
      </c>
      <c r="Y15" s="35">
        <f t="shared" si="10"/>
        <v>0</v>
      </c>
      <c r="Z15" s="3">
        <v>102.5</v>
      </c>
      <c r="AA15" s="54">
        <v>107.5</v>
      </c>
      <c r="AB15" s="54">
        <v>107.5</v>
      </c>
      <c r="AD15" s="3">
        <v>102.5</v>
      </c>
      <c r="AE15" s="35">
        <f t="shared" si="11"/>
        <v>113.14975000000001</v>
      </c>
      <c r="AF15" s="3">
        <f t="shared" si="12"/>
        <v>102.5</v>
      </c>
      <c r="AG15" s="35">
        <f t="shared" si="13"/>
        <v>113.14975000000001</v>
      </c>
      <c r="AH15" s="23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37"/>
    </row>
    <row r="16" spans="1:34" ht="12.75">
      <c r="A16" s="22">
        <v>12</v>
      </c>
      <c r="B16" s="3">
        <v>1</v>
      </c>
      <c r="C16" s="3"/>
      <c r="D16" s="3">
        <v>67.5</v>
      </c>
      <c r="E16" s="3" t="s">
        <v>401</v>
      </c>
      <c r="F16" s="3" t="s">
        <v>402</v>
      </c>
      <c r="G16" s="3" t="s">
        <v>35</v>
      </c>
      <c r="H16" s="1">
        <v>26133</v>
      </c>
      <c r="I16" s="3" t="s">
        <v>23</v>
      </c>
      <c r="J16" s="2">
        <v>61.35</v>
      </c>
      <c r="K16" s="35">
        <v>0.8538</v>
      </c>
      <c r="L16" s="17"/>
      <c r="M16" s="16"/>
      <c r="N16" s="16"/>
      <c r="O16" s="3"/>
      <c r="P16" s="34"/>
      <c r="Q16" s="35">
        <f t="shared" si="7"/>
        <v>0</v>
      </c>
      <c r="R16" s="17"/>
      <c r="S16" s="3"/>
      <c r="T16" s="54"/>
      <c r="U16" s="3"/>
      <c r="V16" s="3"/>
      <c r="W16" s="35">
        <f t="shared" si="8"/>
        <v>0</v>
      </c>
      <c r="X16" s="3">
        <f t="shared" si="9"/>
        <v>0</v>
      </c>
      <c r="Y16" s="35">
        <f t="shared" si="10"/>
        <v>0</v>
      </c>
      <c r="Z16" s="3">
        <v>110</v>
      </c>
      <c r="AA16" s="16">
        <v>120</v>
      </c>
      <c r="AB16" s="54">
        <v>125</v>
      </c>
      <c r="AC16" s="3"/>
      <c r="AD16" s="3">
        <v>120</v>
      </c>
      <c r="AE16" s="35">
        <f t="shared" si="11"/>
        <v>102.456</v>
      </c>
      <c r="AF16" s="3">
        <f t="shared" si="12"/>
        <v>120</v>
      </c>
      <c r="AG16" s="35">
        <f t="shared" si="13"/>
        <v>102.456</v>
      </c>
      <c r="AH16" s="23"/>
    </row>
    <row r="17" spans="1:77" s="26" customFormat="1" ht="13.5" customHeight="1">
      <c r="A17" s="22">
        <v>12</v>
      </c>
      <c r="B17" s="3">
        <v>1</v>
      </c>
      <c r="C17" s="3"/>
      <c r="D17" s="3">
        <v>67.5</v>
      </c>
      <c r="E17" s="3" t="s">
        <v>401</v>
      </c>
      <c r="F17" s="3" t="s">
        <v>402</v>
      </c>
      <c r="G17" s="3" t="s">
        <v>35</v>
      </c>
      <c r="H17" s="1">
        <v>26133</v>
      </c>
      <c r="I17" s="3" t="s">
        <v>19</v>
      </c>
      <c r="J17" s="2">
        <v>61.35</v>
      </c>
      <c r="K17" s="35">
        <v>0.8462</v>
      </c>
      <c r="L17" s="8"/>
      <c r="M17" s="17"/>
      <c r="N17" s="16"/>
      <c r="O17" s="3"/>
      <c r="P17" s="34"/>
      <c r="Q17" s="35">
        <f t="shared" si="7"/>
        <v>0</v>
      </c>
      <c r="R17" s="8"/>
      <c r="S17" s="8"/>
      <c r="T17" s="54"/>
      <c r="U17" s="3"/>
      <c r="V17" s="3"/>
      <c r="W17" s="35">
        <f t="shared" si="8"/>
        <v>0</v>
      </c>
      <c r="X17" s="3">
        <f t="shared" si="9"/>
        <v>0</v>
      </c>
      <c r="Y17" s="35">
        <f t="shared" si="10"/>
        <v>0</v>
      </c>
      <c r="Z17" s="8">
        <v>110</v>
      </c>
      <c r="AA17" s="16">
        <v>120</v>
      </c>
      <c r="AB17" s="54">
        <v>125</v>
      </c>
      <c r="AC17" s="3"/>
      <c r="AD17" s="3">
        <v>120</v>
      </c>
      <c r="AE17" s="35">
        <f t="shared" si="11"/>
        <v>101.544</v>
      </c>
      <c r="AF17" s="3">
        <f t="shared" si="12"/>
        <v>120</v>
      </c>
      <c r="AG17" s="35">
        <f t="shared" si="13"/>
        <v>101.544</v>
      </c>
      <c r="AH17" s="23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27"/>
    </row>
    <row r="18" spans="1:77" s="45" customFormat="1" ht="13.5" customHeight="1">
      <c r="A18" s="22">
        <v>12</v>
      </c>
      <c r="B18" s="3">
        <v>1</v>
      </c>
      <c r="C18" s="3"/>
      <c r="D18" s="3">
        <v>75</v>
      </c>
      <c r="E18" s="3" t="s">
        <v>396</v>
      </c>
      <c r="F18" s="3" t="s">
        <v>99</v>
      </c>
      <c r="G18" s="3" t="s">
        <v>35</v>
      </c>
      <c r="H18" s="1">
        <v>35740</v>
      </c>
      <c r="I18" s="3" t="s">
        <v>41</v>
      </c>
      <c r="J18" s="2">
        <v>75</v>
      </c>
      <c r="K18" s="35">
        <v>0.817</v>
      </c>
      <c r="L18" s="16"/>
      <c r="M18" s="16"/>
      <c r="N18" s="16"/>
      <c r="O18" s="3"/>
      <c r="P18" s="34"/>
      <c r="Q18" s="35">
        <f t="shared" si="7"/>
        <v>0</v>
      </c>
      <c r="R18" s="16"/>
      <c r="S18" s="3"/>
      <c r="T18" s="3"/>
      <c r="U18" s="8"/>
      <c r="V18" s="3"/>
      <c r="W18" s="35">
        <f t="shared" si="8"/>
        <v>0</v>
      </c>
      <c r="X18" s="3">
        <f t="shared" si="9"/>
        <v>0</v>
      </c>
      <c r="Y18" s="35">
        <f t="shared" si="10"/>
        <v>0</v>
      </c>
      <c r="Z18" s="3">
        <v>70</v>
      </c>
      <c r="AA18" s="16">
        <v>85</v>
      </c>
      <c r="AB18" s="3">
        <v>95</v>
      </c>
      <c r="AC18" s="3"/>
      <c r="AD18" s="3">
        <v>95</v>
      </c>
      <c r="AE18" s="35">
        <f t="shared" si="11"/>
        <v>77.615</v>
      </c>
      <c r="AF18" s="3">
        <f t="shared" si="12"/>
        <v>95</v>
      </c>
      <c r="AG18" s="35">
        <f t="shared" si="13"/>
        <v>77.615</v>
      </c>
      <c r="AH18" s="23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34" ht="13.5" customHeight="1">
      <c r="A19" s="22">
        <v>12</v>
      </c>
      <c r="B19" s="3">
        <v>1</v>
      </c>
      <c r="C19" s="3" t="s">
        <v>512</v>
      </c>
      <c r="D19" s="3">
        <v>82.5</v>
      </c>
      <c r="E19" s="3" t="s">
        <v>494</v>
      </c>
      <c r="F19" s="3" t="s">
        <v>99</v>
      </c>
      <c r="G19" s="3" t="s">
        <v>35</v>
      </c>
      <c r="H19" s="1">
        <v>26507</v>
      </c>
      <c r="I19" s="3" t="s">
        <v>23</v>
      </c>
      <c r="J19" s="2">
        <v>80</v>
      </c>
      <c r="K19" s="35">
        <v>0.6348</v>
      </c>
      <c r="L19" s="16"/>
      <c r="M19" s="16"/>
      <c r="N19" s="16"/>
      <c r="O19" s="3"/>
      <c r="P19" s="34"/>
      <c r="Q19" s="35">
        <f t="shared" si="7"/>
        <v>0</v>
      </c>
      <c r="R19" s="16"/>
      <c r="S19" s="3"/>
      <c r="T19" s="54"/>
      <c r="U19" s="8"/>
      <c r="V19" s="3"/>
      <c r="W19" s="35">
        <f t="shared" si="8"/>
        <v>0</v>
      </c>
      <c r="X19" s="3">
        <f t="shared" si="9"/>
        <v>0</v>
      </c>
      <c r="Y19" s="35">
        <f t="shared" si="10"/>
        <v>0</v>
      </c>
      <c r="Z19" s="3">
        <v>80</v>
      </c>
      <c r="AA19" s="16">
        <v>90</v>
      </c>
      <c r="AB19" s="3">
        <v>100</v>
      </c>
      <c r="AC19" s="3"/>
      <c r="AD19" s="3">
        <v>100</v>
      </c>
      <c r="AE19" s="35">
        <f t="shared" si="11"/>
        <v>63.480000000000004</v>
      </c>
      <c r="AF19" s="3">
        <f t="shared" si="12"/>
        <v>100</v>
      </c>
      <c r="AG19" s="35">
        <f t="shared" si="13"/>
        <v>63.480000000000004</v>
      </c>
      <c r="AH19" s="23"/>
    </row>
    <row r="20" spans="1:77" s="85" customFormat="1" ht="15.75">
      <c r="A20" s="97"/>
      <c r="B20" s="77"/>
      <c r="C20" s="77"/>
      <c r="D20" s="77"/>
      <c r="E20" s="77"/>
      <c r="F20" s="77" t="s">
        <v>504</v>
      </c>
      <c r="G20" s="77"/>
      <c r="H20" s="78"/>
      <c r="I20" s="77"/>
      <c r="J20" s="79"/>
      <c r="K20" s="80"/>
      <c r="L20" s="82"/>
      <c r="M20" s="87"/>
      <c r="N20" s="116"/>
      <c r="O20" s="77"/>
      <c r="P20" s="77"/>
      <c r="Q20" s="80"/>
      <c r="R20" s="116"/>
      <c r="S20" s="82"/>
      <c r="T20" s="82"/>
      <c r="U20" s="77"/>
      <c r="V20" s="77"/>
      <c r="W20" s="80"/>
      <c r="X20" s="77"/>
      <c r="Y20" s="80"/>
      <c r="Z20" s="82"/>
      <c r="AA20" s="87"/>
      <c r="AB20" s="116"/>
      <c r="AC20" s="77"/>
      <c r="AD20" s="77"/>
      <c r="AE20" s="80"/>
      <c r="AF20" s="77"/>
      <c r="AG20" s="80"/>
      <c r="AH20" s="98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4"/>
    </row>
    <row r="21" spans="1:77" s="26" customFormat="1" ht="12.75">
      <c r="A21" s="22">
        <v>12</v>
      </c>
      <c r="B21" s="3">
        <v>1</v>
      </c>
      <c r="C21" s="3"/>
      <c r="D21" s="3">
        <v>44</v>
      </c>
      <c r="E21" s="3" t="s">
        <v>422</v>
      </c>
      <c r="F21" s="3" t="s">
        <v>99</v>
      </c>
      <c r="G21" s="3" t="s">
        <v>35</v>
      </c>
      <c r="H21" s="1">
        <v>34655</v>
      </c>
      <c r="I21" s="3" t="s">
        <v>27</v>
      </c>
      <c r="J21" s="2">
        <v>42.5</v>
      </c>
      <c r="K21" s="35">
        <v>1.182</v>
      </c>
      <c r="L21" s="8">
        <v>60</v>
      </c>
      <c r="M21" s="148">
        <v>70</v>
      </c>
      <c r="N21" s="54">
        <v>80</v>
      </c>
      <c r="O21" s="3"/>
      <c r="P21" s="34">
        <v>70</v>
      </c>
      <c r="Q21" s="35">
        <f aca="true" t="shared" si="14" ref="Q21:Q30">P21*K21</f>
        <v>82.74</v>
      </c>
      <c r="R21" s="54">
        <v>35</v>
      </c>
      <c r="S21" s="8">
        <v>35</v>
      </c>
      <c r="T21" s="145">
        <v>42.5</v>
      </c>
      <c r="U21" s="3"/>
      <c r="V21" s="3">
        <v>42.5</v>
      </c>
      <c r="W21" s="35">
        <f aca="true" t="shared" si="15" ref="W21:W30">V21*K21</f>
        <v>50.235</v>
      </c>
      <c r="X21" s="3">
        <f aca="true" t="shared" si="16" ref="X21:X30">V21+P21</f>
        <v>112.5</v>
      </c>
      <c r="Y21" s="35">
        <f aca="true" t="shared" si="17" ref="Y21:Y30">X21*K21</f>
        <v>132.975</v>
      </c>
      <c r="Z21" s="8">
        <v>70</v>
      </c>
      <c r="AA21" s="148">
        <v>80</v>
      </c>
      <c r="AB21" s="54">
        <v>87.5</v>
      </c>
      <c r="AC21" s="3"/>
      <c r="AD21" s="3">
        <v>80</v>
      </c>
      <c r="AE21" s="35">
        <f aca="true" t="shared" si="18" ref="AE21:AE30">AD21*K21</f>
        <v>94.56</v>
      </c>
      <c r="AF21" s="129">
        <f aca="true" t="shared" si="19" ref="AF21:AF30">AD21+X21</f>
        <v>192.5</v>
      </c>
      <c r="AG21" s="35">
        <f aca="true" t="shared" si="20" ref="AG21:AG30">AF21*K21</f>
        <v>227.535</v>
      </c>
      <c r="AH21" s="23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27"/>
    </row>
    <row r="22" spans="1:34" ht="12.75">
      <c r="A22" s="22">
        <v>12</v>
      </c>
      <c r="B22" s="3">
        <v>1</v>
      </c>
      <c r="C22" s="3"/>
      <c r="D22" s="3">
        <v>52</v>
      </c>
      <c r="E22" s="3" t="s">
        <v>379</v>
      </c>
      <c r="F22" s="3" t="s">
        <v>34</v>
      </c>
      <c r="G22" s="3" t="s">
        <v>35</v>
      </c>
      <c r="H22" s="1">
        <v>30535</v>
      </c>
      <c r="I22" s="3" t="s">
        <v>19</v>
      </c>
      <c r="J22" s="2">
        <v>51.85</v>
      </c>
      <c r="K22" s="35">
        <v>0.9731</v>
      </c>
      <c r="L22" s="17">
        <v>70</v>
      </c>
      <c r="M22" s="16">
        <v>75</v>
      </c>
      <c r="N22" s="16">
        <v>80</v>
      </c>
      <c r="O22" s="3"/>
      <c r="P22" s="34">
        <v>80</v>
      </c>
      <c r="Q22" s="35">
        <f t="shared" si="14"/>
        <v>77.848</v>
      </c>
      <c r="R22" s="17">
        <v>37.5</v>
      </c>
      <c r="S22" s="54">
        <v>42.5</v>
      </c>
      <c r="T22" s="54">
        <v>42.5</v>
      </c>
      <c r="U22" s="3"/>
      <c r="V22" s="3">
        <v>37.5</v>
      </c>
      <c r="W22" s="35">
        <f t="shared" si="15"/>
        <v>36.49125</v>
      </c>
      <c r="X22" s="3">
        <f t="shared" si="16"/>
        <v>117.5</v>
      </c>
      <c r="Y22" s="35">
        <f t="shared" si="17"/>
        <v>114.33924999999999</v>
      </c>
      <c r="Z22" s="3">
        <v>90</v>
      </c>
      <c r="AA22" s="16">
        <v>100</v>
      </c>
      <c r="AB22" s="3">
        <v>110</v>
      </c>
      <c r="AC22" s="3"/>
      <c r="AD22" s="3">
        <v>110</v>
      </c>
      <c r="AE22" s="35">
        <f t="shared" si="18"/>
        <v>107.041</v>
      </c>
      <c r="AF22" s="3">
        <f t="shared" si="19"/>
        <v>227.5</v>
      </c>
      <c r="AG22" s="35">
        <f t="shared" si="20"/>
        <v>221.38025</v>
      </c>
      <c r="AH22" s="23"/>
    </row>
    <row r="23" spans="1:34" ht="12.75">
      <c r="A23" s="22">
        <v>12</v>
      </c>
      <c r="B23" s="3">
        <v>1</v>
      </c>
      <c r="C23" s="3"/>
      <c r="D23" s="3">
        <v>56</v>
      </c>
      <c r="E23" s="3" t="s">
        <v>403</v>
      </c>
      <c r="F23" s="3" t="s">
        <v>34</v>
      </c>
      <c r="G23" s="3" t="s">
        <v>35</v>
      </c>
      <c r="H23" s="1">
        <v>31623</v>
      </c>
      <c r="I23" s="3" t="s">
        <v>19</v>
      </c>
      <c r="J23" s="2">
        <v>55.4</v>
      </c>
      <c r="K23" s="35">
        <v>0.9208</v>
      </c>
      <c r="L23" s="8">
        <v>80</v>
      </c>
      <c r="M23" s="54">
        <v>85</v>
      </c>
      <c r="N23" s="54">
        <v>90</v>
      </c>
      <c r="O23" s="3"/>
      <c r="P23" s="34">
        <v>80</v>
      </c>
      <c r="Q23" s="35">
        <f t="shared" si="14"/>
        <v>73.664</v>
      </c>
      <c r="R23" s="54">
        <v>47.5</v>
      </c>
      <c r="S23" s="8">
        <v>50</v>
      </c>
      <c r="T23" s="54">
        <v>52.5</v>
      </c>
      <c r="U23" s="3"/>
      <c r="V23" s="3">
        <v>50</v>
      </c>
      <c r="W23" s="35">
        <f t="shared" si="15"/>
        <v>46.04</v>
      </c>
      <c r="X23" s="3">
        <f t="shared" si="16"/>
        <v>130</v>
      </c>
      <c r="Y23" s="35">
        <f t="shared" si="17"/>
        <v>119.704</v>
      </c>
      <c r="Z23" s="8">
        <v>90</v>
      </c>
      <c r="AA23" s="16">
        <v>95</v>
      </c>
      <c r="AB23" s="3">
        <v>100</v>
      </c>
      <c r="AC23" s="3"/>
      <c r="AD23" s="3">
        <v>100</v>
      </c>
      <c r="AE23" s="35">
        <f t="shared" si="18"/>
        <v>92.08</v>
      </c>
      <c r="AF23" s="3">
        <f t="shared" si="19"/>
        <v>230</v>
      </c>
      <c r="AG23" s="35">
        <f t="shared" si="20"/>
        <v>211.784</v>
      </c>
      <c r="AH23" s="23"/>
    </row>
    <row r="24" spans="1:77" s="3" customFormat="1" ht="12.75">
      <c r="A24" s="22">
        <v>12</v>
      </c>
      <c r="B24" s="3">
        <v>1</v>
      </c>
      <c r="D24" s="3">
        <v>60</v>
      </c>
      <c r="E24" s="3" t="s">
        <v>370</v>
      </c>
      <c r="F24" s="3" t="s">
        <v>155</v>
      </c>
      <c r="G24" s="3" t="s">
        <v>35</v>
      </c>
      <c r="H24" s="1">
        <v>30069</v>
      </c>
      <c r="I24" s="3" t="s">
        <v>19</v>
      </c>
      <c r="J24" s="2">
        <v>60</v>
      </c>
      <c r="K24" s="35">
        <v>0.8508</v>
      </c>
      <c r="L24" s="8">
        <v>85</v>
      </c>
      <c r="M24" s="17">
        <v>90</v>
      </c>
      <c r="N24" s="54">
        <v>92.5</v>
      </c>
      <c r="P24" s="34">
        <v>90</v>
      </c>
      <c r="Q24" s="35">
        <f t="shared" si="14"/>
        <v>76.572</v>
      </c>
      <c r="R24" s="8">
        <v>45</v>
      </c>
      <c r="S24" s="54">
        <v>50</v>
      </c>
      <c r="T24" s="8">
        <v>50</v>
      </c>
      <c r="V24" s="3">
        <v>50</v>
      </c>
      <c r="W24" s="35">
        <f t="shared" si="15"/>
        <v>42.54</v>
      </c>
      <c r="X24" s="3">
        <f t="shared" si="16"/>
        <v>140</v>
      </c>
      <c r="Y24" s="35">
        <f t="shared" si="17"/>
        <v>119.112</v>
      </c>
      <c r="Z24" s="8">
        <v>100</v>
      </c>
      <c r="AA24" s="16">
        <v>105</v>
      </c>
      <c r="AB24" s="3">
        <v>110</v>
      </c>
      <c r="AD24" s="3">
        <v>110</v>
      </c>
      <c r="AE24" s="35">
        <f t="shared" si="18"/>
        <v>93.588</v>
      </c>
      <c r="AF24" s="3">
        <f t="shared" si="19"/>
        <v>250</v>
      </c>
      <c r="AG24" s="35">
        <f t="shared" si="20"/>
        <v>212.7</v>
      </c>
      <c r="AH24" s="23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37"/>
    </row>
    <row r="25" spans="1:77" s="26" customFormat="1" ht="12.75" customHeight="1">
      <c r="A25" s="22">
        <v>12</v>
      </c>
      <c r="B25" s="3">
        <v>1</v>
      </c>
      <c r="C25" s="3"/>
      <c r="D25" s="3">
        <v>60</v>
      </c>
      <c r="E25" s="3" t="s">
        <v>419</v>
      </c>
      <c r="F25" s="3" t="s">
        <v>118</v>
      </c>
      <c r="G25" s="3" t="s">
        <v>35</v>
      </c>
      <c r="H25" s="1">
        <v>35216</v>
      </c>
      <c r="I25" s="3" t="s">
        <v>41</v>
      </c>
      <c r="J25" s="2">
        <v>59.5</v>
      </c>
      <c r="K25" s="35">
        <v>0.937</v>
      </c>
      <c r="L25" s="54">
        <v>85</v>
      </c>
      <c r="M25" s="54">
        <v>90</v>
      </c>
      <c r="N25" s="16">
        <v>90</v>
      </c>
      <c r="O25" s="3"/>
      <c r="P25" s="34">
        <v>90</v>
      </c>
      <c r="Q25" s="35">
        <f t="shared" si="14"/>
        <v>84.33</v>
      </c>
      <c r="R25" s="3">
        <v>40</v>
      </c>
      <c r="S25" s="3">
        <v>45</v>
      </c>
      <c r="T25" s="54">
        <v>47.5</v>
      </c>
      <c r="U25" s="3"/>
      <c r="V25" s="3">
        <v>45</v>
      </c>
      <c r="W25" s="35">
        <f t="shared" si="15"/>
        <v>42.165</v>
      </c>
      <c r="X25" s="3">
        <f t="shared" si="16"/>
        <v>135</v>
      </c>
      <c r="Y25" s="35">
        <f t="shared" si="17"/>
        <v>126.495</v>
      </c>
      <c r="Z25" s="3">
        <v>90</v>
      </c>
      <c r="AA25" s="16">
        <v>100</v>
      </c>
      <c r="AB25" s="54">
        <v>0</v>
      </c>
      <c r="AC25" s="3"/>
      <c r="AD25" s="3">
        <v>100</v>
      </c>
      <c r="AE25" s="35">
        <f t="shared" si="18"/>
        <v>93.7</v>
      </c>
      <c r="AF25" s="3">
        <f t="shared" si="19"/>
        <v>235</v>
      </c>
      <c r="AG25" s="35">
        <f t="shared" si="20"/>
        <v>220.19500000000002</v>
      </c>
      <c r="AH25" s="23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27"/>
    </row>
    <row r="26" spans="1:77" s="26" customFormat="1" ht="12.75">
      <c r="A26" s="22">
        <v>12</v>
      </c>
      <c r="B26" s="3">
        <v>1</v>
      </c>
      <c r="C26" s="3"/>
      <c r="D26" s="3">
        <v>67.5</v>
      </c>
      <c r="E26" s="3" t="s">
        <v>401</v>
      </c>
      <c r="F26" s="3" t="s">
        <v>402</v>
      </c>
      <c r="G26" s="3" t="s">
        <v>35</v>
      </c>
      <c r="H26" s="1">
        <v>26133</v>
      </c>
      <c r="I26" s="3" t="s">
        <v>23</v>
      </c>
      <c r="J26" s="2">
        <v>61.35</v>
      </c>
      <c r="K26" s="35">
        <v>0.8538</v>
      </c>
      <c r="L26" s="16">
        <v>110</v>
      </c>
      <c r="M26" s="16">
        <v>117.5</v>
      </c>
      <c r="N26" s="148">
        <v>120</v>
      </c>
      <c r="O26" s="3"/>
      <c r="P26" s="34">
        <v>120</v>
      </c>
      <c r="Q26" s="35">
        <f t="shared" si="14"/>
        <v>102.456</v>
      </c>
      <c r="R26" s="16">
        <v>57.5</v>
      </c>
      <c r="S26" s="129">
        <v>60</v>
      </c>
      <c r="T26" s="54">
        <v>62.5</v>
      </c>
      <c r="U26" s="3"/>
      <c r="V26" s="3">
        <v>60</v>
      </c>
      <c r="W26" s="35">
        <f t="shared" si="15"/>
        <v>51.228</v>
      </c>
      <c r="X26" s="3">
        <f t="shared" si="16"/>
        <v>180</v>
      </c>
      <c r="Y26" s="35">
        <f t="shared" si="17"/>
        <v>153.684</v>
      </c>
      <c r="Z26" s="3">
        <v>110</v>
      </c>
      <c r="AA26" s="148">
        <v>120</v>
      </c>
      <c r="AB26" s="54">
        <v>125</v>
      </c>
      <c r="AC26" s="3"/>
      <c r="AD26" s="3">
        <v>120</v>
      </c>
      <c r="AE26" s="35">
        <f t="shared" si="18"/>
        <v>102.456</v>
      </c>
      <c r="AF26" s="129">
        <f t="shared" si="19"/>
        <v>300</v>
      </c>
      <c r="AG26" s="35">
        <f t="shared" si="20"/>
        <v>256.14</v>
      </c>
      <c r="AH26" s="23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27"/>
    </row>
    <row r="27" spans="1:34" ht="12.75">
      <c r="A27" s="22">
        <v>12</v>
      </c>
      <c r="B27" s="3">
        <v>1</v>
      </c>
      <c r="C27" s="3"/>
      <c r="D27" s="3">
        <v>67.5</v>
      </c>
      <c r="E27" s="3" t="s">
        <v>401</v>
      </c>
      <c r="F27" s="3" t="s">
        <v>402</v>
      </c>
      <c r="G27" s="3" t="s">
        <v>35</v>
      </c>
      <c r="H27" s="1">
        <v>26133</v>
      </c>
      <c r="I27" s="3" t="s">
        <v>19</v>
      </c>
      <c r="J27" s="2">
        <v>61.35</v>
      </c>
      <c r="K27" s="35">
        <v>0.8462</v>
      </c>
      <c r="L27" s="17">
        <v>110</v>
      </c>
      <c r="M27" s="16">
        <v>117.5</v>
      </c>
      <c r="N27" s="16">
        <v>120</v>
      </c>
      <c r="O27" s="3"/>
      <c r="P27" s="34">
        <v>120</v>
      </c>
      <c r="Q27" s="35">
        <f t="shared" si="14"/>
        <v>101.544</v>
      </c>
      <c r="R27" s="3">
        <v>57.5</v>
      </c>
      <c r="S27" s="3">
        <v>60</v>
      </c>
      <c r="T27" s="54">
        <v>62.5</v>
      </c>
      <c r="U27" s="3"/>
      <c r="V27" s="3">
        <v>60</v>
      </c>
      <c r="W27" s="35">
        <f t="shared" si="15"/>
        <v>50.772</v>
      </c>
      <c r="X27" s="3">
        <f t="shared" si="16"/>
        <v>180</v>
      </c>
      <c r="Y27" s="35">
        <f t="shared" si="17"/>
        <v>152.316</v>
      </c>
      <c r="Z27" s="3">
        <v>110</v>
      </c>
      <c r="AA27" s="16">
        <v>120</v>
      </c>
      <c r="AB27" s="54">
        <v>125</v>
      </c>
      <c r="AC27" s="3"/>
      <c r="AD27" s="3">
        <v>120</v>
      </c>
      <c r="AE27" s="35">
        <f t="shared" si="18"/>
        <v>101.544</v>
      </c>
      <c r="AF27" s="3">
        <f t="shared" si="19"/>
        <v>300</v>
      </c>
      <c r="AG27" s="35">
        <f t="shared" si="20"/>
        <v>253.85999999999999</v>
      </c>
      <c r="AH27" s="23"/>
    </row>
    <row r="28" spans="1:77" s="65" customFormat="1" ht="12.75">
      <c r="A28" s="22">
        <v>12</v>
      </c>
      <c r="B28" s="3">
        <v>1</v>
      </c>
      <c r="C28" s="3"/>
      <c r="D28" s="3">
        <v>75</v>
      </c>
      <c r="E28" s="3" t="s">
        <v>396</v>
      </c>
      <c r="F28" s="3" t="s">
        <v>99</v>
      </c>
      <c r="G28" s="3" t="s">
        <v>35</v>
      </c>
      <c r="H28" s="1">
        <v>35740</v>
      </c>
      <c r="I28" s="3" t="s">
        <v>41</v>
      </c>
      <c r="J28" s="2">
        <v>75</v>
      </c>
      <c r="K28" s="35">
        <v>0.817</v>
      </c>
      <c r="L28" s="8">
        <v>65</v>
      </c>
      <c r="M28" s="17">
        <v>75</v>
      </c>
      <c r="N28" s="54">
        <v>0</v>
      </c>
      <c r="O28" s="3"/>
      <c r="P28" s="34">
        <v>75</v>
      </c>
      <c r="Q28" s="35">
        <f t="shared" si="14"/>
        <v>61.275</v>
      </c>
      <c r="R28" s="8">
        <v>55</v>
      </c>
      <c r="S28" s="8">
        <v>60</v>
      </c>
      <c r="T28" s="145">
        <v>65</v>
      </c>
      <c r="U28" s="3"/>
      <c r="V28" s="3">
        <v>65</v>
      </c>
      <c r="W28" s="35">
        <f t="shared" si="15"/>
        <v>53.105</v>
      </c>
      <c r="X28" s="3">
        <f t="shared" si="16"/>
        <v>140</v>
      </c>
      <c r="Y28" s="35">
        <f t="shared" si="17"/>
        <v>114.38</v>
      </c>
      <c r="Z28" s="8">
        <v>70</v>
      </c>
      <c r="AA28" s="16">
        <v>85</v>
      </c>
      <c r="AB28" s="129">
        <v>95</v>
      </c>
      <c r="AC28" s="3"/>
      <c r="AD28" s="3">
        <v>95</v>
      </c>
      <c r="AE28" s="35">
        <f t="shared" si="18"/>
        <v>77.615</v>
      </c>
      <c r="AF28" s="129">
        <f t="shared" si="19"/>
        <v>235</v>
      </c>
      <c r="AG28" s="35">
        <f t="shared" si="20"/>
        <v>191.99499999999998</v>
      </c>
      <c r="AH28" s="23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64"/>
    </row>
    <row r="29" spans="1:34" ht="12.75">
      <c r="A29" s="22">
        <v>12</v>
      </c>
      <c r="B29" s="3">
        <v>1</v>
      </c>
      <c r="C29" s="3" t="s">
        <v>512</v>
      </c>
      <c r="D29" s="3">
        <v>67.5</v>
      </c>
      <c r="E29" s="3" t="s">
        <v>317</v>
      </c>
      <c r="F29" s="3" t="s">
        <v>32</v>
      </c>
      <c r="G29" s="3" t="s">
        <v>35</v>
      </c>
      <c r="H29" s="1">
        <v>36072</v>
      </c>
      <c r="I29" s="3" t="s">
        <v>25</v>
      </c>
      <c r="J29" s="2">
        <v>65.7</v>
      </c>
      <c r="K29" s="35">
        <v>0.9392</v>
      </c>
      <c r="L29" s="17">
        <v>105</v>
      </c>
      <c r="M29" s="16">
        <v>115</v>
      </c>
      <c r="N29" s="148">
        <v>120</v>
      </c>
      <c r="O29" s="3"/>
      <c r="P29" s="34">
        <v>120</v>
      </c>
      <c r="Q29" s="35">
        <f t="shared" si="14"/>
        <v>112.70400000000001</v>
      </c>
      <c r="R29" s="17">
        <v>60</v>
      </c>
      <c r="S29" s="129">
        <v>65</v>
      </c>
      <c r="T29" s="54">
        <v>70</v>
      </c>
      <c r="U29" s="3"/>
      <c r="V29" s="3">
        <v>65</v>
      </c>
      <c r="W29" s="35">
        <f t="shared" si="15"/>
        <v>61.048</v>
      </c>
      <c r="X29" s="3">
        <f t="shared" si="16"/>
        <v>185</v>
      </c>
      <c r="Y29" s="35">
        <f t="shared" si="17"/>
        <v>173.752</v>
      </c>
      <c r="Z29" s="3">
        <v>95</v>
      </c>
      <c r="AA29" s="16">
        <v>105</v>
      </c>
      <c r="AB29" s="129">
        <v>107.5</v>
      </c>
      <c r="AC29" s="3"/>
      <c r="AD29" s="3">
        <v>107.5</v>
      </c>
      <c r="AE29" s="35">
        <f t="shared" si="18"/>
        <v>100.964</v>
      </c>
      <c r="AF29" s="129">
        <f t="shared" si="19"/>
        <v>292.5</v>
      </c>
      <c r="AG29" s="35">
        <f t="shared" si="20"/>
        <v>274.716</v>
      </c>
      <c r="AH29" s="23"/>
    </row>
    <row r="30" spans="1:34" ht="12.75">
      <c r="A30" s="22">
        <v>12</v>
      </c>
      <c r="B30" s="3">
        <v>1</v>
      </c>
      <c r="C30" s="3" t="s">
        <v>512</v>
      </c>
      <c r="D30" s="3">
        <v>82.5</v>
      </c>
      <c r="E30" s="3" t="s">
        <v>494</v>
      </c>
      <c r="F30" s="3" t="s">
        <v>99</v>
      </c>
      <c r="G30" s="3" t="s">
        <v>35</v>
      </c>
      <c r="H30" s="1">
        <v>26507</v>
      </c>
      <c r="I30" s="3" t="s">
        <v>23</v>
      </c>
      <c r="J30" s="2">
        <v>80</v>
      </c>
      <c r="K30" s="35">
        <v>0.6348</v>
      </c>
      <c r="L30" s="16">
        <v>70</v>
      </c>
      <c r="M30" s="54">
        <v>80</v>
      </c>
      <c r="N30" s="16">
        <v>90</v>
      </c>
      <c r="O30" s="3"/>
      <c r="P30" s="34">
        <v>90</v>
      </c>
      <c r="Q30" s="35">
        <f t="shared" si="14"/>
        <v>57.132000000000005</v>
      </c>
      <c r="R30" s="16">
        <v>45</v>
      </c>
      <c r="S30" s="3">
        <v>50</v>
      </c>
      <c r="T30" s="54">
        <v>62.5</v>
      </c>
      <c r="U30" s="8"/>
      <c r="V30" s="3">
        <v>50</v>
      </c>
      <c r="W30" s="35">
        <f t="shared" si="15"/>
        <v>31.740000000000002</v>
      </c>
      <c r="X30" s="3">
        <f t="shared" si="16"/>
        <v>140</v>
      </c>
      <c r="Y30" s="35">
        <f t="shared" si="17"/>
        <v>88.872</v>
      </c>
      <c r="Z30" s="3">
        <v>80</v>
      </c>
      <c r="AA30" s="16">
        <v>90</v>
      </c>
      <c r="AB30" s="3">
        <v>100</v>
      </c>
      <c r="AC30" s="3"/>
      <c r="AD30" s="3">
        <v>100</v>
      </c>
      <c r="AE30" s="35">
        <f t="shared" si="18"/>
        <v>63.480000000000004</v>
      </c>
      <c r="AF30" s="3">
        <f t="shared" si="19"/>
        <v>240</v>
      </c>
      <c r="AG30" s="35">
        <f t="shared" si="20"/>
        <v>152.352</v>
      </c>
      <c r="AH30" s="23"/>
    </row>
    <row r="31" spans="1:77" s="77" customFormat="1" ht="15.75">
      <c r="A31" s="97"/>
      <c r="E31" s="77" t="s">
        <v>514</v>
      </c>
      <c r="F31" s="77" t="s">
        <v>535</v>
      </c>
      <c r="H31" s="78"/>
      <c r="J31" s="79"/>
      <c r="K31" s="80"/>
      <c r="L31" s="82"/>
      <c r="M31" s="81"/>
      <c r="N31" s="87"/>
      <c r="Q31" s="80"/>
      <c r="R31" s="82"/>
      <c r="S31" s="82"/>
      <c r="T31" s="82"/>
      <c r="W31" s="80"/>
      <c r="Y31" s="80"/>
      <c r="Z31" s="82"/>
      <c r="AA31" s="87"/>
      <c r="AE31" s="80"/>
      <c r="AG31" s="80"/>
      <c r="AH31" s="98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140"/>
    </row>
    <row r="32" spans="1:34" ht="14.25" customHeight="1">
      <c r="A32" s="22">
        <v>12</v>
      </c>
      <c r="B32" s="3">
        <v>1</v>
      </c>
      <c r="C32" s="3"/>
      <c r="D32" s="3">
        <v>90</v>
      </c>
      <c r="E32" s="3" t="s">
        <v>411</v>
      </c>
      <c r="F32" s="3" t="s">
        <v>412</v>
      </c>
      <c r="G32" s="3" t="s">
        <v>35</v>
      </c>
      <c r="H32" s="1">
        <v>24571</v>
      </c>
      <c r="I32" s="3" t="s">
        <v>110</v>
      </c>
      <c r="J32" s="2">
        <v>86.35</v>
      </c>
      <c r="K32" s="35">
        <v>0.6562</v>
      </c>
      <c r="L32" s="17">
        <v>140</v>
      </c>
      <c r="M32" s="16">
        <v>150</v>
      </c>
      <c r="N32" s="16">
        <v>160</v>
      </c>
      <c r="O32" s="3"/>
      <c r="P32" s="3">
        <f>N32</f>
        <v>160</v>
      </c>
      <c r="Q32" s="35">
        <f aca="true" t="shared" si="21" ref="Q32:Q40">P32*K32</f>
        <v>104.992</v>
      </c>
      <c r="R32" s="17"/>
      <c r="S32" s="3"/>
      <c r="T32" s="8"/>
      <c r="U32" s="3"/>
      <c r="V32" s="3"/>
      <c r="W32" s="35">
        <f aca="true" t="shared" si="22" ref="W32:W40">V32*K32</f>
        <v>0</v>
      </c>
      <c r="X32" s="3">
        <f aca="true" t="shared" si="23" ref="X32:X40">V32+P32</f>
        <v>160</v>
      </c>
      <c r="Y32" s="35">
        <f aca="true" t="shared" si="24" ref="Y32:Y40">X32*K32</f>
        <v>104.992</v>
      </c>
      <c r="Z32" s="3"/>
      <c r="AA32" s="16"/>
      <c r="AB32" s="3"/>
      <c r="AC32" s="3"/>
      <c r="AD32" s="3"/>
      <c r="AE32" s="35">
        <f aca="true" t="shared" si="25" ref="AE32:AE40">AD32*K32</f>
        <v>0</v>
      </c>
      <c r="AF32" s="3">
        <f aca="true" t="shared" si="26" ref="AF32:AF40">AD32+X32</f>
        <v>160</v>
      </c>
      <c r="AG32" s="35">
        <f aca="true" t="shared" si="27" ref="AG32:AG40">AF32*K32</f>
        <v>104.992</v>
      </c>
      <c r="AH32" s="23"/>
    </row>
    <row r="33" spans="1:34" ht="14.25" customHeight="1">
      <c r="A33" s="22">
        <v>12</v>
      </c>
      <c r="B33" s="3">
        <v>1</v>
      </c>
      <c r="C33" s="3"/>
      <c r="D33" s="3">
        <v>90</v>
      </c>
      <c r="E33" s="3" t="s">
        <v>425</v>
      </c>
      <c r="F33" s="3" t="s">
        <v>484</v>
      </c>
      <c r="G33" s="3" t="s">
        <v>35</v>
      </c>
      <c r="H33" s="1">
        <v>21789</v>
      </c>
      <c r="I33" s="3" t="s">
        <v>60</v>
      </c>
      <c r="J33" s="2">
        <v>89.6</v>
      </c>
      <c r="K33" s="35">
        <v>0.7806</v>
      </c>
      <c r="L33" s="8">
        <v>160</v>
      </c>
      <c r="M33" s="16">
        <v>170</v>
      </c>
      <c r="N33" s="74">
        <v>175</v>
      </c>
      <c r="O33" s="3"/>
      <c r="P33" s="3">
        <f>M33</f>
        <v>170</v>
      </c>
      <c r="Q33" s="35">
        <f t="shared" si="21"/>
        <v>132.702</v>
      </c>
      <c r="R33" s="8"/>
      <c r="S33" s="8"/>
      <c r="T33" s="8"/>
      <c r="U33" s="3"/>
      <c r="V33" s="3"/>
      <c r="W33" s="35">
        <f t="shared" si="22"/>
        <v>0</v>
      </c>
      <c r="X33" s="3">
        <f t="shared" si="23"/>
        <v>170</v>
      </c>
      <c r="Y33" s="35">
        <f t="shared" si="24"/>
        <v>132.702</v>
      </c>
      <c r="Z33" s="8"/>
      <c r="AA33" s="16"/>
      <c r="AB33" s="3"/>
      <c r="AC33" s="3"/>
      <c r="AD33" s="3"/>
      <c r="AE33" s="35">
        <f t="shared" si="25"/>
        <v>0</v>
      </c>
      <c r="AF33" s="3">
        <f t="shared" si="26"/>
        <v>170</v>
      </c>
      <c r="AG33" s="35">
        <f t="shared" si="27"/>
        <v>132.702</v>
      </c>
      <c r="AH33" s="23"/>
    </row>
    <row r="34" spans="1:77" s="63" customFormat="1" ht="14.25" customHeight="1">
      <c r="A34" s="22">
        <v>12</v>
      </c>
      <c r="B34" s="3">
        <v>1</v>
      </c>
      <c r="C34" s="3"/>
      <c r="D34" s="3">
        <v>90</v>
      </c>
      <c r="E34" s="3" t="s">
        <v>364</v>
      </c>
      <c r="F34" s="3" t="s">
        <v>165</v>
      </c>
      <c r="G34" s="3" t="s">
        <v>35</v>
      </c>
      <c r="H34" s="1">
        <v>29722</v>
      </c>
      <c r="I34" s="3" t="s">
        <v>19</v>
      </c>
      <c r="J34" s="2">
        <v>86.5</v>
      </c>
      <c r="K34" s="35">
        <v>0.6</v>
      </c>
      <c r="L34" s="17">
        <v>160</v>
      </c>
      <c r="M34" s="3">
        <v>170</v>
      </c>
      <c r="N34" s="8">
        <v>180</v>
      </c>
      <c r="O34" s="3"/>
      <c r="P34" s="3">
        <f>N34</f>
        <v>180</v>
      </c>
      <c r="Q34" s="35">
        <f t="shared" si="21"/>
        <v>108</v>
      </c>
      <c r="R34" s="3"/>
      <c r="S34" s="3"/>
      <c r="T34" s="3"/>
      <c r="U34" s="3"/>
      <c r="V34" s="3"/>
      <c r="W34" s="35">
        <f t="shared" si="22"/>
        <v>0</v>
      </c>
      <c r="X34" s="3">
        <f t="shared" si="23"/>
        <v>180</v>
      </c>
      <c r="Y34" s="35">
        <f t="shared" si="24"/>
        <v>108</v>
      </c>
      <c r="Z34" s="3"/>
      <c r="AA34" s="3"/>
      <c r="AB34" s="3"/>
      <c r="AC34" s="3"/>
      <c r="AD34" s="3"/>
      <c r="AE34" s="35">
        <f t="shared" si="25"/>
        <v>0</v>
      </c>
      <c r="AF34" s="3">
        <f t="shared" si="26"/>
        <v>180</v>
      </c>
      <c r="AG34" s="35">
        <f t="shared" si="27"/>
        <v>108</v>
      </c>
      <c r="AH34" s="23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67"/>
    </row>
    <row r="35" spans="1:34" ht="12.75">
      <c r="A35" s="22">
        <v>12</v>
      </c>
      <c r="B35" s="3">
        <v>1</v>
      </c>
      <c r="C35" s="3"/>
      <c r="D35" s="3">
        <v>110</v>
      </c>
      <c r="E35" s="3" t="s">
        <v>495</v>
      </c>
      <c r="F35" s="3" t="s">
        <v>99</v>
      </c>
      <c r="G35" s="3" t="s">
        <v>35</v>
      </c>
      <c r="H35" s="1">
        <v>25384</v>
      </c>
      <c r="I35" s="3" t="s">
        <v>23</v>
      </c>
      <c r="J35" s="2">
        <v>107.5</v>
      </c>
      <c r="K35" s="35">
        <v>0.5565</v>
      </c>
      <c r="L35" s="8">
        <v>180</v>
      </c>
      <c r="M35" s="17">
        <v>200</v>
      </c>
      <c r="N35" s="16">
        <v>215</v>
      </c>
      <c r="O35" s="3"/>
      <c r="P35" s="34">
        <f>N35</f>
        <v>215</v>
      </c>
      <c r="Q35" s="35">
        <f t="shared" si="21"/>
        <v>119.6475</v>
      </c>
      <c r="R35" s="8"/>
      <c r="S35" s="8"/>
      <c r="T35" s="8"/>
      <c r="U35" s="3"/>
      <c r="V35" s="3"/>
      <c r="W35" s="35">
        <f t="shared" si="22"/>
        <v>0</v>
      </c>
      <c r="X35" s="3">
        <f t="shared" si="23"/>
        <v>215</v>
      </c>
      <c r="Y35" s="35">
        <f t="shared" si="24"/>
        <v>119.6475</v>
      </c>
      <c r="Z35" s="8"/>
      <c r="AA35" s="3"/>
      <c r="AB35" s="3"/>
      <c r="AC35" s="3"/>
      <c r="AD35" s="3"/>
      <c r="AE35" s="35">
        <f t="shared" si="25"/>
        <v>0</v>
      </c>
      <c r="AF35" s="3">
        <f t="shared" si="26"/>
        <v>215</v>
      </c>
      <c r="AG35" s="35">
        <f t="shared" si="27"/>
        <v>119.6475</v>
      </c>
      <c r="AH35" s="23"/>
    </row>
    <row r="36" spans="1:77" s="63" customFormat="1" ht="12.75">
      <c r="A36" s="22">
        <v>12</v>
      </c>
      <c r="B36" s="3">
        <v>1</v>
      </c>
      <c r="C36" s="3" t="s">
        <v>512</v>
      </c>
      <c r="D36" s="3">
        <v>67.5</v>
      </c>
      <c r="E36" s="3" t="s">
        <v>420</v>
      </c>
      <c r="F36" s="3" t="s">
        <v>99</v>
      </c>
      <c r="G36" s="3" t="s">
        <v>35</v>
      </c>
      <c r="H36" s="1">
        <v>36161</v>
      </c>
      <c r="I36" s="3" t="s">
        <v>25</v>
      </c>
      <c r="J36" s="2">
        <v>65</v>
      </c>
      <c r="K36" s="35">
        <v>0.8867</v>
      </c>
      <c r="L36" s="8">
        <v>150</v>
      </c>
      <c r="M36" s="54">
        <v>160</v>
      </c>
      <c r="N36" s="54">
        <v>160</v>
      </c>
      <c r="O36" s="3"/>
      <c r="P36" s="34">
        <v>150</v>
      </c>
      <c r="Q36" s="35">
        <f>P36*K36</f>
        <v>133.005</v>
      </c>
      <c r="R36" s="8"/>
      <c r="S36" s="8"/>
      <c r="T36" s="8"/>
      <c r="U36" s="3"/>
      <c r="V36" s="3"/>
      <c r="W36" s="35">
        <f>V36*K36</f>
        <v>0</v>
      </c>
      <c r="X36" s="3">
        <f>V36+P36</f>
        <v>150</v>
      </c>
      <c r="Y36" s="35">
        <f>X36*K36</f>
        <v>133.005</v>
      </c>
      <c r="Z36" s="8"/>
      <c r="AA36" s="16"/>
      <c r="AB36" s="3"/>
      <c r="AC36" s="3"/>
      <c r="AD36" s="3"/>
      <c r="AE36" s="35">
        <f>AD36*K36</f>
        <v>0</v>
      </c>
      <c r="AF36" s="3">
        <f>AD36+X36</f>
        <v>150</v>
      </c>
      <c r="AG36" s="35">
        <f>AF36*K36</f>
        <v>133.005</v>
      </c>
      <c r="AH36" s="23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67"/>
    </row>
    <row r="37" spans="1:34" ht="12.75">
      <c r="A37" s="22">
        <v>12</v>
      </c>
      <c r="B37" s="3">
        <v>1</v>
      </c>
      <c r="C37" s="3" t="s">
        <v>512</v>
      </c>
      <c r="D37" s="3">
        <v>67.5</v>
      </c>
      <c r="E37" s="3" t="s">
        <v>415</v>
      </c>
      <c r="F37" s="3" t="s">
        <v>99</v>
      </c>
      <c r="G37" s="3" t="s">
        <v>35</v>
      </c>
      <c r="H37" s="1">
        <v>35599</v>
      </c>
      <c r="I37" s="3" t="s">
        <v>41</v>
      </c>
      <c r="J37" s="2">
        <v>66.3</v>
      </c>
      <c r="K37" s="35">
        <v>0.8336</v>
      </c>
      <c r="L37" s="8">
        <v>130</v>
      </c>
      <c r="M37" s="16">
        <v>140</v>
      </c>
      <c r="N37" s="54">
        <v>147.5</v>
      </c>
      <c r="O37" s="3"/>
      <c r="P37" s="34">
        <v>140</v>
      </c>
      <c r="Q37" s="35">
        <f>P37*K37</f>
        <v>116.70400000000001</v>
      </c>
      <c r="R37" s="8"/>
      <c r="S37" s="8"/>
      <c r="T37" s="8"/>
      <c r="U37" s="3"/>
      <c r="V37" s="3"/>
      <c r="W37" s="35">
        <f>V37*K37</f>
        <v>0</v>
      </c>
      <c r="X37" s="3">
        <f>V37+P37</f>
        <v>140</v>
      </c>
      <c r="Y37" s="35">
        <f>X37*K37</f>
        <v>116.70400000000001</v>
      </c>
      <c r="Z37" s="8"/>
      <c r="AA37" s="16"/>
      <c r="AB37" s="3"/>
      <c r="AC37" s="3"/>
      <c r="AD37" s="3"/>
      <c r="AE37" s="35">
        <f>AD37*K37</f>
        <v>0</v>
      </c>
      <c r="AF37" s="3">
        <f>AD37+X37</f>
        <v>140</v>
      </c>
      <c r="AG37" s="35">
        <f>AF37*K37</f>
        <v>116.70400000000001</v>
      </c>
      <c r="AH37" s="23"/>
    </row>
    <row r="38" spans="1:34" ht="12.75" customHeight="1">
      <c r="A38" s="22">
        <v>12</v>
      </c>
      <c r="B38" s="3">
        <v>1</v>
      </c>
      <c r="C38" s="3" t="s">
        <v>512</v>
      </c>
      <c r="D38" s="3">
        <v>90</v>
      </c>
      <c r="E38" s="3" t="s">
        <v>384</v>
      </c>
      <c r="F38" s="3" t="s">
        <v>99</v>
      </c>
      <c r="G38" s="3" t="s">
        <v>35</v>
      </c>
      <c r="H38" s="1">
        <v>35978</v>
      </c>
      <c r="I38" s="3" t="s">
        <v>25</v>
      </c>
      <c r="J38" s="2">
        <v>86.55</v>
      </c>
      <c r="K38" s="35">
        <v>0.7074</v>
      </c>
      <c r="L38" s="17">
        <v>120</v>
      </c>
      <c r="M38" s="3">
        <v>130</v>
      </c>
      <c r="N38" s="8">
        <v>140</v>
      </c>
      <c r="O38" s="3"/>
      <c r="P38" s="3">
        <f>N38</f>
        <v>140</v>
      </c>
      <c r="Q38" s="35">
        <f>P38*K38</f>
        <v>99.036</v>
      </c>
      <c r="R38" s="3"/>
      <c r="S38" s="3"/>
      <c r="T38" s="3"/>
      <c r="U38" s="3"/>
      <c r="V38" s="3"/>
      <c r="W38" s="35">
        <f>V38*K38</f>
        <v>0</v>
      </c>
      <c r="X38" s="3">
        <f>V38+P38</f>
        <v>140</v>
      </c>
      <c r="Y38" s="35">
        <f>X38*K38</f>
        <v>99.036</v>
      </c>
      <c r="Z38" s="3"/>
      <c r="AA38" s="3"/>
      <c r="AB38" s="3"/>
      <c r="AC38" s="3"/>
      <c r="AD38" s="3"/>
      <c r="AE38" s="35">
        <f>AD38*K38</f>
        <v>0</v>
      </c>
      <c r="AF38" s="3">
        <f>AD38+X38</f>
        <v>140</v>
      </c>
      <c r="AG38" s="35">
        <f>AF38*K38</f>
        <v>99.036</v>
      </c>
      <c r="AH38" s="23"/>
    </row>
    <row r="39" spans="1:34" ht="12.75">
      <c r="A39" s="22">
        <v>12</v>
      </c>
      <c r="B39" s="3">
        <v>1</v>
      </c>
      <c r="C39" s="3" t="s">
        <v>512</v>
      </c>
      <c r="D39" s="3">
        <v>110</v>
      </c>
      <c r="E39" s="3" t="s">
        <v>383</v>
      </c>
      <c r="F39" s="3" t="s">
        <v>99</v>
      </c>
      <c r="G39" s="3" t="s">
        <v>35</v>
      </c>
      <c r="H39" s="1">
        <v>35821</v>
      </c>
      <c r="I39" s="3" t="s">
        <v>41</v>
      </c>
      <c r="J39" s="2">
        <v>108.15</v>
      </c>
      <c r="K39" s="35">
        <v>0.6088</v>
      </c>
      <c r="L39" s="8">
        <v>130</v>
      </c>
      <c r="M39" s="17">
        <v>140</v>
      </c>
      <c r="N39" s="73">
        <v>155</v>
      </c>
      <c r="O39" s="3">
        <v>155</v>
      </c>
      <c r="P39" s="34">
        <f>M39</f>
        <v>140</v>
      </c>
      <c r="Q39" s="35">
        <f t="shared" si="21"/>
        <v>85.232</v>
      </c>
      <c r="R39" s="8"/>
      <c r="S39" s="8"/>
      <c r="T39" s="8"/>
      <c r="U39" s="3"/>
      <c r="V39" s="3"/>
      <c r="W39" s="35">
        <f t="shared" si="22"/>
        <v>0</v>
      </c>
      <c r="X39" s="3">
        <f t="shared" si="23"/>
        <v>140</v>
      </c>
      <c r="Y39" s="35">
        <f t="shared" si="24"/>
        <v>85.232</v>
      </c>
      <c r="Z39" s="8"/>
      <c r="AA39" s="16"/>
      <c r="AB39" s="3"/>
      <c r="AC39" s="3"/>
      <c r="AD39" s="3"/>
      <c r="AE39" s="35">
        <f t="shared" si="25"/>
        <v>0</v>
      </c>
      <c r="AF39" s="3">
        <f t="shared" si="26"/>
        <v>140</v>
      </c>
      <c r="AG39" s="35">
        <f t="shared" si="27"/>
        <v>85.232</v>
      </c>
      <c r="AH39" s="23"/>
    </row>
    <row r="40" spans="1:34" ht="12.75">
      <c r="A40" s="22">
        <v>12</v>
      </c>
      <c r="B40" s="3">
        <v>1</v>
      </c>
      <c r="C40" s="3" t="s">
        <v>512</v>
      </c>
      <c r="D40" s="3">
        <v>125</v>
      </c>
      <c r="E40" s="3" t="s">
        <v>423</v>
      </c>
      <c r="F40" s="3" t="s">
        <v>99</v>
      </c>
      <c r="G40" s="3" t="s">
        <v>35</v>
      </c>
      <c r="H40" s="1">
        <v>35483</v>
      </c>
      <c r="I40" s="3" t="s">
        <v>41</v>
      </c>
      <c r="J40" s="2">
        <v>122.7</v>
      </c>
      <c r="K40" s="35">
        <v>0.566</v>
      </c>
      <c r="L40" s="8">
        <v>140</v>
      </c>
      <c r="M40" s="16">
        <v>150</v>
      </c>
      <c r="N40" s="17">
        <v>160</v>
      </c>
      <c r="O40" s="3"/>
      <c r="P40" s="34">
        <f>N40</f>
        <v>160</v>
      </c>
      <c r="Q40" s="35">
        <f t="shared" si="21"/>
        <v>90.55999999999999</v>
      </c>
      <c r="R40" s="8"/>
      <c r="S40" s="8"/>
      <c r="T40" s="8"/>
      <c r="U40" s="3"/>
      <c r="V40" s="3"/>
      <c r="W40" s="35">
        <f t="shared" si="22"/>
        <v>0</v>
      </c>
      <c r="X40" s="3">
        <f t="shared" si="23"/>
        <v>160</v>
      </c>
      <c r="Y40" s="35">
        <f t="shared" si="24"/>
        <v>90.55999999999999</v>
      </c>
      <c r="Z40" s="8"/>
      <c r="AA40" s="16"/>
      <c r="AB40" s="3"/>
      <c r="AC40" s="3"/>
      <c r="AD40" s="3"/>
      <c r="AE40" s="35">
        <f t="shared" si="25"/>
        <v>0</v>
      </c>
      <c r="AF40" s="3">
        <f t="shared" si="26"/>
        <v>160</v>
      </c>
      <c r="AG40" s="35">
        <f t="shared" si="27"/>
        <v>90.55999999999999</v>
      </c>
      <c r="AH40" s="23"/>
    </row>
    <row r="41" spans="1:34" s="83" customFormat="1" ht="14.25" customHeight="1">
      <c r="A41" s="97"/>
      <c r="B41" s="77"/>
      <c r="C41" s="77"/>
      <c r="D41" s="77"/>
      <c r="E41" s="77"/>
      <c r="F41" s="77" t="s">
        <v>533</v>
      </c>
      <c r="G41" s="77"/>
      <c r="H41" s="78"/>
      <c r="I41" s="77"/>
      <c r="J41" s="79"/>
      <c r="K41" s="80"/>
      <c r="L41" s="81"/>
      <c r="M41" s="87"/>
      <c r="N41" s="87"/>
      <c r="O41" s="77"/>
      <c r="P41" s="77"/>
      <c r="Q41" s="80"/>
      <c r="R41" s="81"/>
      <c r="S41" s="77"/>
      <c r="T41" s="82"/>
      <c r="U41" s="77"/>
      <c r="V41" s="77"/>
      <c r="W41" s="80"/>
      <c r="X41" s="77"/>
      <c r="Y41" s="80"/>
      <c r="Z41" s="77"/>
      <c r="AA41" s="87"/>
      <c r="AB41" s="77"/>
      <c r="AC41" s="77"/>
      <c r="AD41" s="77"/>
      <c r="AE41" s="80"/>
      <c r="AF41" s="77"/>
      <c r="AG41" s="80"/>
      <c r="AH41" s="98"/>
    </row>
    <row r="42" spans="1:34" ht="12.75" customHeight="1">
      <c r="A42" s="22">
        <v>12</v>
      </c>
      <c r="B42" s="3">
        <v>1</v>
      </c>
      <c r="C42" s="3"/>
      <c r="D42" s="3">
        <v>75</v>
      </c>
      <c r="E42" s="3" t="s">
        <v>386</v>
      </c>
      <c r="F42" s="3" t="s">
        <v>107</v>
      </c>
      <c r="G42" s="3" t="s">
        <v>35</v>
      </c>
      <c r="H42" s="1">
        <v>32428</v>
      </c>
      <c r="I42" s="3" t="s">
        <v>19</v>
      </c>
      <c r="J42" s="2">
        <v>74.65</v>
      </c>
      <c r="K42" s="35">
        <v>0.6666</v>
      </c>
      <c r="L42" s="8"/>
      <c r="M42" s="17"/>
      <c r="N42" s="16"/>
      <c r="O42" s="3"/>
      <c r="P42" s="34"/>
      <c r="Q42" s="35">
        <f aca="true" t="shared" si="28" ref="Q42:Q62">P42*K42</f>
        <v>0</v>
      </c>
      <c r="R42" s="8"/>
      <c r="S42" s="8"/>
      <c r="T42" s="8"/>
      <c r="U42" s="3"/>
      <c r="V42" s="3"/>
      <c r="W42" s="35">
        <f aca="true" t="shared" si="29" ref="W42:W62">V42*K42</f>
        <v>0</v>
      </c>
      <c r="X42" s="3">
        <f aca="true" t="shared" si="30" ref="X42:X62">V42+P42</f>
        <v>0</v>
      </c>
      <c r="Y42" s="35">
        <f aca="true" t="shared" si="31" ref="Y42:Y62">X42*K42</f>
        <v>0</v>
      </c>
      <c r="Z42" s="8">
        <v>235</v>
      </c>
      <c r="AA42" s="3">
        <v>245</v>
      </c>
      <c r="AB42" s="54">
        <v>250</v>
      </c>
      <c r="AC42" s="3"/>
      <c r="AD42" s="3">
        <f>AA42</f>
        <v>245</v>
      </c>
      <c r="AE42" s="35">
        <f aca="true" t="shared" si="32" ref="AE42:AE62">AD42*K42</f>
        <v>163.31699999999998</v>
      </c>
      <c r="AF42" s="3">
        <f aca="true" t="shared" si="33" ref="AF42:AF62">AD42+X42</f>
        <v>245</v>
      </c>
      <c r="AG42" s="35">
        <f aca="true" t="shared" si="34" ref="AG42:AG62">AF42*K42</f>
        <v>163.31699999999998</v>
      </c>
      <c r="AH42" s="23" t="s">
        <v>509</v>
      </c>
    </row>
    <row r="43" spans="1:77" s="65" customFormat="1" ht="14.25" customHeight="1">
      <c r="A43" s="22">
        <v>5</v>
      </c>
      <c r="B43" s="3">
        <v>2</v>
      </c>
      <c r="C43" s="3"/>
      <c r="D43" s="3">
        <v>75</v>
      </c>
      <c r="E43" s="3" t="s">
        <v>427</v>
      </c>
      <c r="F43" s="3" t="s">
        <v>484</v>
      </c>
      <c r="G43" s="3" t="s">
        <v>35</v>
      </c>
      <c r="H43" s="1">
        <v>30753</v>
      </c>
      <c r="I43" s="3" t="s">
        <v>19</v>
      </c>
      <c r="J43" s="2">
        <v>73.75</v>
      </c>
      <c r="K43" s="35">
        <v>0.673</v>
      </c>
      <c r="L43" s="8"/>
      <c r="M43" s="16"/>
      <c r="N43" s="17"/>
      <c r="O43" s="3"/>
      <c r="P43" s="34"/>
      <c r="Q43" s="35">
        <f t="shared" si="28"/>
        <v>0</v>
      </c>
      <c r="R43" s="8"/>
      <c r="S43" s="8"/>
      <c r="T43" s="8"/>
      <c r="U43" s="3"/>
      <c r="V43" s="3"/>
      <c r="W43" s="35">
        <f t="shared" si="29"/>
        <v>0</v>
      </c>
      <c r="X43" s="3">
        <f t="shared" si="30"/>
        <v>0</v>
      </c>
      <c r="Y43" s="35">
        <f t="shared" si="31"/>
        <v>0</v>
      </c>
      <c r="Z43" s="8">
        <v>195</v>
      </c>
      <c r="AA43" s="16">
        <v>205</v>
      </c>
      <c r="AB43" s="54">
        <v>210</v>
      </c>
      <c r="AC43" s="3"/>
      <c r="AD43" s="3">
        <f>AA43</f>
        <v>205</v>
      </c>
      <c r="AE43" s="35">
        <f t="shared" si="32"/>
        <v>137.965</v>
      </c>
      <c r="AF43" s="3">
        <f t="shared" si="33"/>
        <v>205</v>
      </c>
      <c r="AG43" s="35">
        <f t="shared" si="34"/>
        <v>137.965</v>
      </c>
      <c r="AH43" s="23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64"/>
    </row>
    <row r="44" spans="1:77" s="65" customFormat="1" ht="14.25" customHeight="1">
      <c r="A44" s="22">
        <v>4</v>
      </c>
      <c r="B44" s="3">
        <v>3</v>
      </c>
      <c r="C44" s="3"/>
      <c r="D44" s="3">
        <v>75</v>
      </c>
      <c r="E44" s="3" t="s">
        <v>372</v>
      </c>
      <c r="F44" s="3" t="s">
        <v>107</v>
      </c>
      <c r="G44" s="3" t="s">
        <v>35</v>
      </c>
      <c r="H44" s="1">
        <v>31005</v>
      </c>
      <c r="I44" s="3" t="s">
        <v>19</v>
      </c>
      <c r="J44" s="2">
        <v>74.5</v>
      </c>
      <c r="K44" s="35">
        <v>0.668</v>
      </c>
      <c r="L44" s="8"/>
      <c r="M44" s="17"/>
      <c r="N44" s="16"/>
      <c r="O44" s="3"/>
      <c r="P44" s="34"/>
      <c r="Q44" s="35">
        <f t="shared" si="28"/>
        <v>0</v>
      </c>
      <c r="R44" s="8"/>
      <c r="S44" s="8"/>
      <c r="T44" s="8"/>
      <c r="U44" s="3"/>
      <c r="V44" s="3"/>
      <c r="W44" s="35">
        <f t="shared" si="29"/>
        <v>0</v>
      </c>
      <c r="X44" s="3">
        <f t="shared" si="30"/>
        <v>0</v>
      </c>
      <c r="Y44" s="35">
        <f t="shared" si="31"/>
        <v>0</v>
      </c>
      <c r="Z44" s="8">
        <v>185</v>
      </c>
      <c r="AA44" s="16">
        <v>195</v>
      </c>
      <c r="AB44" s="3">
        <v>200</v>
      </c>
      <c r="AC44" s="3"/>
      <c r="AD44" s="3">
        <v>200</v>
      </c>
      <c r="AE44" s="35">
        <f t="shared" si="32"/>
        <v>133.6</v>
      </c>
      <c r="AF44" s="3">
        <f t="shared" si="33"/>
        <v>200</v>
      </c>
      <c r="AG44" s="35">
        <f t="shared" si="34"/>
        <v>133.6</v>
      </c>
      <c r="AH44" s="23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64"/>
    </row>
    <row r="45" spans="1:77" s="63" customFormat="1" ht="14.25" customHeight="1">
      <c r="A45" s="22">
        <v>12</v>
      </c>
      <c r="B45" s="3">
        <v>1</v>
      </c>
      <c r="C45" s="3"/>
      <c r="D45" s="3">
        <v>75</v>
      </c>
      <c r="E45" s="3" t="s">
        <v>414</v>
      </c>
      <c r="F45" s="3" t="s">
        <v>99</v>
      </c>
      <c r="G45" s="3" t="s">
        <v>35</v>
      </c>
      <c r="H45" s="1">
        <v>35402</v>
      </c>
      <c r="I45" s="3" t="s">
        <v>41</v>
      </c>
      <c r="J45" s="2">
        <v>74.2</v>
      </c>
      <c r="K45" s="35">
        <v>0.7237</v>
      </c>
      <c r="L45" s="8"/>
      <c r="M45" s="16"/>
      <c r="N45" s="17"/>
      <c r="O45" s="3"/>
      <c r="P45" s="34"/>
      <c r="Q45" s="35">
        <f t="shared" si="28"/>
        <v>0</v>
      </c>
      <c r="R45" s="8"/>
      <c r="S45" s="8"/>
      <c r="T45" s="8"/>
      <c r="U45" s="3"/>
      <c r="V45" s="3"/>
      <c r="W45" s="35">
        <f t="shared" si="29"/>
        <v>0</v>
      </c>
      <c r="X45" s="3">
        <f t="shared" si="30"/>
        <v>0</v>
      </c>
      <c r="Y45" s="35">
        <f t="shared" si="31"/>
        <v>0</v>
      </c>
      <c r="Z45" s="8">
        <v>150</v>
      </c>
      <c r="AA45" s="54">
        <v>160</v>
      </c>
      <c r="AB45" s="54">
        <v>0</v>
      </c>
      <c r="AC45" s="3"/>
      <c r="AD45" s="3">
        <v>150</v>
      </c>
      <c r="AE45" s="35">
        <f t="shared" si="32"/>
        <v>108.555</v>
      </c>
      <c r="AF45" s="3">
        <f t="shared" si="33"/>
        <v>150</v>
      </c>
      <c r="AG45" s="35">
        <f t="shared" si="34"/>
        <v>108.555</v>
      </c>
      <c r="AH45" s="23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67"/>
    </row>
    <row r="46" spans="1:34" ht="12.75" customHeight="1">
      <c r="A46" s="22">
        <v>12</v>
      </c>
      <c r="B46" s="3">
        <v>1</v>
      </c>
      <c r="C46" s="3"/>
      <c r="D46" s="3">
        <v>82.5</v>
      </c>
      <c r="E46" s="3" t="s">
        <v>410</v>
      </c>
      <c r="F46" s="3" t="s">
        <v>32</v>
      </c>
      <c r="G46" s="3" t="s">
        <v>35</v>
      </c>
      <c r="H46" s="1">
        <v>34092</v>
      </c>
      <c r="I46" s="3" t="s">
        <v>21</v>
      </c>
      <c r="J46" s="2">
        <v>79.45</v>
      </c>
      <c r="K46" s="35">
        <v>0.6549</v>
      </c>
      <c r="L46" s="8"/>
      <c r="M46" s="17"/>
      <c r="N46" s="16"/>
      <c r="O46" s="3"/>
      <c r="P46" s="3"/>
      <c r="Q46" s="35">
        <f t="shared" si="28"/>
        <v>0</v>
      </c>
      <c r="R46" s="8"/>
      <c r="S46" s="8"/>
      <c r="T46" s="8"/>
      <c r="U46" s="3"/>
      <c r="V46" s="3"/>
      <c r="W46" s="35">
        <f t="shared" si="29"/>
        <v>0</v>
      </c>
      <c r="X46" s="3">
        <f t="shared" si="30"/>
        <v>0</v>
      </c>
      <c r="Y46" s="35">
        <f t="shared" si="31"/>
        <v>0</v>
      </c>
      <c r="Z46" s="8">
        <v>170</v>
      </c>
      <c r="AA46" s="3">
        <v>185</v>
      </c>
      <c r="AB46" s="3">
        <v>195</v>
      </c>
      <c r="AC46" s="3"/>
      <c r="AD46" s="3">
        <v>195</v>
      </c>
      <c r="AE46" s="35">
        <f t="shared" si="32"/>
        <v>127.7055</v>
      </c>
      <c r="AF46" s="3">
        <f t="shared" si="33"/>
        <v>195</v>
      </c>
      <c r="AG46" s="35">
        <f t="shared" si="34"/>
        <v>127.7055</v>
      </c>
      <c r="AH46" s="23"/>
    </row>
    <row r="47" spans="1:34" ht="12.75" customHeight="1">
      <c r="A47" s="22">
        <v>12</v>
      </c>
      <c r="B47" s="3">
        <v>1</v>
      </c>
      <c r="C47" s="3"/>
      <c r="D47" s="3">
        <v>82.5</v>
      </c>
      <c r="E47" s="3" t="s">
        <v>399</v>
      </c>
      <c r="F47" s="3" t="s">
        <v>34</v>
      </c>
      <c r="G47" s="3" t="s">
        <v>35</v>
      </c>
      <c r="H47" s="1">
        <v>24679</v>
      </c>
      <c r="I47" s="3" t="s">
        <v>110</v>
      </c>
      <c r="J47" s="2">
        <v>81.8</v>
      </c>
      <c r="K47" s="35">
        <v>0.666</v>
      </c>
      <c r="L47" s="8"/>
      <c r="M47" s="17"/>
      <c r="N47" s="16"/>
      <c r="O47" s="3"/>
      <c r="P47" s="3"/>
      <c r="Q47" s="35">
        <f t="shared" si="28"/>
        <v>0</v>
      </c>
      <c r="R47" s="8"/>
      <c r="S47" s="8"/>
      <c r="T47" s="8"/>
      <c r="U47" s="3"/>
      <c r="V47" s="3"/>
      <c r="W47" s="35">
        <f t="shared" si="29"/>
        <v>0</v>
      </c>
      <c r="X47" s="3">
        <f t="shared" si="30"/>
        <v>0</v>
      </c>
      <c r="Y47" s="35">
        <f t="shared" si="31"/>
        <v>0</v>
      </c>
      <c r="Z47" s="8">
        <v>195</v>
      </c>
      <c r="AA47" s="16">
        <v>217.5</v>
      </c>
      <c r="AB47" s="73">
        <v>225</v>
      </c>
      <c r="AC47" s="3"/>
      <c r="AD47" s="3">
        <v>217.5</v>
      </c>
      <c r="AE47" s="35">
        <f t="shared" si="32"/>
        <v>144.85500000000002</v>
      </c>
      <c r="AF47" s="3">
        <f t="shared" si="33"/>
        <v>217.5</v>
      </c>
      <c r="AG47" s="35">
        <f t="shared" si="34"/>
        <v>144.85500000000002</v>
      </c>
      <c r="AH47" s="23"/>
    </row>
    <row r="48" spans="1:77" s="63" customFormat="1" ht="14.25" customHeight="1">
      <c r="A48" s="22">
        <v>12</v>
      </c>
      <c r="B48" s="3">
        <v>1</v>
      </c>
      <c r="C48" s="3"/>
      <c r="D48" s="3">
        <v>82.5</v>
      </c>
      <c r="E48" s="3" t="s">
        <v>416</v>
      </c>
      <c r="F48" s="3" t="s">
        <v>32</v>
      </c>
      <c r="G48" s="3" t="s">
        <v>35</v>
      </c>
      <c r="H48" s="1">
        <v>32229</v>
      </c>
      <c r="I48" s="3" t="s">
        <v>19</v>
      </c>
      <c r="J48" s="2">
        <v>82.15</v>
      </c>
      <c r="K48" s="35">
        <v>0.6209</v>
      </c>
      <c r="L48" s="8"/>
      <c r="M48" s="17"/>
      <c r="N48" s="16"/>
      <c r="O48" s="3"/>
      <c r="P48" s="3"/>
      <c r="Q48" s="35">
        <f t="shared" si="28"/>
        <v>0</v>
      </c>
      <c r="R48" s="8"/>
      <c r="S48" s="8"/>
      <c r="T48" s="8"/>
      <c r="U48" s="3"/>
      <c r="V48" s="3"/>
      <c r="W48" s="35">
        <f t="shared" si="29"/>
        <v>0</v>
      </c>
      <c r="X48" s="3">
        <f t="shared" si="30"/>
        <v>0</v>
      </c>
      <c r="Y48" s="35">
        <f t="shared" si="31"/>
        <v>0</v>
      </c>
      <c r="Z48" s="8">
        <v>205</v>
      </c>
      <c r="AA48" s="73">
        <v>217.5</v>
      </c>
      <c r="AB48" s="54">
        <v>0</v>
      </c>
      <c r="AC48" s="3"/>
      <c r="AD48" s="3">
        <v>205</v>
      </c>
      <c r="AE48" s="35">
        <f t="shared" si="32"/>
        <v>127.28450000000001</v>
      </c>
      <c r="AF48" s="3">
        <f t="shared" si="33"/>
        <v>205</v>
      </c>
      <c r="AG48" s="35">
        <f t="shared" si="34"/>
        <v>127.28450000000001</v>
      </c>
      <c r="AH48" s="23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67"/>
    </row>
    <row r="49" spans="1:77" s="63" customFormat="1" ht="14.25" customHeight="1">
      <c r="A49" s="22">
        <v>12</v>
      </c>
      <c r="B49" s="3">
        <v>1</v>
      </c>
      <c r="C49" s="3"/>
      <c r="D49" s="3">
        <v>90</v>
      </c>
      <c r="E49" s="3" t="s">
        <v>371</v>
      </c>
      <c r="F49" s="3" t="s">
        <v>104</v>
      </c>
      <c r="G49" s="3" t="s">
        <v>35</v>
      </c>
      <c r="H49" s="1">
        <v>33363</v>
      </c>
      <c r="I49" s="3" t="s">
        <v>21</v>
      </c>
      <c r="J49" s="2">
        <v>85.9</v>
      </c>
      <c r="K49" s="35">
        <v>0.6087</v>
      </c>
      <c r="L49" s="8"/>
      <c r="M49" s="17"/>
      <c r="N49" s="16"/>
      <c r="O49" s="3"/>
      <c r="P49" s="3"/>
      <c r="Q49" s="35">
        <f t="shared" si="28"/>
        <v>0</v>
      </c>
      <c r="R49" s="8"/>
      <c r="S49" s="8"/>
      <c r="T49" s="8"/>
      <c r="U49" s="3"/>
      <c r="V49" s="3"/>
      <c r="W49" s="35">
        <f t="shared" si="29"/>
        <v>0</v>
      </c>
      <c r="X49" s="3">
        <f t="shared" si="30"/>
        <v>0</v>
      </c>
      <c r="Y49" s="35">
        <f t="shared" si="31"/>
        <v>0</v>
      </c>
      <c r="Z49" s="8">
        <v>202.5</v>
      </c>
      <c r="AA49" s="16">
        <v>212.5</v>
      </c>
      <c r="AB49" s="3">
        <v>222.5</v>
      </c>
      <c r="AC49" s="3"/>
      <c r="AD49" s="3">
        <v>222.5</v>
      </c>
      <c r="AE49" s="35">
        <f t="shared" si="32"/>
        <v>135.43575</v>
      </c>
      <c r="AF49" s="3">
        <f t="shared" si="33"/>
        <v>222.5</v>
      </c>
      <c r="AG49" s="35">
        <f t="shared" si="34"/>
        <v>135.43575</v>
      </c>
      <c r="AH49" s="23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67"/>
    </row>
    <row r="50" spans="1:34" ht="12.75" customHeight="1">
      <c r="A50" s="22">
        <v>12</v>
      </c>
      <c r="B50" s="3">
        <v>1</v>
      </c>
      <c r="C50" s="3"/>
      <c r="D50" s="3">
        <v>90</v>
      </c>
      <c r="E50" s="3" t="s">
        <v>411</v>
      </c>
      <c r="F50" s="3" t="s">
        <v>412</v>
      </c>
      <c r="G50" s="3" t="s">
        <v>35</v>
      </c>
      <c r="H50" s="1">
        <v>24571</v>
      </c>
      <c r="I50" s="3" t="s">
        <v>110</v>
      </c>
      <c r="J50" s="2">
        <v>86.35</v>
      </c>
      <c r="K50" s="35">
        <v>0.6562</v>
      </c>
      <c r="L50" s="8"/>
      <c r="M50" s="16"/>
      <c r="N50" s="17"/>
      <c r="O50" s="3"/>
      <c r="P50" s="3"/>
      <c r="Q50" s="35">
        <f t="shared" si="28"/>
        <v>0</v>
      </c>
      <c r="R50" s="8"/>
      <c r="S50" s="8"/>
      <c r="T50" s="8"/>
      <c r="U50" s="3"/>
      <c r="V50" s="3"/>
      <c r="W50" s="35">
        <f t="shared" si="29"/>
        <v>0</v>
      </c>
      <c r="X50" s="3">
        <f t="shared" si="30"/>
        <v>0</v>
      </c>
      <c r="Y50" s="35">
        <f t="shared" si="31"/>
        <v>0</v>
      </c>
      <c r="Z50" s="8">
        <v>172.5</v>
      </c>
      <c r="AA50" s="3">
        <v>182.5</v>
      </c>
      <c r="AB50" s="3">
        <v>190</v>
      </c>
      <c r="AC50" s="3"/>
      <c r="AD50" s="3">
        <v>190</v>
      </c>
      <c r="AE50" s="35">
        <f t="shared" si="32"/>
        <v>124.678</v>
      </c>
      <c r="AF50" s="3">
        <f t="shared" si="33"/>
        <v>190</v>
      </c>
      <c r="AG50" s="35">
        <f t="shared" si="34"/>
        <v>124.678</v>
      </c>
      <c r="AH50" s="23"/>
    </row>
    <row r="51" spans="1:34" ht="12.75" customHeight="1">
      <c r="A51" s="22">
        <v>12</v>
      </c>
      <c r="B51" s="3">
        <v>1</v>
      </c>
      <c r="C51" s="3"/>
      <c r="D51" s="3">
        <v>90</v>
      </c>
      <c r="E51" s="3" t="s">
        <v>425</v>
      </c>
      <c r="F51" s="3" t="s">
        <v>484</v>
      </c>
      <c r="G51" s="3" t="s">
        <v>35</v>
      </c>
      <c r="H51" s="1">
        <v>21789</v>
      </c>
      <c r="I51" s="3" t="s">
        <v>60</v>
      </c>
      <c r="J51" s="2">
        <v>89.6</v>
      </c>
      <c r="K51" s="35">
        <v>0.7806</v>
      </c>
      <c r="L51" s="8"/>
      <c r="M51" s="16"/>
      <c r="N51" s="74"/>
      <c r="O51" s="3"/>
      <c r="P51" s="3"/>
      <c r="Q51" s="35">
        <f t="shared" si="28"/>
        <v>0</v>
      </c>
      <c r="R51" s="8"/>
      <c r="S51" s="8"/>
      <c r="T51" s="8"/>
      <c r="U51" s="3"/>
      <c r="V51" s="3"/>
      <c r="W51" s="35">
        <f t="shared" si="29"/>
        <v>0</v>
      </c>
      <c r="X51" s="3">
        <f t="shared" si="30"/>
        <v>0</v>
      </c>
      <c r="Y51" s="35">
        <f t="shared" si="31"/>
        <v>0</v>
      </c>
      <c r="Z51" s="8">
        <v>170</v>
      </c>
      <c r="AA51" s="16">
        <v>180</v>
      </c>
      <c r="AB51" s="3">
        <v>190</v>
      </c>
      <c r="AC51" s="3"/>
      <c r="AD51" s="3">
        <v>190</v>
      </c>
      <c r="AE51" s="35">
        <f t="shared" si="32"/>
        <v>148.314</v>
      </c>
      <c r="AF51" s="3">
        <f t="shared" si="33"/>
        <v>190</v>
      </c>
      <c r="AG51" s="35">
        <f t="shared" si="34"/>
        <v>148.314</v>
      </c>
      <c r="AH51" s="23"/>
    </row>
    <row r="52" spans="1:34" ht="14.25" customHeight="1">
      <c r="A52" s="22">
        <v>12</v>
      </c>
      <c r="B52" s="3">
        <v>1</v>
      </c>
      <c r="C52" s="3"/>
      <c r="D52" s="3">
        <v>90</v>
      </c>
      <c r="E52" s="3" t="s">
        <v>406</v>
      </c>
      <c r="F52" s="3" t="s">
        <v>118</v>
      </c>
      <c r="G52" s="3" t="s">
        <v>35</v>
      </c>
      <c r="H52" s="1">
        <v>31156</v>
      </c>
      <c r="I52" s="3" t="s">
        <v>19</v>
      </c>
      <c r="J52" s="2">
        <v>86.65</v>
      </c>
      <c r="K52" s="35">
        <v>0.5991</v>
      </c>
      <c r="L52" s="17"/>
      <c r="M52" s="3"/>
      <c r="N52" s="8"/>
      <c r="O52" s="3"/>
      <c r="P52" s="3"/>
      <c r="Q52" s="35">
        <f t="shared" si="28"/>
        <v>0</v>
      </c>
      <c r="R52" s="3"/>
      <c r="S52" s="3"/>
      <c r="T52" s="3"/>
      <c r="U52" s="3"/>
      <c r="V52" s="3"/>
      <c r="W52" s="35">
        <f t="shared" si="29"/>
        <v>0</v>
      </c>
      <c r="X52" s="3">
        <f t="shared" si="30"/>
        <v>0</v>
      </c>
      <c r="Y52" s="35">
        <f t="shared" si="31"/>
        <v>0</v>
      </c>
      <c r="Z52" s="3">
        <v>250</v>
      </c>
      <c r="AA52" s="3">
        <v>257.5</v>
      </c>
      <c r="AB52" s="3">
        <v>265</v>
      </c>
      <c r="AC52" s="3"/>
      <c r="AD52" s="3">
        <v>265</v>
      </c>
      <c r="AE52" s="35">
        <f t="shared" si="32"/>
        <v>158.76149999999998</v>
      </c>
      <c r="AF52" s="3">
        <f t="shared" si="33"/>
        <v>265</v>
      </c>
      <c r="AG52" s="35">
        <f t="shared" si="34"/>
        <v>158.76149999999998</v>
      </c>
      <c r="AH52" s="23" t="s">
        <v>510</v>
      </c>
    </row>
    <row r="53" spans="1:34" ht="14.25" customHeight="1">
      <c r="A53" s="22">
        <v>5</v>
      </c>
      <c r="B53" s="3">
        <v>2</v>
      </c>
      <c r="C53" s="3"/>
      <c r="D53" s="3">
        <v>90</v>
      </c>
      <c r="E53" s="3" t="s">
        <v>430</v>
      </c>
      <c r="F53" s="3" t="s">
        <v>485</v>
      </c>
      <c r="G53" s="129" t="s">
        <v>431</v>
      </c>
      <c r="H53" s="1">
        <v>30204</v>
      </c>
      <c r="I53" s="3" t="s">
        <v>19</v>
      </c>
      <c r="J53" s="2">
        <v>85.35</v>
      </c>
      <c r="K53" s="35">
        <v>0.6055</v>
      </c>
      <c r="L53" s="55"/>
      <c r="M53" s="73"/>
      <c r="N53" s="74"/>
      <c r="O53" s="3"/>
      <c r="P53" s="3"/>
      <c r="Q53" s="35">
        <f t="shared" si="28"/>
        <v>0</v>
      </c>
      <c r="R53" s="8"/>
      <c r="S53" s="8"/>
      <c r="T53" s="8"/>
      <c r="U53" s="3"/>
      <c r="V53" s="3"/>
      <c r="W53" s="35">
        <f t="shared" si="29"/>
        <v>0</v>
      </c>
      <c r="X53" s="3">
        <f t="shared" si="30"/>
        <v>0</v>
      </c>
      <c r="Y53" s="35">
        <f t="shared" si="31"/>
        <v>0</v>
      </c>
      <c r="Z53" s="73">
        <v>190</v>
      </c>
      <c r="AA53" s="16">
        <v>197.5</v>
      </c>
      <c r="AB53" s="3">
        <v>212.5</v>
      </c>
      <c r="AC53" s="3"/>
      <c r="AD53" s="3">
        <v>212.5</v>
      </c>
      <c r="AE53" s="35">
        <f t="shared" si="32"/>
        <v>128.66875000000002</v>
      </c>
      <c r="AF53" s="3">
        <f t="shared" si="33"/>
        <v>212.5</v>
      </c>
      <c r="AG53" s="35">
        <f t="shared" si="34"/>
        <v>128.66875000000002</v>
      </c>
      <c r="AH53" s="23"/>
    </row>
    <row r="54" spans="1:34" ht="12.75">
      <c r="A54" s="22">
        <v>4</v>
      </c>
      <c r="B54" s="3">
        <v>3</v>
      </c>
      <c r="C54" s="3"/>
      <c r="D54" s="3">
        <v>90</v>
      </c>
      <c r="E54" s="3" t="s">
        <v>516</v>
      </c>
      <c r="F54" s="3" t="s">
        <v>381</v>
      </c>
      <c r="G54" s="3" t="s">
        <v>35</v>
      </c>
      <c r="H54" s="1">
        <v>31623</v>
      </c>
      <c r="I54" s="3" t="s">
        <v>19</v>
      </c>
      <c r="J54" s="2">
        <v>86.75</v>
      </c>
      <c r="K54" s="35">
        <v>0.5986</v>
      </c>
      <c r="L54" s="17"/>
      <c r="M54" s="16"/>
      <c r="N54" s="16"/>
      <c r="O54" s="3"/>
      <c r="P54" s="3"/>
      <c r="Q54" s="35">
        <f t="shared" si="28"/>
        <v>0</v>
      </c>
      <c r="R54" s="17"/>
      <c r="S54" s="3"/>
      <c r="T54" s="8"/>
      <c r="U54" s="3"/>
      <c r="V54" s="3"/>
      <c r="W54" s="35">
        <f t="shared" si="29"/>
        <v>0</v>
      </c>
      <c r="X54" s="3">
        <f t="shared" si="30"/>
        <v>0</v>
      </c>
      <c r="Y54" s="35">
        <f t="shared" si="31"/>
        <v>0</v>
      </c>
      <c r="Z54" s="73">
        <v>180</v>
      </c>
      <c r="AA54" s="16">
        <v>190</v>
      </c>
      <c r="AB54" s="3">
        <v>197.5</v>
      </c>
      <c r="AC54" s="3"/>
      <c r="AD54" s="3">
        <v>197.5</v>
      </c>
      <c r="AE54" s="35">
        <f t="shared" si="32"/>
        <v>118.2235</v>
      </c>
      <c r="AF54" s="3">
        <f t="shared" si="33"/>
        <v>197.5</v>
      </c>
      <c r="AG54" s="35">
        <f t="shared" si="34"/>
        <v>118.2235</v>
      </c>
      <c r="AH54" s="23"/>
    </row>
    <row r="55" spans="1:34" ht="12.75">
      <c r="A55" s="22">
        <v>3</v>
      </c>
      <c r="B55" s="3">
        <v>4</v>
      </c>
      <c r="C55" s="3"/>
      <c r="D55" s="3">
        <v>90</v>
      </c>
      <c r="E55" s="3" t="s">
        <v>493</v>
      </c>
      <c r="F55" s="3" t="s">
        <v>107</v>
      </c>
      <c r="G55" s="3" t="s">
        <v>35</v>
      </c>
      <c r="H55" s="1">
        <v>32801</v>
      </c>
      <c r="I55" s="3" t="s">
        <v>19</v>
      </c>
      <c r="J55" s="2">
        <v>86.95</v>
      </c>
      <c r="K55" s="35">
        <v>0.5978</v>
      </c>
      <c r="L55" s="17"/>
      <c r="M55" s="16"/>
      <c r="N55" s="16"/>
      <c r="O55" s="3"/>
      <c r="P55" s="3"/>
      <c r="Q55" s="35">
        <f t="shared" si="28"/>
        <v>0</v>
      </c>
      <c r="R55" s="17"/>
      <c r="S55" s="3"/>
      <c r="T55" s="8"/>
      <c r="U55" s="3"/>
      <c r="V55" s="3"/>
      <c r="W55" s="35">
        <f t="shared" si="29"/>
        <v>0</v>
      </c>
      <c r="X55" s="3">
        <f t="shared" si="30"/>
        <v>0</v>
      </c>
      <c r="Y55" s="35">
        <f t="shared" si="31"/>
        <v>0</v>
      </c>
      <c r="Z55" s="3">
        <v>185</v>
      </c>
      <c r="AA55" s="16">
        <v>197.5</v>
      </c>
      <c r="AB55" s="73">
        <v>210</v>
      </c>
      <c r="AC55" s="3"/>
      <c r="AD55" s="3">
        <v>197.5</v>
      </c>
      <c r="AE55" s="35">
        <f t="shared" si="32"/>
        <v>118.0655</v>
      </c>
      <c r="AF55" s="3">
        <f t="shared" si="33"/>
        <v>197.5</v>
      </c>
      <c r="AG55" s="35">
        <f t="shared" si="34"/>
        <v>118.0655</v>
      </c>
      <c r="AH55" s="23"/>
    </row>
    <row r="56" spans="1:34" ht="12.75">
      <c r="A56" s="22">
        <v>12</v>
      </c>
      <c r="B56" s="3">
        <v>1</v>
      </c>
      <c r="C56" s="3"/>
      <c r="D56" s="3">
        <v>100</v>
      </c>
      <c r="E56" s="3" t="s">
        <v>373</v>
      </c>
      <c r="F56" s="3" t="s">
        <v>107</v>
      </c>
      <c r="G56" s="3" t="s">
        <v>35</v>
      </c>
      <c r="H56" s="1">
        <v>33510</v>
      </c>
      <c r="I56" s="3" t="s">
        <v>21</v>
      </c>
      <c r="J56" s="2">
        <v>99.5</v>
      </c>
      <c r="K56" s="35">
        <v>0.5609</v>
      </c>
      <c r="L56" s="16"/>
      <c r="M56" s="16"/>
      <c r="N56" s="16"/>
      <c r="O56" s="3"/>
      <c r="P56" s="34"/>
      <c r="Q56" s="35">
        <f t="shared" si="28"/>
        <v>0</v>
      </c>
      <c r="R56" s="16"/>
      <c r="S56" s="3"/>
      <c r="T56" s="3"/>
      <c r="U56" s="8"/>
      <c r="V56" s="3"/>
      <c r="W56" s="35">
        <f t="shared" si="29"/>
        <v>0</v>
      </c>
      <c r="X56" s="3">
        <f t="shared" si="30"/>
        <v>0</v>
      </c>
      <c r="Y56" s="35">
        <f t="shared" si="31"/>
        <v>0</v>
      </c>
      <c r="Z56" s="129">
        <v>325</v>
      </c>
      <c r="AA56" s="73">
        <v>345</v>
      </c>
      <c r="AB56" s="54">
        <v>350</v>
      </c>
      <c r="AC56" s="3"/>
      <c r="AD56" s="3">
        <f>Z56</f>
        <v>325</v>
      </c>
      <c r="AE56" s="35">
        <f t="shared" si="32"/>
        <v>182.2925</v>
      </c>
      <c r="AF56" s="3">
        <f t="shared" si="33"/>
        <v>325</v>
      </c>
      <c r="AG56" s="35">
        <f t="shared" si="34"/>
        <v>182.2925</v>
      </c>
      <c r="AH56" s="23"/>
    </row>
    <row r="57" spans="1:34" ht="12.75">
      <c r="A57" s="22">
        <v>12</v>
      </c>
      <c r="B57" s="3">
        <v>1</v>
      </c>
      <c r="C57" s="3"/>
      <c r="D57" s="3">
        <v>100</v>
      </c>
      <c r="E57" s="3" t="s">
        <v>373</v>
      </c>
      <c r="F57" s="3" t="s">
        <v>107</v>
      </c>
      <c r="G57" s="3" t="s">
        <v>35</v>
      </c>
      <c r="H57" s="1">
        <v>33510</v>
      </c>
      <c r="I57" s="3" t="s">
        <v>19</v>
      </c>
      <c r="J57" s="2">
        <v>99.5</v>
      </c>
      <c r="K57" s="35">
        <v>0.5553</v>
      </c>
      <c r="L57" s="16"/>
      <c r="M57" s="16"/>
      <c r="N57" s="16"/>
      <c r="O57" s="3"/>
      <c r="P57" s="34"/>
      <c r="Q57" s="35">
        <f t="shared" si="28"/>
        <v>0</v>
      </c>
      <c r="R57" s="16"/>
      <c r="S57" s="3"/>
      <c r="T57" s="3"/>
      <c r="U57" s="8"/>
      <c r="V57" s="3"/>
      <c r="W57" s="35">
        <f t="shared" si="29"/>
        <v>0</v>
      </c>
      <c r="X57" s="3">
        <f t="shared" si="30"/>
        <v>0</v>
      </c>
      <c r="Y57" s="35">
        <f t="shared" si="31"/>
        <v>0</v>
      </c>
      <c r="Z57" s="129">
        <v>325</v>
      </c>
      <c r="AA57" s="73">
        <v>345</v>
      </c>
      <c r="AB57" s="54">
        <v>350</v>
      </c>
      <c r="AC57" s="3"/>
      <c r="AD57" s="3">
        <f>Z57</f>
        <v>325</v>
      </c>
      <c r="AE57" s="35">
        <f t="shared" si="32"/>
        <v>180.4725</v>
      </c>
      <c r="AF57" s="3">
        <f t="shared" si="33"/>
        <v>325</v>
      </c>
      <c r="AG57" s="35">
        <f t="shared" si="34"/>
        <v>180.4725</v>
      </c>
      <c r="AH57" s="23" t="s">
        <v>508</v>
      </c>
    </row>
    <row r="58" spans="1:34" ht="12.75">
      <c r="A58" s="22">
        <v>5</v>
      </c>
      <c r="B58" s="3">
        <v>2</v>
      </c>
      <c r="C58" s="3"/>
      <c r="D58" s="3">
        <v>100</v>
      </c>
      <c r="E58" s="3" t="s">
        <v>397</v>
      </c>
      <c r="F58" s="3" t="s">
        <v>398</v>
      </c>
      <c r="G58" s="3" t="s">
        <v>35</v>
      </c>
      <c r="H58" s="1">
        <v>29738</v>
      </c>
      <c r="I58" s="3" t="s">
        <v>19</v>
      </c>
      <c r="J58" s="2">
        <v>96.35</v>
      </c>
      <c r="K58" s="35">
        <v>0.5639</v>
      </c>
      <c r="L58" s="16"/>
      <c r="M58" s="16"/>
      <c r="N58" s="16"/>
      <c r="O58" s="3"/>
      <c r="P58" s="34"/>
      <c r="Q58" s="35">
        <f t="shared" si="28"/>
        <v>0</v>
      </c>
      <c r="R58" s="16"/>
      <c r="S58" s="3"/>
      <c r="T58" s="3"/>
      <c r="U58" s="8"/>
      <c r="V58" s="3"/>
      <c r="W58" s="35">
        <f t="shared" si="29"/>
        <v>0</v>
      </c>
      <c r="X58" s="3">
        <f t="shared" si="30"/>
        <v>0</v>
      </c>
      <c r="Y58" s="35">
        <f t="shared" si="31"/>
        <v>0</v>
      </c>
      <c r="Z58" s="3">
        <v>200</v>
      </c>
      <c r="AA58" s="16">
        <v>210</v>
      </c>
      <c r="AB58" s="54">
        <v>215</v>
      </c>
      <c r="AC58" s="3"/>
      <c r="AD58" s="3">
        <f>AA58</f>
        <v>210</v>
      </c>
      <c r="AE58" s="35">
        <f t="shared" si="32"/>
        <v>118.419</v>
      </c>
      <c r="AF58" s="3">
        <f t="shared" si="33"/>
        <v>210</v>
      </c>
      <c r="AG58" s="35">
        <f t="shared" si="34"/>
        <v>118.419</v>
      </c>
      <c r="AH58" s="23"/>
    </row>
    <row r="59" spans="1:34" ht="12.75">
      <c r="A59" s="22">
        <v>4</v>
      </c>
      <c r="B59" s="3">
        <v>3</v>
      </c>
      <c r="C59" s="3"/>
      <c r="D59" s="3">
        <v>100</v>
      </c>
      <c r="E59" s="3" t="s">
        <v>400</v>
      </c>
      <c r="F59" s="3" t="s">
        <v>34</v>
      </c>
      <c r="G59" s="3" t="s">
        <v>35</v>
      </c>
      <c r="H59" s="1">
        <v>29234</v>
      </c>
      <c r="I59" s="3" t="s">
        <v>19</v>
      </c>
      <c r="J59" s="2">
        <v>91.85</v>
      </c>
      <c r="K59" s="35">
        <v>0.5786</v>
      </c>
      <c r="L59" s="16"/>
      <c r="M59" s="16"/>
      <c r="N59" s="16"/>
      <c r="O59" s="3"/>
      <c r="P59" s="34"/>
      <c r="Q59" s="35">
        <f t="shared" si="28"/>
        <v>0</v>
      </c>
      <c r="R59" s="16"/>
      <c r="S59" s="3"/>
      <c r="T59" s="3"/>
      <c r="U59" s="3"/>
      <c r="V59" s="3"/>
      <c r="W59" s="35">
        <f t="shared" si="29"/>
        <v>0</v>
      </c>
      <c r="X59" s="3">
        <f t="shared" si="30"/>
        <v>0</v>
      </c>
      <c r="Y59" s="35">
        <f t="shared" si="31"/>
        <v>0</v>
      </c>
      <c r="Z59" s="3">
        <v>180</v>
      </c>
      <c r="AA59" s="73">
        <v>205</v>
      </c>
      <c r="AB59" s="3">
        <v>205</v>
      </c>
      <c r="AC59" s="3"/>
      <c r="AD59" s="3">
        <f>AB59</f>
        <v>205</v>
      </c>
      <c r="AE59" s="35">
        <f t="shared" si="32"/>
        <v>118.613</v>
      </c>
      <c r="AF59" s="3">
        <f t="shared" si="33"/>
        <v>205</v>
      </c>
      <c r="AG59" s="35">
        <f t="shared" si="34"/>
        <v>118.613</v>
      </c>
      <c r="AH59" s="23"/>
    </row>
    <row r="60" spans="1:34" ht="12.75">
      <c r="A60" s="22">
        <v>12</v>
      </c>
      <c r="B60" s="3">
        <v>1</v>
      </c>
      <c r="C60" s="3"/>
      <c r="D60" s="3">
        <v>110</v>
      </c>
      <c r="E60" s="3" t="s">
        <v>495</v>
      </c>
      <c r="F60" s="3" t="s">
        <v>99</v>
      </c>
      <c r="G60" s="3" t="s">
        <v>35</v>
      </c>
      <c r="H60" s="1">
        <v>25384</v>
      </c>
      <c r="I60" s="3" t="s">
        <v>23</v>
      </c>
      <c r="J60" s="2">
        <v>107.5</v>
      </c>
      <c r="K60" s="35">
        <v>0.5565</v>
      </c>
      <c r="L60" s="8"/>
      <c r="M60" s="17"/>
      <c r="N60" s="16"/>
      <c r="O60" s="3"/>
      <c r="P60" s="34"/>
      <c r="Q60" s="35">
        <f t="shared" si="28"/>
        <v>0</v>
      </c>
      <c r="R60" s="8"/>
      <c r="S60" s="8"/>
      <c r="T60" s="8"/>
      <c r="U60" s="3"/>
      <c r="V60" s="3"/>
      <c r="W60" s="35">
        <f t="shared" si="29"/>
        <v>0</v>
      </c>
      <c r="X60" s="3">
        <f t="shared" si="30"/>
        <v>0</v>
      </c>
      <c r="Y60" s="35">
        <f t="shared" si="31"/>
        <v>0</v>
      </c>
      <c r="Z60" s="8">
        <v>170</v>
      </c>
      <c r="AA60" s="3">
        <v>190</v>
      </c>
      <c r="AB60" s="54">
        <v>0</v>
      </c>
      <c r="AC60" s="3"/>
      <c r="AD60" s="3">
        <f>AA60</f>
        <v>190</v>
      </c>
      <c r="AE60" s="35">
        <f t="shared" si="32"/>
        <v>105.735</v>
      </c>
      <c r="AF60" s="3">
        <f t="shared" si="33"/>
        <v>190</v>
      </c>
      <c r="AG60" s="35">
        <f t="shared" si="34"/>
        <v>105.735</v>
      </c>
      <c r="AH60" s="23"/>
    </row>
    <row r="61" spans="1:34" ht="12.75">
      <c r="A61" s="22">
        <v>12</v>
      </c>
      <c r="B61" s="3">
        <v>1</v>
      </c>
      <c r="C61" s="3"/>
      <c r="D61" s="3">
        <v>110</v>
      </c>
      <c r="E61" s="3" t="s">
        <v>426</v>
      </c>
      <c r="F61" s="3" t="s">
        <v>99</v>
      </c>
      <c r="G61" s="3" t="s">
        <v>35</v>
      </c>
      <c r="H61" s="1">
        <v>24004</v>
      </c>
      <c r="I61" s="3" t="s">
        <v>110</v>
      </c>
      <c r="J61" s="2">
        <v>109</v>
      </c>
      <c r="K61" s="35">
        <v>0.6006</v>
      </c>
      <c r="L61" s="8"/>
      <c r="M61" s="16"/>
      <c r="N61" s="17"/>
      <c r="O61" s="3"/>
      <c r="P61" s="34"/>
      <c r="Q61" s="35">
        <f t="shared" si="28"/>
        <v>0</v>
      </c>
      <c r="R61" s="8"/>
      <c r="S61" s="8"/>
      <c r="T61" s="8"/>
      <c r="U61" s="3"/>
      <c r="V61" s="3"/>
      <c r="W61" s="35">
        <f t="shared" si="29"/>
        <v>0</v>
      </c>
      <c r="X61" s="3">
        <f t="shared" si="30"/>
        <v>0</v>
      </c>
      <c r="Y61" s="35">
        <f t="shared" si="31"/>
        <v>0</v>
      </c>
      <c r="Z61" s="8">
        <v>220</v>
      </c>
      <c r="AA61" s="16">
        <v>232.5</v>
      </c>
      <c r="AB61" s="54">
        <v>242.5</v>
      </c>
      <c r="AC61" s="3"/>
      <c r="AD61" s="3">
        <f>AA61</f>
        <v>232.5</v>
      </c>
      <c r="AE61" s="35">
        <f t="shared" si="32"/>
        <v>139.6395</v>
      </c>
      <c r="AF61" s="3">
        <f t="shared" si="33"/>
        <v>232.5</v>
      </c>
      <c r="AG61" s="35">
        <f t="shared" si="34"/>
        <v>139.6395</v>
      </c>
      <c r="AH61" s="23"/>
    </row>
    <row r="62" spans="1:34" ht="12.75">
      <c r="A62" s="22">
        <v>12</v>
      </c>
      <c r="B62" s="3">
        <v>1</v>
      </c>
      <c r="C62" s="3"/>
      <c r="D62" s="3">
        <v>110</v>
      </c>
      <c r="E62" s="3" t="s">
        <v>408</v>
      </c>
      <c r="F62" s="3" t="s">
        <v>155</v>
      </c>
      <c r="G62" s="3" t="s">
        <v>35</v>
      </c>
      <c r="H62" s="1">
        <v>27401</v>
      </c>
      <c r="I62" s="3" t="s">
        <v>19</v>
      </c>
      <c r="J62" s="2">
        <v>107.6</v>
      </c>
      <c r="K62" s="35">
        <v>0.5396</v>
      </c>
      <c r="L62" s="8"/>
      <c r="M62" s="17"/>
      <c r="N62" s="16"/>
      <c r="O62" s="3"/>
      <c r="P62" s="34"/>
      <c r="Q62" s="35">
        <f t="shared" si="28"/>
        <v>0</v>
      </c>
      <c r="R62" s="8"/>
      <c r="S62" s="8"/>
      <c r="T62" s="8"/>
      <c r="U62" s="3"/>
      <c r="V62" s="3"/>
      <c r="W62" s="35">
        <f t="shared" si="29"/>
        <v>0</v>
      </c>
      <c r="X62" s="3">
        <f t="shared" si="30"/>
        <v>0</v>
      </c>
      <c r="Y62" s="35">
        <f t="shared" si="31"/>
        <v>0</v>
      </c>
      <c r="Z62" s="8">
        <v>190</v>
      </c>
      <c r="AA62" s="3">
        <v>210</v>
      </c>
      <c r="AB62" s="3">
        <v>220</v>
      </c>
      <c r="AC62" s="3"/>
      <c r="AD62" s="3">
        <f>AB62</f>
        <v>220</v>
      </c>
      <c r="AE62" s="35">
        <f t="shared" si="32"/>
        <v>118.71199999999999</v>
      </c>
      <c r="AF62" s="3">
        <f t="shared" si="33"/>
        <v>220</v>
      </c>
      <c r="AG62" s="35">
        <f t="shared" si="34"/>
        <v>118.71199999999999</v>
      </c>
      <c r="AH62" s="23"/>
    </row>
    <row r="63" spans="1:34" ht="12.75">
      <c r="A63" s="22">
        <v>12</v>
      </c>
      <c r="B63" s="3">
        <v>1</v>
      </c>
      <c r="C63" s="3" t="s">
        <v>512</v>
      </c>
      <c r="D63" s="3">
        <v>67.5</v>
      </c>
      <c r="E63" s="3" t="s">
        <v>420</v>
      </c>
      <c r="F63" s="3" t="s">
        <v>99</v>
      </c>
      <c r="G63" s="3" t="s">
        <v>35</v>
      </c>
      <c r="H63" s="1">
        <v>36161</v>
      </c>
      <c r="I63" s="3" t="s">
        <v>25</v>
      </c>
      <c r="J63" s="2">
        <v>65</v>
      </c>
      <c r="K63" s="35">
        <v>0.8867</v>
      </c>
      <c r="L63" s="8"/>
      <c r="M63" s="54"/>
      <c r="N63" s="54"/>
      <c r="O63" s="3"/>
      <c r="P63" s="34"/>
      <c r="Q63" s="35">
        <f>P63*K63</f>
        <v>0</v>
      </c>
      <c r="R63" s="8"/>
      <c r="S63" s="8"/>
      <c r="T63" s="8"/>
      <c r="U63" s="3"/>
      <c r="V63" s="3"/>
      <c r="W63" s="35">
        <f>V63*K63</f>
        <v>0</v>
      </c>
      <c r="X63" s="3">
        <f>V63+P63</f>
        <v>0</v>
      </c>
      <c r="Y63" s="35">
        <f>X63*K63</f>
        <v>0</v>
      </c>
      <c r="Z63" s="8">
        <v>165</v>
      </c>
      <c r="AA63" s="16">
        <v>165</v>
      </c>
      <c r="AB63" s="3">
        <v>175</v>
      </c>
      <c r="AC63" s="3"/>
      <c r="AD63" s="3">
        <v>175</v>
      </c>
      <c r="AE63" s="35">
        <f>AD63*K63</f>
        <v>155.1725</v>
      </c>
      <c r="AF63" s="3">
        <f>AD63+X63</f>
        <v>175</v>
      </c>
      <c r="AG63" s="35">
        <f>AF63*K63</f>
        <v>155.1725</v>
      </c>
      <c r="AH63" s="23"/>
    </row>
    <row r="64" spans="1:78" ht="12.75">
      <c r="A64" s="22">
        <v>12</v>
      </c>
      <c r="B64" s="3">
        <v>1</v>
      </c>
      <c r="C64" s="3" t="s">
        <v>512</v>
      </c>
      <c r="D64" s="3">
        <v>67.5</v>
      </c>
      <c r="E64" s="3" t="s">
        <v>415</v>
      </c>
      <c r="F64" s="3" t="s">
        <v>99</v>
      </c>
      <c r="G64" s="3" t="s">
        <v>35</v>
      </c>
      <c r="H64" s="1">
        <v>35599</v>
      </c>
      <c r="I64" s="3" t="s">
        <v>41</v>
      </c>
      <c r="J64" s="2">
        <v>66.3</v>
      </c>
      <c r="K64" s="35">
        <v>0.8336</v>
      </c>
      <c r="L64" s="8"/>
      <c r="M64" s="16"/>
      <c r="N64" s="54"/>
      <c r="O64" s="3"/>
      <c r="P64" s="34"/>
      <c r="Q64" s="35">
        <f>P64*K64</f>
        <v>0</v>
      </c>
      <c r="R64" s="8"/>
      <c r="S64" s="8"/>
      <c r="T64" s="8"/>
      <c r="U64" s="3"/>
      <c r="V64" s="3"/>
      <c r="W64" s="35">
        <f>V64*K64</f>
        <v>0</v>
      </c>
      <c r="X64" s="3">
        <f>V64+P64</f>
        <v>0</v>
      </c>
      <c r="Y64" s="35">
        <f>X64*K64</f>
        <v>0</v>
      </c>
      <c r="Z64" s="8">
        <v>170</v>
      </c>
      <c r="AA64" s="54">
        <v>175</v>
      </c>
      <c r="AB64" s="54">
        <v>0</v>
      </c>
      <c r="AC64" s="3"/>
      <c r="AD64" s="3">
        <f>Z64</f>
        <v>170</v>
      </c>
      <c r="AE64" s="35">
        <f>AD64*K64</f>
        <v>141.712</v>
      </c>
      <c r="AF64" s="3">
        <f>AD64+X64</f>
        <v>170</v>
      </c>
      <c r="AG64" s="35">
        <f>AF64*K64</f>
        <v>141.712</v>
      </c>
      <c r="AH64" s="23"/>
      <c r="BZ64" s="66"/>
    </row>
    <row r="65" spans="1:77" s="63" customFormat="1" ht="12.75">
      <c r="A65" s="22">
        <v>12</v>
      </c>
      <c r="B65" s="3">
        <v>1</v>
      </c>
      <c r="C65" s="3" t="s">
        <v>512</v>
      </c>
      <c r="D65" s="3">
        <v>90</v>
      </c>
      <c r="E65" s="3" t="s">
        <v>384</v>
      </c>
      <c r="F65" s="3" t="s">
        <v>99</v>
      </c>
      <c r="G65" s="3" t="s">
        <v>35</v>
      </c>
      <c r="H65" s="1">
        <v>35978</v>
      </c>
      <c r="I65" s="3" t="s">
        <v>25</v>
      </c>
      <c r="J65" s="2">
        <v>86.55</v>
      </c>
      <c r="K65" s="35">
        <v>0.7074</v>
      </c>
      <c r="L65" s="17"/>
      <c r="M65" s="3"/>
      <c r="N65" s="8"/>
      <c r="O65" s="3"/>
      <c r="P65" s="3"/>
      <c r="Q65" s="35">
        <f>P65*K65</f>
        <v>0</v>
      </c>
      <c r="R65" s="3"/>
      <c r="S65" s="3"/>
      <c r="T65" s="3"/>
      <c r="U65" s="3"/>
      <c r="V65" s="3"/>
      <c r="W65" s="35">
        <f>V65*K65</f>
        <v>0</v>
      </c>
      <c r="X65" s="3">
        <f>V65+P65</f>
        <v>0</v>
      </c>
      <c r="Y65" s="35">
        <f>X65*K65</f>
        <v>0</v>
      </c>
      <c r="Z65" s="3">
        <v>135</v>
      </c>
      <c r="AA65" s="3">
        <v>145</v>
      </c>
      <c r="AB65" s="3">
        <v>160</v>
      </c>
      <c r="AC65" s="3"/>
      <c r="AD65" s="3">
        <v>160</v>
      </c>
      <c r="AE65" s="35">
        <f>AD65*K65</f>
        <v>113.184</v>
      </c>
      <c r="AF65" s="3">
        <f>AD65+X65</f>
        <v>160</v>
      </c>
      <c r="AG65" s="35">
        <f>AF65*K65</f>
        <v>113.184</v>
      </c>
      <c r="AH65" s="23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67"/>
    </row>
    <row r="66" spans="1:77" s="65" customFormat="1" ht="12.75">
      <c r="A66" s="22">
        <v>12</v>
      </c>
      <c r="B66" s="3">
        <v>1</v>
      </c>
      <c r="C66" s="3" t="s">
        <v>512</v>
      </c>
      <c r="D66" s="3">
        <v>110</v>
      </c>
      <c r="E66" s="3" t="s">
        <v>383</v>
      </c>
      <c r="F66" s="3" t="s">
        <v>99</v>
      </c>
      <c r="G66" s="3" t="s">
        <v>35</v>
      </c>
      <c r="H66" s="1">
        <v>35821</v>
      </c>
      <c r="I66" s="3" t="s">
        <v>41</v>
      </c>
      <c r="J66" s="2">
        <v>108.15</v>
      </c>
      <c r="K66" s="35">
        <v>0.6088</v>
      </c>
      <c r="L66" s="8"/>
      <c r="M66" s="17"/>
      <c r="N66" s="16"/>
      <c r="O66" s="3"/>
      <c r="P66" s="34"/>
      <c r="Q66" s="35">
        <f>P66*K66</f>
        <v>0</v>
      </c>
      <c r="R66" s="8"/>
      <c r="S66" s="8"/>
      <c r="T66" s="8"/>
      <c r="U66" s="3"/>
      <c r="V66" s="3"/>
      <c r="W66" s="35">
        <f>V66*K66</f>
        <v>0</v>
      </c>
      <c r="X66" s="3">
        <f>V66+P66</f>
        <v>0</v>
      </c>
      <c r="Y66" s="35">
        <f>X66*K66</f>
        <v>0</v>
      </c>
      <c r="Z66" s="8">
        <v>130</v>
      </c>
      <c r="AA66" s="16">
        <v>140</v>
      </c>
      <c r="AB66" s="54">
        <v>155</v>
      </c>
      <c r="AC66" s="3"/>
      <c r="AD66" s="3">
        <f>AA66</f>
        <v>140</v>
      </c>
      <c r="AE66" s="35">
        <f>AD66*K66</f>
        <v>85.232</v>
      </c>
      <c r="AF66" s="3">
        <f>AD66+X66</f>
        <v>140</v>
      </c>
      <c r="AG66" s="35">
        <f>AF66*K66</f>
        <v>85.232</v>
      </c>
      <c r="AH66" s="23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64"/>
    </row>
    <row r="67" spans="1:34" ht="12.75">
      <c r="A67" s="22">
        <v>12</v>
      </c>
      <c r="B67" s="3">
        <v>1</v>
      </c>
      <c r="C67" s="3" t="s">
        <v>512</v>
      </c>
      <c r="D67" s="3">
        <v>125</v>
      </c>
      <c r="E67" s="3" t="s">
        <v>423</v>
      </c>
      <c r="F67" s="3" t="s">
        <v>99</v>
      </c>
      <c r="G67" s="3" t="s">
        <v>35</v>
      </c>
      <c r="H67" s="1">
        <v>35483</v>
      </c>
      <c r="I67" s="3" t="s">
        <v>41</v>
      </c>
      <c r="J67" s="2">
        <v>122.7</v>
      </c>
      <c r="K67" s="35">
        <v>0.566</v>
      </c>
      <c r="L67" s="8"/>
      <c r="M67" s="16"/>
      <c r="N67" s="17"/>
      <c r="O67" s="3"/>
      <c r="P67" s="34"/>
      <c r="Q67" s="35">
        <f>P67*K67</f>
        <v>0</v>
      </c>
      <c r="R67" s="8"/>
      <c r="S67" s="8"/>
      <c r="T67" s="8"/>
      <c r="U67" s="3"/>
      <c r="V67" s="3"/>
      <c r="W67" s="35">
        <f>V67*K67</f>
        <v>0</v>
      </c>
      <c r="X67" s="3">
        <f>V67+P67</f>
        <v>0</v>
      </c>
      <c r="Y67" s="35">
        <f>X67*K67</f>
        <v>0</v>
      </c>
      <c r="Z67" s="8">
        <v>130</v>
      </c>
      <c r="AA67" s="16">
        <v>140</v>
      </c>
      <c r="AB67" s="3">
        <v>150</v>
      </c>
      <c r="AC67" s="3"/>
      <c r="AD67" s="3">
        <f>AB67</f>
        <v>150</v>
      </c>
      <c r="AE67" s="35">
        <f>AD67*K67</f>
        <v>84.89999999999999</v>
      </c>
      <c r="AF67" s="3">
        <f>AD67+X67</f>
        <v>150</v>
      </c>
      <c r="AG67" s="35">
        <f>AF67*K67</f>
        <v>84.89999999999999</v>
      </c>
      <c r="AH67" s="23"/>
    </row>
    <row r="68" spans="1:34" s="83" customFormat="1" ht="12.75" customHeight="1">
      <c r="A68" s="97"/>
      <c r="B68" s="77"/>
      <c r="C68" s="77"/>
      <c r="D68" s="77"/>
      <c r="E68" s="77"/>
      <c r="F68" s="77" t="s">
        <v>504</v>
      </c>
      <c r="G68" s="77"/>
      <c r="H68" s="78"/>
      <c r="I68" s="77"/>
      <c r="J68" s="79"/>
      <c r="K68" s="80"/>
      <c r="L68" s="82"/>
      <c r="M68" s="87"/>
      <c r="N68" s="81"/>
      <c r="O68" s="77"/>
      <c r="P68" s="77"/>
      <c r="Q68" s="80"/>
      <c r="R68" s="82"/>
      <c r="S68" s="82"/>
      <c r="T68" s="82"/>
      <c r="U68" s="77"/>
      <c r="V68" s="77"/>
      <c r="W68" s="80"/>
      <c r="X68" s="77"/>
      <c r="Y68" s="80"/>
      <c r="Z68" s="82"/>
      <c r="AA68" s="77"/>
      <c r="AB68" s="77"/>
      <c r="AC68" s="77"/>
      <c r="AD68" s="77"/>
      <c r="AE68" s="80"/>
      <c r="AF68" s="77"/>
      <c r="AG68" s="80"/>
      <c r="AH68" s="98"/>
    </row>
    <row r="69" spans="1:34" ht="12.75" customHeight="1">
      <c r="A69" s="22">
        <v>12</v>
      </c>
      <c r="B69" s="3">
        <v>1</v>
      </c>
      <c r="C69" s="3"/>
      <c r="D69" s="3">
        <v>52</v>
      </c>
      <c r="E69" s="3" t="s">
        <v>375</v>
      </c>
      <c r="F69" s="3" t="s">
        <v>90</v>
      </c>
      <c r="G69" s="3" t="s">
        <v>35</v>
      </c>
      <c r="H69" s="1">
        <v>37094</v>
      </c>
      <c r="I69" s="3" t="s">
        <v>25</v>
      </c>
      <c r="J69" s="2">
        <v>43.5</v>
      </c>
      <c r="K69" s="35">
        <v>1.4544</v>
      </c>
      <c r="L69" s="16">
        <v>60</v>
      </c>
      <c r="M69" s="16">
        <v>70</v>
      </c>
      <c r="N69" s="16">
        <v>72.5</v>
      </c>
      <c r="O69" s="3"/>
      <c r="P69" s="34">
        <v>72.5</v>
      </c>
      <c r="Q69" s="35">
        <f aca="true" t="shared" si="35" ref="Q69:Q110">P69*K69</f>
        <v>105.44399999999999</v>
      </c>
      <c r="R69" s="16">
        <v>50</v>
      </c>
      <c r="S69" s="54">
        <v>55</v>
      </c>
      <c r="T69" s="3">
        <v>55</v>
      </c>
      <c r="U69" s="3"/>
      <c r="V69" s="3">
        <v>55</v>
      </c>
      <c r="W69" s="35">
        <f aca="true" t="shared" si="36" ref="W69:W110">V69*K69</f>
        <v>79.99199999999999</v>
      </c>
      <c r="X69" s="3">
        <f aca="true" t="shared" si="37" ref="X69:X110">V69+P69</f>
        <v>127.5</v>
      </c>
      <c r="Y69" s="35">
        <f aca="true" t="shared" si="38" ref="Y69:Y110">X69*K69</f>
        <v>185.43599999999998</v>
      </c>
      <c r="Z69" s="3">
        <v>80</v>
      </c>
      <c r="AA69" s="16">
        <v>90</v>
      </c>
      <c r="AB69" s="54">
        <v>102.5</v>
      </c>
      <c r="AC69" s="3"/>
      <c r="AD69" s="3">
        <v>90</v>
      </c>
      <c r="AE69" s="35">
        <f aca="true" t="shared" si="39" ref="AE69:AE110">AD69*K69</f>
        <v>130.896</v>
      </c>
      <c r="AF69" s="3">
        <f aca="true" t="shared" si="40" ref="AF69:AF110">AD69+X69</f>
        <v>217.5</v>
      </c>
      <c r="AG69" s="35">
        <f aca="true" t="shared" si="41" ref="AG69:AG110">AF69*K69</f>
        <v>316.332</v>
      </c>
      <c r="AH69" s="23"/>
    </row>
    <row r="70" spans="1:34" ht="12.75" customHeight="1">
      <c r="A70" s="22">
        <v>12</v>
      </c>
      <c r="B70" s="3">
        <v>1</v>
      </c>
      <c r="C70" s="3"/>
      <c r="D70" s="3">
        <v>60</v>
      </c>
      <c r="E70" s="3" t="s">
        <v>395</v>
      </c>
      <c r="F70" s="3" t="s">
        <v>185</v>
      </c>
      <c r="G70" s="3" t="s">
        <v>35</v>
      </c>
      <c r="H70" s="1">
        <v>35540</v>
      </c>
      <c r="I70" s="3" t="s">
        <v>41</v>
      </c>
      <c r="J70" s="2">
        <v>59.9</v>
      </c>
      <c r="K70" s="35">
        <v>0.92</v>
      </c>
      <c r="L70" s="8">
        <v>135</v>
      </c>
      <c r="M70" s="54">
        <v>145</v>
      </c>
      <c r="N70" s="54">
        <v>150</v>
      </c>
      <c r="O70" s="3"/>
      <c r="P70" s="34">
        <v>135</v>
      </c>
      <c r="Q70" s="35">
        <f t="shared" si="35"/>
        <v>124.2</v>
      </c>
      <c r="R70" s="8">
        <v>85</v>
      </c>
      <c r="S70" s="8">
        <v>90</v>
      </c>
      <c r="T70" s="8">
        <v>95</v>
      </c>
      <c r="U70" s="3"/>
      <c r="V70" s="3">
        <v>95</v>
      </c>
      <c r="W70" s="35">
        <f t="shared" si="36"/>
        <v>87.4</v>
      </c>
      <c r="X70" s="3">
        <f t="shared" si="37"/>
        <v>230</v>
      </c>
      <c r="Y70" s="35">
        <f t="shared" si="38"/>
        <v>211.60000000000002</v>
      </c>
      <c r="Z70" s="54">
        <v>165</v>
      </c>
      <c r="AA70" s="16">
        <v>170</v>
      </c>
      <c r="AB70" s="54">
        <v>0</v>
      </c>
      <c r="AC70" s="3"/>
      <c r="AD70" s="3">
        <v>170</v>
      </c>
      <c r="AE70" s="35">
        <f t="shared" si="39"/>
        <v>156.4</v>
      </c>
      <c r="AF70" s="3">
        <f t="shared" si="40"/>
        <v>400</v>
      </c>
      <c r="AG70" s="35">
        <f t="shared" si="41"/>
        <v>368</v>
      </c>
      <c r="AH70" s="23" t="s">
        <v>529</v>
      </c>
    </row>
    <row r="71" spans="1:34" ht="12.75" customHeight="1">
      <c r="A71" s="22">
        <v>12</v>
      </c>
      <c r="B71" s="3">
        <v>1</v>
      </c>
      <c r="C71" s="3"/>
      <c r="D71" s="3">
        <v>67.5</v>
      </c>
      <c r="E71" s="3" t="s">
        <v>376</v>
      </c>
      <c r="F71" s="3" t="s">
        <v>107</v>
      </c>
      <c r="G71" s="3" t="s">
        <v>35</v>
      </c>
      <c r="H71" s="1">
        <v>35449</v>
      </c>
      <c r="I71" s="3" t="s">
        <v>41</v>
      </c>
      <c r="J71" s="2">
        <v>66.3</v>
      </c>
      <c r="K71" s="35">
        <v>0.7967</v>
      </c>
      <c r="L71" s="16">
        <v>140</v>
      </c>
      <c r="M71" s="16">
        <v>150</v>
      </c>
      <c r="N71" s="148">
        <v>155</v>
      </c>
      <c r="O71" s="3"/>
      <c r="P71" s="34">
        <v>155</v>
      </c>
      <c r="Q71" s="35">
        <f t="shared" si="35"/>
        <v>123.48849999999999</v>
      </c>
      <c r="R71" s="16">
        <v>105</v>
      </c>
      <c r="S71" s="3">
        <v>110</v>
      </c>
      <c r="T71" s="54">
        <v>115</v>
      </c>
      <c r="U71" s="3"/>
      <c r="V71" s="3">
        <f>S71</f>
        <v>110</v>
      </c>
      <c r="W71" s="35">
        <f t="shared" si="36"/>
        <v>87.637</v>
      </c>
      <c r="X71" s="3">
        <f t="shared" si="37"/>
        <v>265</v>
      </c>
      <c r="Y71" s="35">
        <f t="shared" si="38"/>
        <v>211.1255</v>
      </c>
      <c r="Z71" s="3">
        <v>175</v>
      </c>
      <c r="AA71" s="16">
        <v>185</v>
      </c>
      <c r="AB71" s="3">
        <v>187.5</v>
      </c>
      <c r="AC71" s="3"/>
      <c r="AD71" s="3">
        <v>187.5</v>
      </c>
      <c r="AE71" s="35">
        <f t="shared" si="39"/>
        <v>149.38125</v>
      </c>
      <c r="AF71" s="129">
        <f t="shared" si="40"/>
        <v>452.5</v>
      </c>
      <c r="AG71" s="35">
        <f t="shared" si="41"/>
        <v>360.50675</v>
      </c>
      <c r="AH71" s="23" t="s">
        <v>530</v>
      </c>
    </row>
    <row r="72" spans="1:77" s="63" customFormat="1" ht="14.25" customHeight="1">
      <c r="A72" s="22">
        <v>5</v>
      </c>
      <c r="B72" s="3">
        <v>2</v>
      </c>
      <c r="C72" s="3"/>
      <c r="D72" s="3">
        <v>67.5</v>
      </c>
      <c r="E72" s="3" t="s">
        <v>417</v>
      </c>
      <c r="F72" s="3" t="s">
        <v>511</v>
      </c>
      <c r="G72" s="3" t="s">
        <v>35</v>
      </c>
      <c r="H72" s="1">
        <v>35746</v>
      </c>
      <c r="I72" s="3" t="s">
        <v>41</v>
      </c>
      <c r="J72" s="2">
        <v>61.2</v>
      </c>
      <c r="K72" s="35">
        <v>0.9002</v>
      </c>
      <c r="L72" s="8">
        <v>110</v>
      </c>
      <c r="M72" s="17">
        <v>115</v>
      </c>
      <c r="N72" s="16">
        <v>120</v>
      </c>
      <c r="O72" s="3"/>
      <c r="P72" s="34">
        <v>120</v>
      </c>
      <c r="Q72" s="35">
        <f t="shared" si="35"/>
        <v>108.024</v>
      </c>
      <c r="R72" s="8">
        <v>70</v>
      </c>
      <c r="S72" s="55">
        <v>75</v>
      </c>
      <c r="T72" s="55">
        <v>75</v>
      </c>
      <c r="U72" s="3"/>
      <c r="V72" s="3">
        <f>R72</f>
        <v>70</v>
      </c>
      <c r="W72" s="35">
        <f t="shared" si="36"/>
        <v>63.014</v>
      </c>
      <c r="X72" s="3">
        <f t="shared" si="37"/>
        <v>190</v>
      </c>
      <c r="Y72" s="35">
        <f t="shared" si="38"/>
        <v>171.038</v>
      </c>
      <c r="Z72" s="8">
        <v>110</v>
      </c>
      <c r="AA72" s="16">
        <v>120</v>
      </c>
      <c r="AB72" s="3">
        <v>130</v>
      </c>
      <c r="AC72" s="3"/>
      <c r="AD72" s="3">
        <v>130</v>
      </c>
      <c r="AE72" s="35">
        <f t="shared" si="39"/>
        <v>117.026</v>
      </c>
      <c r="AF72" s="3">
        <f t="shared" si="40"/>
        <v>320</v>
      </c>
      <c r="AG72" s="35">
        <f t="shared" si="41"/>
        <v>288.064</v>
      </c>
      <c r="AH72" s="23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67"/>
    </row>
    <row r="73" spans="1:77" s="63" customFormat="1" ht="14.25" customHeight="1">
      <c r="A73" s="22">
        <v>12</v>
      </c>
      <c r="B73" s="3">
        <v>1</v>
      </c>
      <c r="C73" s="3"/>
      <c r="D73" s="3">
        <v>67.5</v>
      </c>
      <c r="E73" s="3" t="s">
        <v>518</v>
      </c>
      <c r="F73" s="3" t="s">
        <v>185</v>
      </c>
      <c r="G73" s="3" t="s">
        <v>35</v>
      </c>
      <c r="H73" s="1">
        <v>34453</v>
      </c>
      <c r="I73" s="3" t="s">
        <v>27</v>
      </c>
      <c r="J73" s="2">
        <v>66.15</v>
      </c>
      <c r="K73" s="35">
        <v>0.7682</v>
      </c>
      <c r="L73" s="8">
        <v>130</v>
      </c>
      <c r="M73" s="17">
        <v>140</v>
      </c>
      <c r="N73" s="16">
        <v>150</v>
      </c>
      <c r="O73" s="3"/>
      <c r="P73" s="34">
        <v>150</v>
      </c>
      <c r="Q73" s="35">
        <f t="shared" si="35"/>
        <v>115.23</v>
      </c>
      <c r="R73" s="8">
        <v>85</v>
      </c>
      <c r="S73" s="8">
        <v>90</v>
      </c>
      <c r="T73" s="8">
        <v>95</v>
      </c>
      <c r="U73" s="3"/>
      <c r="V73" s="3">
        <f>T73</f>
        <v>95</v>
      </c>
      <c r="W73" s="35">
        <f t="shared" si="36"/>
        <v>72.979</v>
      </c>
      <c r="X73" s="3">
        <f t="shared" si="37"/>
        <v>245</v>
      </c>
      <c r="Y73" s="35">
        <f t="shared" si="38"/>
        <v>188.209</v>
      </c>
      <c r="Z73" s="8">
        <v>200</v>
      </c>
      <c r="AA73" s="16">
        <v>210</v>
      </c>
      <c r="AB73" s="54">
        <v>215</v>
      </c>
      <c r="AC73" s="3"/>
      <c r="AD73" s="3">
        <v>210</v>
      </c>
      <c r="AE73" s="35">
        <f t="shared" si="39"/>
        <v>161.322</v>
      </c>
      <c r="AF73" s="3">
        <f t="shared" si="40"/>
        <v>455</v>
      </c>
      <c r="AG73" s="35">
        <f t="shared" si="41"/>
        <v>349.531</v>
      </c>
      <c r="AH73" s="23" t="s">
        <v>531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67"/>
    </row>
    <row r="74" spans="1:77" s="69" customFormat="1" ht="14.25" customHeight="1">
      <c r="A74" s="22">
        <v>12</v>
      </c>
      <c r="B74" s="3">
        <v>1</v>
      </c>
      <c r="C74" s="3"/>
      <c r="D74" s="3">
        <v>75</v>
      </c>
      <c r="E74" s="3" t="s">
        <v>407</v>
      </c>
      <c r="F74" s="3" t="s">
        <v>34</v>
      </c>
      <c r="G74" s="3" t="s">
        <v>35</v>
      </c>
      <c r="H74" s="1">
        <v>24152</v>
      </c>
      <c r="I74" s="3" t="s">
        <v>110</v>
      </c>
      <c r="J74" s="2">
        <v>73</v>
      </c>
      <c r="K74" s="35">
        <v>0.7583</v>
      </c>
      <c r="L74" s="17">
        <v>150</v>
      </c>
      <c r="M74" s="8">
        <v>160</v>
      </c>
      <c r="N74" s="8">
        <v>170</v>
      </c>
      <c r="O74" s="3"/>
      <c r="P74" s="34">
        <v>170</v>
      </c>
      <c r="Q74" s="35">
        <f t="shared" si="35"/>
        <v>128.911</v>
      </c>
      <c r="R74" s="3">
        <v>140</v>
      </c>
      <c r="S74" s="3">
        <v>145</v>
      </c>
      <c r="T74" s="3">
        <v>150</v>
      </c>
      <c r="U74" s="3"/>
      <c r="V74" s="3">
        <f>T74</f>
        <v>150</v>
      </c>
      <c r="W74" s="35">
        <f t="shared" si="36"/>
        <v>113.74499999999999</v>
      </c>
      <c r="X74" s="3">
        <f t="shared" si="37"/>
        <v>320</v>
      </c>
      <c r="Y74" s="35">
        <f t="shared" si="38"/>
        <v>242.656</v>
      </c>
      <c r="Z74" s="3">
        <v>190</v>
      </c>
      <c r="AA74" s="3">
        <v>200</v>
      </c>
      <c r="AB74" s="3">
        <v>205</v>
      </c>
      <c r="AC74" s="3"/>
      <c r="AD74" s="3">
        <v>205</v>
      </c>
      <c r="AE74" s="35">
        <f t="shared" si="39"/>
        <v>155.45149999999998</v>
      </c>
      <c r="AF74" s="3">
        <f t="shared" si="40"/>
        <v>525</v>
      </c>
      <c r="AG74" s="35">
        <f t="shared" si="41"/>
        <v>398.10749999999996</v>
      </c>
      <c r="AH74" s="23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68"/>
    </row>
    <row r="75" spans="1:77" s="63" customFormat="1" ht="14.25" customHeight="1">
      <c r="A75" s="22">
        <v>12</v>
      </c>
      <c r="B75" s="3">
        <v>1</v>
      </c>
      <c r="C75" s="3"/>
      <c r="D75" s="3">
        <v>75</v>
      </c>
      <c r="E75" s="3" t="s">
        <v>386</v>
      </c>
      <c r="F75" s="3" t="s">
        <v>107</v>
      </c>
      <c r="G75" s="3" t="s">
        <v>35</v>
      </c>
      <c r="H75" s="1">
        <v>32428</v>
      </c>
      <c r="I75" s="3" t="s">
        <v>19</v>
      </c>
      <c r="J75" s="2">
        <v>74.65</v>
      </c>
      <c r="K75" s="35">
        <v>0.6666</v>
      </c>
      <c r="L75" s="8">
        <v>175</v>
      </c>
      <c r="M75" s="17">
        <v>185</v>
      </c>
      <c r="N75" s="16">
        <v>192.5</v>
      </c>
      <c r="O75" s="3"/>
      <c r="P75" s="34">
        <v>192.5</v>
      </c>
      <c r="Q75" s="35">
        <f t="shared" si="35"/>
        <v>128.32049999999998</v>
      </c>
      <c r="R75" s="8">
        <v>120</v>
      </c>
      <c r="S75" s="8">
        <v>125</v>
      </c>
      <c r="T75" s="55">
        <v>0</v>
      </c>
      <c r="U75" s="3"/>
      <c r="V75" s="3">
        <f>S75</f>
        <v>125</v>
      </c>
      <c r="W75" s="35">
        <f t="shared" si="36"/>
        <v>83.325</v>
      </c>
      <c r="X75" s="3">
        <f t="shared" si="37"/>
        <v>317.5</v>
      </c>
      <c r="Y75" s="35">
        <f t="shared" si="38"/>
        <v>211.6455</v>
      </c>
      <c r="Z75" s="8">
        <v>235</v>
      </c>
      <c r="AA75" s="3">
        <v>245</v>
      </c>
      <c r="AB75" s="54">
        <v>250</v>
      </c>
      <c r="AC75" s="3"/>
      <c r="AD75" s="3">
        <v>245</v>
      </c>
      <c r="AE75" s="35">
        <f t="shared" si="39"/>
        <v>163.31699999999998</v>
      </c>
      <c r="AF75" s="3">
        <f t="shared" si="40"/>
        <v>562.5</v>
      </c>
      <c r="AG75" s="35">
        <f t="shared" si="41"/>
        <v>374.9625</v>
      </c>
      <c r="AH75" s="23" t="s">
        <v>526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67"/>
    </row>
    <row r="76" spans="1:77" s="63" customFormat="1" ht="12.75" customHeight="1">
      <c r="A76" s="22">
        <v>5</v>
      </c>
      <c r="B76" s="3">
        <v>2</v>
      </c>
      <c r="C76" s="3"/>
      <c r="D76" s="3">
        <v>75</v>
      </c>
      <c r="E76" s="3" t="s">
        <v>427</v>
      </c>
      <c r="F76" s="3" t="s">
        <v>484</v>
      </c>
      <c r="G76" s="3" t="s">
        <v>35</v>
      </c>
      <c r="H76" s="1">
        <v>30753</v>
      </c>
      <c r="I76" s="3" t="s">
        <v>19</v>
      </c>
      <c r="J76" s="2">
        <v>73.75</v>
      </c>
      <c r="K76" s="35">
        <v>0.673</v>
      </c>
      <c r="L76" s="8">
        <v>165</v>
      </c>
      <c r="M76" s="16">
        <v>175</v>
      </c>
      <c r="N76" s="54">
        <v>180</v>
      </c>
      <c r="O76" s="3"/>
      <c r="P76" s="34">
        <v>175</v>
      </c>
      <c r="Q76" s="35">
        <f t="shared" si="35"/>
        <v>117.775</v>
      </c>
      <c r="R76" s="8">
        <v>127.5</v>
      </c>
      <c r="S76" s="55">
        <v>132.5</v>
      </c>
      <c r="T76" s="55">
        <v>132.5</v>
      </c>
      <c r="U76" s="3"/>
      <c r="V76" s="3">
        <f>R76</f>
        <v>127.5</v>
      </c>
      <c r="W76" s="35">
        <f t="shared" si="36"/>
        <v>85.8075</v>
      </c>
      <c r="X76" s="3">
        <f t="shared" si="37"/>
        <v>302.5</v>
      </c>
      <c r="Y76" s="35">
        <f t="shared" si="38"/>
        <v>203.5825</v>
      </c>
      <c r="Z76" s="8">
        <v>195</v>
      </c>
      <c r="AA76" s="16">
        <v>205</v>
      </c>
      <c r="AB76" s="54">
        <v>210</v>
      </c>
      <c r="AC76" s="3"/>
      <c r="AD76" s="3">
        <v>205</v>
      </c>
      <c r="AE76" s="35">
        <f t="shared" si="39"/>
        <v>137.965</v>
      </c>
      <c r="AF76" s="3">
        <f t="shared" si="40"/>
        <v>507.5</v>
      </c>
      <c r="AG76" s="35">
        <f t="shared" si="41"/>
        <v>341.5475</v>
      </c>
      <c r="AH76" s="23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67"/>
    </row>
    <row r="77" spans="1:34" ht="14.25" customHeight="1">
      <c r="A77" s="22">
        <v>4</v>
      </c>
      <c r="B77" s="3">
        <v>3</v>
      </c>
      <c r="C77" s="3"/>
      <c r="D77" s="3">
        <v>75</v>
      </c>
      <c r="E77" s="3" t="s">
        <v>449</v>
      </c>
      <c r="F77" s="3" t="s">
        <v>147</v>
      </c>
      <c r="G77" s="3" t="s">
        <v>35</v>
      </c>
      <c r="H77" s="1">
        <v>32967</v>
      </c>
      <c r="I77" s="3" t="s">
        <v>19</v>
      </c>
      <c r="J77" s="2">
        <v>75</v>
      </c>
      <c r="K77" s="35">
        <v>0.6645</v>
      </c>
      <c r="L77" s="3">
        <v>150</v>
      </c>
      <c r="M77" s="16">
        <v>160</v>
      </c>
      <c r="N77" s="16">
        <v>170</v>
      </c>
      <c r="O77" s="3"/>
      <c r="P77" s="34">
        <v>170</v>
      </c>
      <c r="Q77" s="35">
        <f t="shared" si="35"/>
        <v>112.965</v>
      </c>
      <c r="R77" s="3">
        <v>110</v>
      </c>
      <c r="S77" s="3">
        <v>115</v>
      </c>
      <c r="T77" s="54">
        <v>117.5</v>
      </c>
      <c r="U77" s="3"/>
      <c r="V77" s="34">
        <f>S77</f>
        <v>115</v>
      </c>
      <c r="W77" s="35">
        <f t="shared" si="36"/>
        <v>76.4175</v>
      </c>
      <c r="X77" s="3">
        <f t="shared" si="37"/>
        <v>285</v>
      </c>
      <c r="Y77" s="35">
        <f t="shared" si="38"/>
        <v>189.3825</v>
      </c>
      <c r="Z77" s="3">
        <v>160</v>
      </c>
      <c r="AA77" s="54">
        <v>170</v>
      </c>
      <c r="AB77" s="3">
        <v>180</v>
      </c>
      <c r="AC77" s="3"/>
      <c r="AD77" s="34">
        <v>170</v>
      </c>
      <c r="AE77" s="35">
        <f t="shared" si="39"/>
        <v>112.965</v>
      </c>
      <c r="AF77" s="3">
        <f t="shared" si="40"/>
        <v>455</v>
      </c>
      <c r="AG77" s="35">
        <f t="shared" si="41"/>
        <v>302.34749999999997</v>
      </c>
      <c r="AH77" s="23"/>
    </row>
    <row r="78" spans="1:34" ht="12.75">
      <c r="A78" s="22">
        <v>2</v>
      </c>
      <c r="B78" s="3">
        <v>5</v>
      </c>
      <c r="C78" s="3"/>
      <c r="D78" s="3">
        <v>75</v>
      </c>
      <c r="E78" s="3" t="s">
        <v>405</v>
      </c>
      <c r="F78" s="3" t="s">
        <v>34</v>
      </c>
      <c r="G78" s="3" t="s">
        <v>35</v>
      </c>
      <c r="H78" s="1">
        <v>31682</v>
      </c>
      <c r="I78" s="3" t="s">
        <v>19</v>
      </c>
      <c r="J78" s="2">
        <v>72.8</v>
      </c>
      <c r="K78" s="35">
        <v>0.6805</v>
      </c>
      <c r="L78" s="17">
        <v>130</v>
      </c>
      <c r="M78" s="16">
        <v>140</v>
      </c>
      <c r="N78" s="16">
        <v>145</v>
      </c>
      <c r="O78" s="3"/>
      <c r="P78" s="34">
        <v>145</v>
      </c>
      <c r="Q78" s="35">
        <f t="shared" si="35"/>
        <v>98.6725</v>
      </c>
      <c r="R78" s="17">
        <v>95</v>
      </c>
      <c r="S78" s="3">
        <v>100</v>
      </c>
      <c r="T78" s="8">
        <v>105</v>
      </c>
      <c r="U78" s="3"/>
      <c r="V78" s="3">
        <f>T78</f>
        <v>105</v>
      </c>
      <c r="W78" s="35">
        <f t="shared" si="36"/>
        <v>71.4525</v>
      </c>
      <c r="X78" s="3">
        <f t="shared" si="37"/>
        <v>250</v>
      </c>
      <c r="Y78" s="35">
        <f t="shared" si="38"/>
        <v>170.125</v>
      </c>
      <c r="Z78" s="3">
        <v>145</v>
      </c>
      <c r="AA78" s="16">
        <v>155</v>
      </c>
      <c r="AB78" s="3">
        <v>160</v>
      </c>
      <c r="AC78" s="3"/>
      <c r="AD78" s="3">
        <v>160</v>
      </c>
      <c r="AE78" s="35">
        <f t="shared" si="39"/>
        <v>108.88</v>
      </c>
      <c r="AF78" s="3">
        <f t="shared" si="40"/>
        <v>410</v>
      </c>
      <c r="AG78" s="35">
        <f t="shared" si="41"/>
        <v>279.005</v>
      </c>
      <c r="AH78" s="23"/>
    </row>
    <row r="79" spans="1:34" ht="12.75">
      <c r="A79" s="22">
        <v>12</v>
      </c>
      <c r="B79" s="3">
        <v>1</v>
      </c>
      <c r="C79" s="3"/>
      <c r="D79" s="3">
        <v>75</v>
      </c>
      <c r="E79" s="3" t="s">
        <v>199</v>
      </c>
      <c r="F79" s="3" t="s">
        <v>32</v>
      </c>
      <c r="G79" s="3" t="s">
        <v>35</v>
      </c>
      <c r="H79" s="1">
        <v>36769</v>
      </c>
      <c r="I79" s="3" t="s">
        <v>25</v>
      </c>
      <c r="J79" s="2">
        <v>73.1</v>
      </c>
      <c r="K79" s="35">
        <v>0.8342</v>
      </c>
      <c r="L79" s="8">
        <v>105</v>
      </c>
      <c r="M79" s="54">
        <v>115</v>
      </c>
      <c r="N79" s="17">
        <v>125</v>
      </c>
      <c r="O79" s="3"/>
      <c r="P79" s="34">
        <v>125</v>
      </c>
      <c r="Q79" s="35">
        <f t="shared" si="35"/>
        <v>104.275</v>
      </c>
      <c r="R79" s="8">
        <v>95</v>
      </c>
      <c r="S79" s="55">
        <v>102.5</v>
      </c>
      <c r="T79" s="55">
        <v>102.5</v>
      </c>
      <c r="U79" s="3"/>
      <c r="V79" s="3">
        <f>R79</f>
        <v>95</v>
      </c>
      <c r="W79" s="35">
        <f t="shared" si="36"/>
        <v>79.24900000000001</v>
      </c>
      <c r="X79" s="3">
        <f t="shared" si="37"/>
        <v>220</v>
      </c>
      <c r="Y79" s="35">
        <f t="shared" si="38"/>
        <v>183.524</v>
      </c>
      <c r="Z79" s="8">
        <v>110</v>
      </c>
      <c r="AA79" s="16">
        <v>120</v>
      </c>
      <c r="AB79" s="54">
        <v>125</v>
      </c>
      <c r="AC79" s="3"/>
      <c r="AD79" s="3">
        <v>120</v>
      </c>
      <c r="AE79" s="35">
        <f t="shared" si="39"/>
        <v>100.10400000000001</v>
      </c>
      <c r="AF79" s="3">
        <f t="shared" si="40"/>
        <v>340</v>
      </c>
      <c r="AG79" s="35">
        <f t="shared" si="41"/>
        <v>283.62800000000004</v>
      </c>
      <c r="AH79" s="23"/>
    </row>
    <row r="80" spans="1:77" s="65" customFormat="1" ht="12.75" customHeight="1">
      <c r="A80" s="22">
        <v>12</v>
      </c>
      <c r="B80" s="3">
        <v>1</v>
      </c>
      <c r="C80" s="3"/>
      <c r="D80" s="3">
        <v>82.5</v>
      </c>
      <c r="E80" s="3" t="s">
        <v>496</v>
      </c>
      <c r="F80" s="3" t="s">
        <v>107</v>
      </c>
      <c r="G80" s="3" t="s">
        <v>35</v>
      </c>
      <c r="H80" s="1">
        <v>26615</v>
      </c>
      <c r="I80" s="3" t="s">
        <v>23</v>
      </c>
      <c r="J80" s="2">
        <v>79.3</v>
      </c>
      <c r="K80" s="35">
        <v>0.6389</v>
      </c>
      <c r="L80" s="8">
        <v>180</v>
      </c>
      <c r="M80" s="74">
        <v>190</v>
      </c>
      <c r="N80" s="73">
        <v>190</v>
      </c>
      <c r="O80" s="3"/>
      <c r="P80" s="3">
        <f>L80</f>
        <v>180</v>
      </c>
      <c r="Q80" s="35">
        <f t="shared" si="35"/>
        <v>115.00200000000001</v>
      </c>
      <c r="R80" s="8">
        <v>130</v>
      </c>
      <c r="S80" s="8">
        <v>135</v>
      </c>
      <c r="T80" s="73">
        <v>137.5</v>
      </c>
      <c r="U80" s="3"/>
      <c r="V80" s="3">
        <f>S80</f>
        <v>135</v>
      </c>
      <c r="W80" s="35">
        <f t="shared" si="36"/>
        <v>86.25150000000001</v>
      </c>
      <c r="X80" s="3">
        <f t="shared" si="37"/>
        <v>315</v>
      </c>
      <c r="Y80" s="35">
        <f t="shared" si="38"/>
        <v>201.2535</v>
      </c>
      <c r="Z80" s="8">
        <v>180</v>
      </c>
      <c r="AA80" s="16">
        <v>185</v>
      </c>
      <c r="AB80" s="3">
        <v>190</v>
      </c>
      <c r="AC80" s="3"/>
      <c r="AD80" s="3">
        <v>190</v>
      </c>
      <c r="AE80" s="35">
        <f t="shared" si="39"/>
        <v>121.391</v>
      </c>
      <c r="AF80" s="3">
        <f t="shared" si="40"/>
        <v>505</v>
      </c>
      <c r="AG80" s="35">
        <f t="shared" si="41"/>
        <v>322.6445</v>
      </c>
      <c r="AH80" s="23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64"/>
    </row>
    <row r="81" spans="1:34" ht="14.25" customHeight="1">
      <c r="A81" s="22">
        <v>12</v>
      </c>
      <c r="B81" s="3">
        <v>1</v>
      </c>
      <c r="C81" s="3"/>
      <c r="D81" s="3">
        <v>82.5</v>
      </c>
      <c r="E81" s="3" t="s">
        <v>496</v>
      </c>
      <c r="F81" s="3" t="s">
        <v>107</v>
      </c>
      <c r="G81" s="3" t="s">
        <v>35</v>
      </c>
      <c r="H81" s="1">
        <v>26615</v>
      </c>
      <c r="I81" s="3" t="s">
        <v>19</v>
      </c>
      <c r="J81" s="2">
        <v>79.3</v>
      </c>
      <c r="K81" s="35">
        <v>0.637</v>
      </c>
      <c r="L81" s="8">
        <v>180</v>
      </c>
      <c r="M81" s="74">
        <v>190</v>
      </c>
      <c r="N81" s="73">
        <v>190</v>
      </c>
      <c r="O81" s="3"/>
      <c r="P81" s="3">
        <f>L81</f>
        <v>180</v>
      </c>
      <c r="Q81" s="35">
        <f t="shared" si="35"/>
        <v>114.66</v>
      </c>
      <c r="R81" s="8">
        <v>130</v>
      </c>
      <c r="S81" s="8">
        <v>135</v>
      </c>
      <c r="T81" s="73">
        <v>137.5</v>
      </c>
      <c r="U81" s="3"/>
      <c r="V81" s="3">
        <f>S81</f>
        <v>135</v>
      </c>
      <c r="W81" s="35">
        <f t="shared" si="36"/>
        <v>85.995</v>
      </c>
      <c r="X81" s="3">
        <f t="shared" si="37"/>
        <v>315</v>
      </c>
      <c r="Y81" s="35">
        <f t="shared" si="38"/>
        <v>200.655</v>
      </c>
      <c r="Z81" s="8">
        <v>180</v>
      </c>
      <c r="AA81" s="16">
        <v>185</v>
      </c>
      <c r="AB81" s="3">
        <v>190</v>
      </c>
      <c r="AC81" s="3"/>
      <c r="AD81" s="3">
        <v>190</v>
      </c>
      <c r="AE81" s="35">
        <f t="shared" si="39"/>
        <v>121.03</v>
      </c>
      <c r="AF81" s="3">
        <f t="shared" si="40"/>
        <v>505</v>
      </c>
      <c r="AG81" s="35">
        <f t="shared" si="41"/>
        <v>321.685</v>
      </c>
      <c r="AH81" s="23"/>
    </row>
    <row r="82" spans="1:34" ht="14.25" customHeight="1">
      <c r="A82" s="22">
        <v>12</v>
      </c>
      <c r="B82" s="3">
        <v>1</v>
      </c>
      <c r="C82" s="3"/>
      <c r="D82" s="3">
        <v>82.5</v>
      </c>
      <c r="E82" s="3" t="s">
        <v>377</v>
      </c>
      <c r="F82" s="3" t="s">
        <v>378</v>
      </c>
      <c r="G82" s="3" t="s">
        <v>35</v>
      </c>
      <c r="H82" s="1">
        <v>35335</v>
      </c>
      <c r="I82" s="3" t="s">
        <v>41</v>
      </c>
      <c r="J82" s="2">
        <v>82.1</v>
      </c>
      <c r="K82" s="35">
        <v>0.6711</v>
      </c>
      <c r="L82" s="16">
        <v>160</v>
      </c>
      <c r="M82" s="16">
        <v>170</v>
      </c>
      <c r="N82" s="73">
        <v>175</v>
      </c>
      <c r="O82" s="3"/>
      <c r="P82" s="3">
        <f>M82</f>
        <v>170</v>
      </c>
      <c r="Q82" s="35">
        <f t="shared" si="35"/>
        <v>114.087</v>
      </c>
      <c r="R82" s="16">
        <v>115</v>
      </c>
      <c r="S82" s="73">
        <v>120</v>
      </c>
      <c r="T82" s="73">
        <v>120</v>
      </c>
      <c r="U82" s="3"/>
      <c r="V82" s="3">
        <f>R82</f>
        <v>115</v>
      </c>
      <c r="W82" s="35">
        <f t="shared" si="36"/>
        <v>77.1765</v>
      </c>
      <c r="X82" s="3">
        <f t="shared" si="37"/>
        <v>285</v>
      </c>
      <c r="Y82" s="35">
        <f t="shared" si="38"/>
        <v>191.26350000000002</v>
      </c>
      <c r="Z82" s="3">
        <v>210</v>
      </c>
      <c r="AA82" s="16">
        <v>220</v>
      </c>
      <c r="AB82" s="73">
        <v>230</v>
      </c>
      <c r="AC82" s="3"/>
      <c r="AD82" s="3">
        <v>220</v>
      </c>
      <c r="AE82" s="35">
        <f t="shared" si="39"/>
        <v>147.642</v>
      </c>
      <c r="AF82" s="3">
        <f t="shared" si="40"/>
        <v>505</v>
      </c>
      <c r="AG82" s="35">
        <f t="shared" si="41"/>
        <v>338.9055</v>
      </c>
      <c r="AH82" s="23"/>
    </row>
    <row r="83" spans="1:34" ht="12.75">
      <c r="A83" s="22">
        <v>12</v>
      </c>
      <c r="B83" s="3">
        <v>1</v>
      </c>
      <c r="C83" s="3"/>
      <c r="D83" s="3">
        <v>82.5</v>
      </c>
      <c r="E83" s="3" t="s">
        <v>515</v>
      </c>
      <c r="F83" s="3" t="s">
        <v>34</v>
      </c>
      <c r="G83" s="3" t="s">
        <v>35</v>
      </c>
      <c r="H83" s="1">
        <v>34828</v>
      </c>
      <c r="I83" s="3" t="s">
        <v>27</v>
      </c>
      <c r="J83" s="2">
        <v>78.8</v>
      </c>
      <c r="K83" s="35">
        <v>0.6655</v>
      </c>
      <c r="L83" s="8">
        <v>142.5</v>
      </c>
      <c r="M83" s="73">
        <v>155</v>
      </c>
      <c r="N83" s="17">
        <v>155</v>
      </c>
      <c r="O83" s="3"/>
      <c r="P83" s="3">
        <f>N83</f>
        <v>155</v>
      </c>
      <c r="Q83" s="35">
        <f t="shared" si="35"/>
        <v>103.1525</v>
      </c>
      <c r="R83" s="8">
        <v>80</v>
      </c>
      <c r="S83" s="8">
        <v>85</v>
      </c>
      <c r="T83" s="8">
        <v>90</v>
      </c>
      <c r="U83" s="3"/>
      <c r="V83" s="3">
        <f>T83</f>
        <v>90</v>
      </c>
      <c r="W83" s="35">
        <f t="shared" si="36"/>
        <v>59.894999999999996</v>
      </c>
      <c r="X83" s="3">
        <f t="shared" si="37"/>
        <v>245</v>
      </c>
      <c r="Y83" s="35">
        <f t="shared" si="38"/>
        <v>163.04749999999999</v>
      </c>
      <c r="Z83" s="8">
        <v>170</v>
      </c>
      <c r="AA83" s="73">
        <v>185</v>
      </c>
      <c r="AB83" s="3">
        <v>185</v>
      </c>
      <c r="AC83" s="3"/>
      <c r="AD83" s="3">
        <v>185</v>
      </c>
      <c r="AE83" s="35">
        <f t="shared" si="39"/>
        <v>123.11749999999999</v>
      </c>
      <c r="AF83" s="3">
        <f t="shared" si="40"/>
        <v>430</v>
      </c>
      <c r="AG83" s="35">
        <f t="shared" si="41"/>
        <v>286.16499999999996</v>
      </c>
      <c r="AH83" s="23"/>
    </row>
    <row r="84" spans="1:34" ht="12.75">
      <c r="A84" s="22">
        <v>5</v>
      </c>
      <c r="B84" s="3">
        <v>2</v>
      </c>
      <c r="C84" s="3"/>
      <c r="D84" s="3">
        <v>82.5</v>
      </c>
      <c r="E84" s="3" t="s">
        <v>413</v>
      </c>
      <c r="F84" s="3" t="s">
        <v>34</v>
      </c>
      <c r="G84" s="3" t="s">
        <v>35</v>
      </c>
      <c r="H84" s="1">
        <v>34819</v>
      </c>
      <c r="I84" s="3" t="s">
        <v>27</v>
      </c>
      <c r="J84" s="2">
        <v>81.15</v>
      </c>
      <c r="K84" s="35">
        <v>0.6512</v>
      </c>
      <c r="L84" s="8">
        <v>140</v>
      </c>
      <c r="M84" s="16">
        <v>150</v>
      </c>
      <c r="N84" s="74">
        <v>155</v>
      </c>
      <c r="O84" s="3"/>
      <c r="P84" s="3">
        <f>M84</f>
        <v>150</v>
      </c>
      <c r="Q84" s="35">
        <f t="shared" si="35"/>
        <v>97.68</v>
      </c>
      <c r="R84" s="8">
        <v>90</v>
      </c>
      <c r="S84" s="8">
        <v>100</v>
      </c>
      <c r="T84" s="73">
        <v>107.5</v>
      </c>
      <c r="U84" s="3"/>
      <c r="V84" s="3">
        <f>S84</f>
        <v>100</v>
      </c>
      <c r="W84" s="35">
        <f t="shared" si="36"/>
        <v>65.12</v>
      </c>
      <c r="X84" s="3">
        <f t="shared" si="37"/>
        <v>250</v>
      </c>
      <c r="Y84" s="35">
        <f t="shared" si="38"/>
        <v>162.8</v>
      </c>
      <c r="Z84" s="8">
        <v>150</v>
      </c>
      <c r="AA84" s="16">
        <v>160</v>
      </c>
      <c r="AB84" s="73">
        <v>170</v>
      </c>
      <c r="AC84" s="3"/>
      <c r="AD84" s="3">
        <v>160</v>
      </c>
      <c r="AE84" s="35">
        <f t="shared" si="39"/>
        <v>104.19200000000001</v>
      </c>
      <c r="AF84" s="3">
        <f t="shared" si="40"/>
        <v>410</v>
      </c>
      <c r="AG84" s="35">
        <f t="shared" si="41"/>
        <v>266.992</v>
      </c>
      <c r="AH84" s="23"/>
    </row>
    <row r="85" spans="1:34" ht="12.75">
      <c r="A85" s="22">
        <v>12</v>
      </c>
      <c r="B85" s="3">
        <v>1</v>
      </c>
      <c r="C85" s="3"/>
      <c r="D85" s="3">
        <v>90</v>
      </c>
      <c r="E85" s="3" t="s">
        <v>411</v>
      </c>
      <c r="F85" s="3" t="s">
        <v>412</v>
      </c>
      <c r="G85" s="3" t="s">
        <v>35</v>
      </c>
      <c r="H85" s="1">
        <v>24571</v>
      </c>
      <c r="I85" s="3" t="s">
        <v>110</v>
      </c>
      <c r="J85" s="2">
        <v>86.35</v>
      </c>
      <c r="K85" s="35">
        <v>0.6562</v>
      </c>
      <c r="L85" s="8">
        <v>140</v>
      </c>
      <c r="M85" s="17">
        <v>150</v>
      </c>
      <c r="N85" s="148">
        <v>160</v>
      </c>
      <c r="O85" s="3"/>
      <c r="P85" s="3">
        <f>N85</f>
        <v>160</v>
      </c>
      <c r="Q85" s="35">
        <f t="shared" si="35"/>
        <v>104.992</v>
      </c>
      <c r="R85" s="8">
        <v>110</v>
      </c>
      <c r="S85" s="8">
        <v>117.5</v>
      </c>
      <c r="T85" s="8">
        <v>120</v>
      </c>
      <c r="U85" s="3"/>
      <c r="V85" s="3">
        <f>T85</f>
        <v>120</v>
      </c>
      <c r="W85" s="35">
        <f t="shared" si="36"/>
        <v>78.744</v>
      </c>
      <c r="X85" s="3">
        <f t="shared" si="37"/>
        <v>280</v>
      </c>
      <c r="Y85" s="35">
        <f t="shared" si="38"/>
        <v>183.736</v>
      </c>
      <c r="Z85" s="8">
        <v>172.5</v>
      </c>
      <c r="AA85" s="3">
        <v>182.5</v>
      </c>
      <c r="AB85" s="129">
        <v>190</v>
      </c>
      <c r="AC85" s="3"/>
      <c r="AD85" s="3">
        <v>190</v>
      </c>
      <c r="AE85" s="35">
        <f t="shared" si="39"/>
        <v>124.678</v>
      </c>
      <c r="AF85" s="129">
        <f t="shared" si="40"/>
        <v>470</v>
      </c>
      <c r="AG85" s="35">
        <f t="shared" si="41"/>
        <v>308.414</v>
      </c>
      <c r="AH85" s="23"/>
    </row>
    <row r="86" spans="1:34" ht="12.75">
      <c r="A86" s="22">
        <v>12</v>
      </c>
      <c r="B86" s="3">
        <v>1</v>
      </c>
      <c r="C86" s="3"/>
      <c r="D86" s="3">
        <v>90</v>
      </c>
      <c r="E86" s="3" t="s">
        <v>425</v>
      </c>
      <c r="F86" s="3" t="s">
        <v>484</v>
      </c>
      <c r="G86" s="3" t="s">
        <v>35</v>
      </c>
      <c r="H86" s="1">
        <v>21789</v>
      </c>
      <c r="I86" s="3" t="s">
        <v>60</v>
      </c>
      <c r="J86" s="2">
        <v>89.6</v>
      </c>
      <c r="K86" s="35">
        <v>0.7806</v>
      </c>
      <c r="L86" s="8">
        <v>160</v>
      </c>
      <c r="M86" s="16">
        <v>170</v>
      </c>
      <c r="N86" s="74">
        <v>175</v>
      </c>
      <c r="O86" s="3"/>
      <c r="P86" s="3">
        <f>M86</f>
        <v>170</v>
      </c>
      <c r="Q86" s="35">
        <f t="shared" si="35"/>
        <v>132.702</v>
      </c>
      <c r="R86" s="8">
        <v>110</v>
      </c>
      <c r="S86" s="8">
        <v>115</v>
      </c>
      <c r="T86" s="8">
        <v>117.5</v>
      </c>
      <c r="U86" s="3"/>
      <c r="V86" s="3">
        <f>T86</f>
        <v>117.5</v>
      </c>
      <c r="W86" s="35">
        <f t="shared" si="36"/>
        <v>91.7205</v>
      </c>
      <c r="X86" s="3">
        <f t="shared" si="37"/>
        <v>287.5</v>
      </c>
      <c r="Y86" s="35">
        <f t="shared" si="38"/>
        <v>224.42249999999999</v>
      </c>
      <c r="Z86" s="8">
        <v>170</v>
      </c>
      <c r="AA86" s="16">
        <v>180</v>
      </c>
      <c r="AB86" s="3">
        <v>190</v>
      </c>
      <c r="AC86" s="3"/>
      <c r="AD86" s="3">
        <v>190</v>
      </c>
      <c r="AE86" s="35">
        <f t="shared" si="39"/>
        <v>148.314</v>
      </c>
      <c r="AF86" s="3">
        <f t="shared" si="40"/>
        <v>477.5</v>
      </c>
      <c r="AG86" s="35">
        <f t="shared" si="41"/>
        <v>372.7365</v>
      </c>
      <c r="AH86" s="23"/>
    </row>
    <row r="87" spans="1:34" ht="12.75">
      <c r="A87" s="22">
        <v>0</v>
      </c>
      <c r="B87" s="3" t="s">
        <v>321</v>
      </c>
      <c r="C87" s="3"/>
      <c r="D87" s="3">
        <v>90</v>
      </c>
      <c r="E87" s="3" t="s">
        <v>430</v>
      </c>
      <c r="F87" s="3" t="s">
        <v>485</v>
      </c>
      <c r="G87" s="129" t="s">
        <v>431</v>
      </c>
      <c r="H87" s="1">
        <v>30204</v>
      </c>
      <c r="I87" s="3" t="s">
        <v>19</v>
      </c>
      <c r="J87" s="2">
        <v>85.35</v>
      </c>
      <c r="K87" s="35">
        <v>0.6055</v>
      </c>
      <c r="L87" s="55">
        <v>200</v>
      </c>
      <c r="M87" s="73">
        <v>200</v>
      </c>
      <c r="N87" s="74">
        <v>200</v>
      </c>
      <c r="O87" s="3"/>
      <c r="P87" s="3">
        <v>0</v>
      </c>
      <c r="Q87" s="35">
        <f t="shared" si="35"/>
        <v>0</v>
      </c>
      <c r="R87" s="73">
        <v>110</v>
      </c>
      <c r="S87" s="73">
        <v>0</v>
      </c>
      <c r="T87" s="73">
        <v>0</v>
      </c>
      <c r="U87" s="3"/>
      <c r="V87" s="3">
        <v>0</v>
      </c>
      <c r="W87" s="35">
        <f t="shared" si="36"/>
        <v>0</v>
      </c>
      <c r="X87" s="3">
        <f t="shared" si="37"/>
        <v>0</v>
      </c>
      <c r="Y87" s="35">
        <f t="shared" si="38"/>
        <v>0</v>
      </c>
      <c r="Z87" s="73">
        <v>190</v>
      </c>
      <c r="AA87" s="73">
        <v>197.5</v>
      </c>
      <c r="AB87" s="73">
        <v>212.5</v>
      </c>
      <c r="AC87" s="3"/>
      <c r="AD87" s="3">
        <v>0</v>
      </c>
      <c r="AE87" s="35">
        <f t="shared" si="39"/>
        <v>0</v>
      </c>
      <c r="AF87" s="3">
        <f t="shared" si="40"/>
        <v>0</v>
      </c>
      <c r="AG87" s="35">
        <f t="shared" si="41"/>
        <v>0</v>
      </c>
      <c r="AH87" s="23"/>
    </row>
    <row r="88" spans="1:34" ht="12.75">
      <c r="A88" s="22">
        <v>12</v>
      </c>
      <c r="B88" s="3">
        <v>1</v>
      </c>
      <c r="C88" s="3"/>
      <c r="D88" s="3">
        <v>90</v>
      </c>
      <c r="E88" s="3" t="s">
        <v>385</v>
      </c>
      <c r="F88" s="3" t="s">
        <v>230</v>
      </c>
      <c r="G88" s="3" t="s">
        <v>35</v>
      </c>
      <c r="H88" s="1">
        <v>34559</v>
      </c>
      <c r="I88" s="3" t="s">
        <v>27</v>
      </c>
      <c r="J88" s="2">
        <v>87.3</v>
      </c>
      <c r="K88" s="35">
        <v>0.6204</v>
      </c>
      <c r="L88" s="8">
        <v>140</v>
      </c>
      <c r="M88" s="17">
        <v>155</v>
      </c>
      <c r="N88" s="73">
        <v>160</v>
      </c>
      <c r="O88" s="3"/>
      <c r="P88" s="3">
        <f>M88</f>
        <v>155</v>
      </c>
      <c r="Q88" s="35">
        <f t="shared" si="35"/>
        <v>96.16199999999999</v>
      </c>
      <c r="R88" s="8">
        <v>115</v>
      </c>
      <c r="S88" s="8">
        <v>122.5</v>
      </c>
      <c r="T88" s="73">
        <v>125</v>
      </c>
      <c r="U88" s="3"/>
      <c r="V88" s="3">
        <f>S88</f>
        <v>122.5</v>
      </c>
      <c r="W88" s="35">
        <f t="shared" si="36"/>
        <v>75.999</v>
      </c>
      <c r="X88" s="3">
        <f t="shared" si="37"/>
        <v>277.5</v>
      </c>
      <c r="Y88" s="35">
        <f t="shared" si="38"/>
        <v>172.16099999999997</v>
      </c>
      <c r="Z88" s="8">
        <v>160</v>
      </c>
      <c r="AA88" s="3">
        <v>180</v>
      </c>
      <c r="AB88" s="3">
        <v>200</v>
      </c>
      <c r="AC88" s="3"/>
      <c r="AD88" s="3">
        <v>200</v>
      </c>
      <c r="AE88" s="35">
        <f t="shared" si="39"/>
        <v>124.07999999999998</v>
      </c>
      <c r="AF88" s="3">
        <f t="shared" si="40"/>
        <v>477.5</v>
      </c>
      <c r="AG88" s="35">
        <f t="shared" si="41"/>
        <v>296.241</v>
      </c>
      <c r="AH88" s="23"/>
    </row>
    <row r="89" spans="1:34" ht="12.75">
      <c r="A89" s="22">
        <v>12</v>
      </c>
      <c r="B89" s="3">
        <v>1</v>
      </c>
      <c r="C89" s="3"/>
      <c r="D89" s="3">
        <v>100</v>
      </c>
      <c r="E89" s="3" t="s">
        <v>451</v>
      </c>
      <c r="F89" s="3" t="s">
        <v>34</v>
      </c>
      <c r="G89" s="3" t="s">
        <v>35</v>
      </c>
      <c r="H89" s="1">
        <v>31099</v>
      </c>
      <c r="I89" s="3" t="s">
        <v>19</v>
      </c>
      <c r="J89" s="2">
        <v>93.65</v>
      </c>
      <c r="K89" s="35">
        <v>0.572</v>
      </c>
      <c r="L89" s="3">
        <v>175</v>
      </c>
      <c r="M89" s="16">
        <v>185</v>
      </c>
      <c r="N89" s="16">
        <v>195</v>
      </c>
      <c r="O89" s="3"/>
      <c r="P89" s="34">
        <f>N89</f>
        <v>195</v>
      </c>
      <c r="Q89" s="35">
        <f t="shared" si="35"/>
        <v>111.53999999999999</v>
      </c>
      <c r="R89" s="3">
        <v>127.5</v>
      </c>
      <c r="S89" s="3">
        <v>135</v>
      </c>
      <c r="T89" s="54">
        <v>140</v>
      </c>
      <c r="U89" s="3"/>
      <c r="V89" s="34">
        <f>S89</f>
        <v>135</v>
      </c>
      <c r="W89" s="35">
        <f t="shared" si="36"/>
        <v>77.22</v>
      </c>
      <c r="X89" s="3">
        <f t="shared" si="37"/>
        <v>330</v>
      </c>
      <c r="Y89" s="35">
        <f t="shared" si="38"/>
        <v>188.76</v>
      </c>
      <c r="Z89" s="3">
        <v>240</v>
      </c>
      <c r="AA89" s="73">
        <v>260</v>
      </c>
      <c r="AB89" s="3">
        <v>270</v>
      </c>
      <c r="AC89" s="3"/>
      <c r="AD89" s="34">
        <f>AB89</f>
        <v>270</v>
      </c>
      <c r="AE89" s="35">
        <f t="shared" si="39"/>
        <v>154.44</v>
      </c>
      <c r="AF89" s="3">
        <f t="shared" si="40"/>
        <v>600</v>
      </c>
      <c r="AG89" s="35">
        <f t="shared" si="41"/>
        <v>343.2</v>
      </c>
      <c r="AH89" s="23" t="s">
        <v>528</v>
      </c>
    </row>
    <row r="90" spans="1:34" ht="12.75">
      <c r="A90" s="22">
        <v>5</v>
      </c>
      <c r="B90" s="3">
        <v>2</v>
      </c>
      <c r="C90" s="3"/>
      <c r="D90" s="3">
        <v>100</v>
      </c>
      <c r="E90" s="3" t="s">
        <v>458</v>
      </c>
      <c r="F90" s="3" t="s">
        <v>107</v>
      </c>
      <c r="G90" s="3" t="s">
        <v>35</v>
      </c>
      <c r="H90" s="1">
        <v>28532</v>
      </c>
      <c r="I90" s="3" t="s">
        <v>19</v>
      </c>
      <c r="J90" s="2">
        <v>91.7</v>
      </c>
      <c r="K90" s="35">
        <v>0.5573</v>
      </c>
      <c r="L90" s="3">
        <v>150</v>
      </c>
      <c r="M90" s="16">
        <v>160</v>
      </c>
      <c r="N90" s="16">
        <v>175</v>
      </c>
      <c r="O90" s="3"/>
      <c r="P90" s="34">
        <f>N90</f>
        <v>175</v>
      </c>
      <c r="Q90" s="35">
        <f t="shared" si="35"/>
        <v>97.5275</v>
      </c>
      <c r="R90" s="3">
        <v>140</v>
      </c>
      <c r="S90" s="3">
        <v>145</v>
      </c>
      <c r="T90" s="54">
        <v>147.5</v>
      </c>
      <c r="U90" s="3"/>
      <c r="V90" s="34">
        <f>S90</f>
        <v>145</v>
      </c>
      <c r="W90" s="35">
        <f t="shared" si="36"/>
        <v>80.80850000000001</v>
      </c>
      <c r="X90" s="3">
        <f t="shared" si="37"/>
        <v>320</v>
      </c>
      <c r="Y90" s="35">
        <f t="shared" si="38"/>
        <v>178.336</v>
      </c>
      <c r="Z90" s="3">
        <v>180</v>
      </c>
      <c r="AA90" s="73">
        <v>195</v>
      </c>
      <c r="AB90" s="54">
        <v>200</v>
      </c>
      <c r="AC90" s="3"/>
      <c r="AD90" s="34">
        <f>Z90</f>
        <v>180</v>
      </c>
      <c r="AE90" s="35">
        <f t="shared" si="39"/>
        <v>100.31400000000001</v>
      </c>
      <c r="AF90" s="3">
        <f t="shared" si="40"/>
        <v>500</v>
      </c>
      <c r="AG90" s="35">
        <f t="shared" si="41"/>
        <v>278.65000000000003</v>
      </c>
      <c r="AH90" s="23"/>
    </row>
    <row r="91" spans="1:34" ht="12.75">
      <c r="A91" s="22">
        <v>4</v>
      </c>
      <c r="B91" s="3">
        <v>3</v>
      </c>
      <c r="C91" s="3"/>
      <c r="D91" s="3">
        <v>100</v>
      </c>
      <c r="E91" s="3" t="s">
        <v>380</v>
      </c>
      <c r="F91" s="3" t="s">
        <v>34</v>
      </c>
      <c r="G91" s="3" t="s">
        <v>35</v>
      </c>
      <c r="H91" s="1">
        <v>28426</v>
      </c>
      <c r="I91" s="3" t="s">
        <v>19</v>
      </c>
      <c r="J91" s="2">
        <v>90.4</v>
      </c>
      <c r="K91" s="35">
        <v>0.5838</v>
      </c>
      <c r="L91" s="17">
        <v>130</v>
      </c>
      <c r="M91" s="3">
        <v>140</v>
      </c>
      <c r="N91" s="8">
        <v>150</v>
      </c>
      <c r="O91" s="3"/>
      <c r="P91" s="34">
        <f>N91</f>
        <v>150</v>
      </c>
      <c r="Q91" s="35">
        <f t="shared" si="35"/>
        <v>87.57</v>
      </c>
      <c r="R91" s="3">
        <v>120</v>
      </c>
      <c r="S91" s="54">
        <v>127.5</v>
      </c>
      <c r="T91" s="54">
        <v>127.5</v>
      </c>
      <c r="U91" s="3"/>
      <c r="V91" s="3">
        <f>R91</f>
        <v>120</v>
      </c>
      <c r="W91" s="35">
        <f t="shared" si="36"/>
        <v>70.056</v>
      </c>
      <c r="X91" s="3">
        <f t="shared" si="37"/>
        <v>270</v>
      </c>
      <c r="Y91" s="35">
        <f t="shared" si="38"/>
        <v>157.626</v>
      </c>
      <c r="Z91" s="3">
        <v>170</v>
      </c>
      <c r="AA91" s="3">
        <v>190</v>
      </c>
      <c r="AB91" s="3">
        <v>200</v>
      </c>
      <c r="AC91" s="3"/>
      <c r="AD91" s="3">
        <f>AB91</f>
        <v>200</v>
      </c>
      <c r="AE91" s="35">
        <f t="shared" si="39"/>
        <v>116.75999999999999</v>
      </c>
      <c r="AF91" s="3">
        <f t="shared" si="40"/>
        <v>470</v>
      </c>
      <c r="AG91" s="35">
        <f t="shared" si="41"/>
        <v>274.38599999999997</v>
      </c>
      <c r="AH91" s="23"/>
    </row>
    <row r="92" spans="1:34" ht="12.75">
      <c r="A92" s="22">
        <v>12</v>
      </c>
      <c r="B92" s="3">
        <v>1</v>
      </c>
      <c r="C92" s="3"/>
      <c r="D92" s="3">
        <v>110</v>
      </c>
      <c r="E92" s="3" t="s">
        <v>495</v>
      </c>
      <c r="F92" s="3" t="s">
        <v>99</v>
      </c>
      <c r="G92" s="3" t="s">
        <v>35</v>
      </c>
      <c r="H92" s="1">
        <v>25384</v>
      </c>
      <c r="I92" s="3" t="s">
        <v>23</v>
      </c>
      <c r="J92" s="2">
        <v>107.5</v>
      </c>
      <c r="K92" s="35">
        <v>0.5565</v>
      </c>
      <c r="L92" s="8">
        <v>180</v>
      </c>
      <c r="M92" s="17">
        <v>200</v>
      </c>
      <c r="N92" s="16">
        <v>215</v>
      </c>
      <c r="O92" s="3"/>
      <c r="P92" s="34">
        <f>N92</f>
        <v>215</v>
      </c>
      <c r="Q92" s="35">
        <f t="shared" si="35"/>
        <v>119.6475</v>
      </c>
      <c r="R92" s="8">
        <v>140</v>
      </c>
      <c r="S92" s="8">
        <v>150</v>
      </c>
      <c r="T92" s="55">
        <v>155</v>
      </c>
      <c r="U92" s="3"/>
      <c r="V92" s="3">
        <f>150</f>
        <v>150</v>
      </c>
      <c r="W92" s="35">
        <f t="shared" si="36"/>
        <v>83.475</v>
      </c>
      <c r="X92" s="3">
        <f t="shared" si="37"/>
        <v>365</v>
      </c>
      <c r="Y92" s="35">
        <f t="shared" si="38"/>
        <v>203.1225</v>
      </c>
      <c r="Z92" s="8">
        <v>170</v>
      </c>
      <c r="AA92" s="3">
        <v>190</v>
      </c>
      <c r="AB92" s="54">
        <v>0</v>
      </c>
      <c r="AC92" s="3"/>
      <c r="AD92" s="3">
        <f>AA92</f>
        <v>190</v>
      </c>
      <c r="AE92" s="35">
        <f t="shared" si="39"/>
        <v>105.735</v>
      </c>
      <c r="AF92" s="3">
        <f t="shared" si="40"/>
        <v>555</v>
      </c>
      <c r="AG92" s="35">
        <f t="shared" si="41"/>
        <v>308.8575</v>
      </c>
      <c r="AH92" s="23"/>
    </row>
    <row r="93" spans="1:34" ht="12.75">
      <c r="A93" s="22">
        <v>12</v>
      </c>
      <c r="B93" s="3">
        <v>1</v>
      </c>
      <c r="C93" s="3"/>
      <c r="D93" s="3">
        <v>110</v>
      </c>
      <c r="E93" s="3" t="s">
        <v>424</v>
      </c>
      <c r="F93" s="3" t="s">
        <v>34</v>
      </c>
      <c r="G93" s="3" t="s">
        <v>35</v>
      </c>
      <c r="H93" s="1">
        <v>19516</v>
      </c>
      <c r="I93" s="3" t="s">
        <v>173</v>
      </c>
      <c r="J93" s="2">
        <v>105.7</v>
      </c>
      <c r="K93" s="35">
        <v>0.8926</v>
      </c>
      <c r="L93" s="8">
        <v>180</v>
      </c>
      <c r="M93" s="16">
        <v>195</v>
      </c>
      <c r="N93" s="17">
        <v>200</v>
      </c>
      <c r="O93" s="3"/>
      <c r="P93" s="34">
        <f>N93</f>
        <v>200</v>
      </c>
      <c r="Q93" s="35">
        <f t="shared" si="35"/>
        <v>178.51999999999998</v>
      </c>
      <c r="R93" s="8">
        <v>125</v>
      </c>
      <c r="S93" s="8">
        <v>132.5</v>
      </c>
      <c r="T93" s="8">
        <v>135</v>
      </c>
      <c r="U93" s="3"/>
      <c r="V93" s="3">
        <f>T93</f>
        <v>135</v>
      </c>
      <c r="W93" s="35">
        <f t="shared" si="36"/>
        <v>120.50099999999999</v>
      </c>
      <c r="X93" s="3">
        <f t="shared" si="37"/>
        <v>335</v>
      </c>
      <c r="Y93" s="35">
        <f t="shared" si="38"/>
        <v>299.02099999999996</v>
      </c>
      <c r="Z93" s="8">
        <v>200</v>
      </c>
      <c r="AA93" s="73">
        <v>212.5</v>
      </c>
      <c r="AB93" s="129">
        <v>212.5</v>
      </c>
      <c r="AC93" s="3"/>
      <c r="AD93" s="3">
        <f>AB93</f>
        <v>212.5</v>
      </c>
      <c r="AE93" s="35">
        <f t="shared" si="39"/>
        <v>189.67749999999998</v>
      </c>
      <c r="AF93" s="129">
        <f t="shared" si="40"/>
        <v>547.5</v>
      </c>
      <c r="AG93" s="35">
        <f t="shared" si="41"/>
        <v>488.69849999999997</v>
      </c>
      <c r="AH93" s="23"/>
    </row>
    <row r="94" spans="1:34" ht="12.75">
      <c r="A94" s="22">
        <v>12</v>
      </c>
      <c r="B94" s="3">
        <v>1</v>
      </c>
      <c r="C94" s="3"/>
      <c r="D94" s="3">
        <v>125</v>
      </c>
      <c r="E94" s="3" t="s">
        <v>432</v>
      </c>
      <c r="F94" s="3" t="s">
        <v>107</v>
      </c>
      <c r="G94" s="3" t="s">
        <v>35</v>
      </c>
      <c r="H94" s="1">
        <v>27408</v>
      </c>
      <c r="I94" s="3" t="s">
        <v>19</v>
      </c>
      <c r="J94" s="2">
        <v>116.8</v>
      </c>
      <c r="K94" s="35">
        <v>0.5298</v>
      </c>
      <c r="L94" s="55">
        <v>240</v>
      </c>
      <c r="M94" s="73">
        <v>240</v>
      </c>
      <c r="N94" s="17">
        <v>240</v>
      </c>
      <c r="O94" s="3"/>
      <c r="P94" s="34">
        <f>N94:N95</f>
        <v>240</v>
      </c>
      <c r="Q94" s="35">
        <f t="shared" si="35"/>
        <v>127.15200000000002</v>
      </c>
      <c r="R94" s="8">
        <v>190</v>
      </c>
      <c r="S94" s="55">
        <v>200</v>
      </c>
      <c r="T94" s="55">
        <v>200</v>
      </c>
      <c r="U94" s="3"/>
      <c r="V94" s="3">
        <f>R94</f>
        <v>190</v>
      </c>
      <c r="W94" s="35">
        <f t="shared" si="36"/>
        <v>100.662</v>
      </c>
      <c r="X94" s="3">
        <f t="shared" si="37"/>
        <v>430</v>
      </c>
      <c r="Y94" s="35">
        <f t="shared" si="38"/>
        <v>227.81400000000002</v>
      </c>
      <c r="Z94" s="8">
        <v>250</v>
      </c>
      <c r="AA94" s="16">
        <v>260</v>
      </c>
      <c r="AB94" s="3">
        <v>270</v>
      </c>
      <c r="AC94" s="3"/>
      <c r="AD94" s="3">
        <f>AB94</f>
        <v>270</v>
      </c>
      <c r="AE94" s="35">
        <f t="shared" si="39"/>
        <v>143.04600000000002</v>
      </c>
      <c r="AF94" s="3">
        <f t="shared" si="40"/>
        <v>700</v>
      </c>
      <c r="AG94" s="35">
        <f t="shared" si="41"/>
        <v>370.86</v>
      </c>
      <c r="AH94" s="23" t="s">
        <v>527</v>
      </c>
    </row>
    <row r="95" spans="1:34" ht="12.75">
      <c r="A95" s="22">
        <v>12</v>
      </c>
      <c r="B95" s="3">
        <v>1</v>
      </c>
      <c r="C95" s="3"/>
      <c r="D95" s="3">
        <v>125</v>
      </c>
      <c r="E95" s="3" t="s">
        <v>421</v>
      </c>
      <c r="F95" s="3" t="s">
        <v>118</v>
      </c>
      <c r="G95" s="3" t="s">
        <v>35</v>
      </c>
      <c r="H95" s="1">
        <v>34817</v>
      </c>
      <c r="I95" s="3" t="s">
        <v>27</v>
      </c>
      <c r="J95" s="2">
        <v>118</v>
      </c>
      <c r="K95" s="35">
        <v>0.55</v>
      </c>
      <c r="L95" s="8">
        <v>145</v>
      </c>
      <c r="M95" s="16">
        <v>160</v>
      </c>
      <c r="N95" s="146">
        <v>170</v>
      </c>
      <c r="O95" s="3"/>
      <c r="P95" s="34">
        <f>N95</f>
        <v>170</v>
      </c>
      <c r="Q95" s="35">
        <f t="shared" si="35"/>
        <v>93.50000000000001</v>
      </c>
      <c r="R95" s="8">
        <v>125</v>
      </c>
      <c r="S95" s="8">
        <v>135</v>
      </c>
      <c r="T95" s="55">
        <v>0</v>
      </c>
      <c r="U95" s="3"/>
      <c r="V95" s="3">
        <f>S95</f>
        <v>135</v>
      </c>
      <c r="W95" s="35">
        <f t="shared" si="36"/>
        <v>74.25</v>
      </c>
      <c r="X95" s="3">
        <f t="shared" si="37"/>
        <v>305</v>
      </c>
      <c r="Y95" s="35">
        <f t="shared" si="38"/>
        <v>167.75</v>
      </c>
      <c r="Z95" s="8">
        <v>170</v>
      </c>
      <c r="AA95" s="16">
        <v>182.5</v>
      </c>
      <c r="AB95" s="129">
        <v>217.5</v>
      </c>
      <c r="AC95" s="3"/>
      <c r="AD95" s="3">
        <f>AB95</f>
        <v>217.5</v>
      </c>
      <c r="AE95" s="35">
        <f t="shared" si="39"/>
        <v>119.62500000000001</v>
      </c>
      <c r="AF95" s="129">
        <f t="shared" si="40"/>
        <v>522.5</v>
      </c>
      <c r="AG95" s="35">
        <f t="shared" si="41"/>
        <v>287.375</v>
      </c>
      <c r="AH95" s="23"/>
    </row>
    <row r="96" spans="1:34" ht="14.25" customHeight="1">
      <c r="A96" s="22">
        <v>12</v>
      </c>
      <c r="B96" s="3">
        <v>1</v>
      </c>
      <c r="C96" s="3" t="s">
        <v>512</v>
      </c>
      <c r="D96" s="3">
        <v>67.5</v>
      </c>
      <c r="E96" s="3" t="s">
        <v>374</v>
      </c>
      <c r="F96" s="3" t="s">
        <v>107</v>
      </c>
      <c r="G96" s="3" t="s">
        <v>35</v>
      </c>
      <c r="H96" s="1">
        <v>33757</v>
      </c>
      <c r="I96" s="3" t="s">
        <v>21</v>
      </c>
      <c r="J96" s="2">
        <v>66.9</v>
      </c>
      <c r="K96" s="35">
        <v>0.7463</v>
      </c>
      <c r="L96" s="8">
        <v>160</v>
      </c>
      <c r="M96" s="54">
        <v>170</v>
      </c>
      <c r="N96" s="54">
        <v>170</v>
      </c>
      <c r="O96" s="3"/>
      <c r="P96" s="34">
        <v>160</v>
      </c>
      <c r="Q96" s="35">
        <f t="shared" si="35"/>
        <v>119.40799999999999</v>
      </c>
      <c r="R96" s="8">
        <v>105</v>
      </c>
      <c r="S96" s="8">
        <v>110</v>
      </c>
      <c r="T96" s="8">
        <v>115</v>
      </c>
      <c r="U96" s="3"/>
      <c r="V96" s="3">
        <f>T96</f>
        <v>115</v>
      </c>
      <c r="W96" s="35">
        <f t="shared" si="36"/>
        <v>85.8245</v>
      </c>
      <c r="X96" s="3">
        <f t="shared" si="37"/>
        <v>275</v>
      </c>
      <c r="Y96" s="35">
        <f t="shared" si="38"/>
        <v>205.2325</v>
      </c>
      <c r="Z96" s="8">
        <v>180</v>
      </c>
      <c r="AA96" s="54">
        <v>190</v>
      </c>
      <c r="AB96" s="3">
        <v>190</v>
      </c>
      <c r="AC96" s="3"/>
      <c r="AD96" s="3">
        <v>190</v>
      </c>
      <c r="AE96" s="35">
        <f t="shared" si="39"/>
        <v>141.797</v>
      </c>
      <c r="AF96" s="3">
        <f t="shared" si="40"/>
        <v>465</v>
      </c>
      <c r="AG96" s="35">
        <f t="shared" si="41"/>
        <v>347.0295</v>
      </c>
      <c r="AH96" s="23"/>
    </row>
    <row r="97" spans="1:34" ht="12.75" customHeight="1">
      <c r="A97" s="22">
        <v>12</v>
      </c>
      <c r="B97" s="3">
        <v>1</v>
      </c>
      <c r="C97" s="3" t="s">
        <v>512</v>
      </c>
      <c r="D97" s="3">
        <v>67.5</v>
      </c>
      <c r="E97" s="3" t="s">
        <v>420</v>
      </c>
      <c r="F97" s="3" t="s">
        <v>99</v>
      </c>
      <c r="G97" s="3" t="s">
        <v>35</v>
      </c>
      <c r="H97" s="1">
        <v>36161</v>
      </c>
      <c r="I97" s="3" t="s">
        <v>25</v>
      </c>
      <c r="J97" s="2">
        <v>65</v>
      </c>
      <c r="K97" s="35">
        <v>0.8867</v>
      </c>
      <c r="L97" s="129">
        <v>150</v>
      </c>
      <c r="M97" s="54">
        <v>160</v>
      </c>
      <c r="N97" s="54">
        <v>160</v>
      </c>
      <c r="O97" s="3"/>
      <c r="P97" s="34">
        <v>150</v>
      </c>
      <c r="Q97" s="35">
        <f t="shared" si="35"/>
        <v>133.005</v>
      </c>
      <c r="R97" s="3">
        <v>85</v>
      </c>
      <c r="S97" s="3">
        <v>90</v>
      </c>
      <c r="T97" s="55">
        <v>0</v>
      </c>
      <c r="U97" s="3"/>
      <c r="V97" s="3">
        <f>S97</f>
        <v>90</v>
      </c>
      <c r="W97" s="35">
        <f t="shared" si="36"/>
        <v>79.803</v>
      </c>
      <c r="X97" s="3">
        <f t="shared" si="37"/>
        <v>240</v>
      </c>
      <c r="Y97" s="35">
        <f t="shared" si="38"/>
        <v>212.80800000000002</v>
      </c>
      <c r="Z97" s="3">
        <v>150</v>
      </c>
      <c r="AA97" s="3">
        <v>165</v>
      </c>
      <c r="AB97" s="129">
        <v>175</v>
      </c>
      <c r="AC97" s="3"/>
      <c r="AD97" s="3">
        <v>175</v>
      </c>
      <c r="AE97" s="35">
        <f t="shared" si="39"/>
        <v>155.1725</v>
      </c>
      <c r="AF97" s="129">
        <f t="shared" si="40"/>
        <v>415</v>
      </c>
      <c r="AG97" s="35">
        <f t="shared" si="41"/>
        <v>367.9805</v>
      </c>
      <c r="AH97" s="23" t="s">
        <v>524</v>
      </c>
    </row>
    <row r="98" spans="1:77" s="3" customFormat="1" ht="12.75">
      <c r="A98" s="22">
        <v>12</v>
      </c>
      <c r="B98" s="3">
        <v>1</v>
      </c>
      <c r="C98" s="3" t="s">
        <v>512</v>
      </c>
      <c r="D98" s="3">
        <v>67.5</v>
      </c>
      <c r="E98" s="3" t="s">
        <v>415</v>
      </c>
      <c r="F98" s="3" t="s">
        <v>99</v>
      </c>
      <c r="G98" s="3" t="s">
        <v>35</v>
      </c>
      <c r="H98" s="1">
        <v>35599</v>
      </c>
      <c r="I98" s="3" t="s">
        <v>41</v>
      </c>
      <c r="J98" s="2">
        <v>66.3</v>
      </c>
      <c r="K98" s="35">
        <v>0.8336</v>
      </c>
      <c r="L98" s="8">
        <v>130</v>
      </c>
      <c r="M98" s="16">
        <v>140</v>
      </c>
      <c r="N98" s="54">
        <v>147.5</v>
      </c>
      <c r="P98" s="34">
        <v>140</v>
      </c>
      <c r="Q98" s="35">
        <f t="shared" si="35"/>
        <v>116.70400000000001</v>
      </c>
      <c r="R98" s="8">
        <v>75</v>
      </c>
      <c r="S98" s="8">
        <v>80</v>
      </c>
      <c r="T98" s="8">
        <v>85</v>
      </c>
      <c r="V98" s="3">
        <f>T98</f>
        <v>85</v>
      </c>
      <c r="W98" s="35">
        <f t="shared" si="36"/>
        <v>70.856</v>
      </c>
      <c r="X98" s="3">
        <f t="shared" si="37"/>
        <v>225</v>
      </c>
      <c r="Y98" s="35">
        <f t="shared" si="38"/>
        <v>187.56</v>
      </c>
      <c r="Z98" s="8">
        <v>170</v>
      </c>
      <c r="AA98" s="54">
        <v>175</v>
      </c>
      <c r="AB98" s="54">
        <v>0</v>
      </c>
      <c r="AD98" s="3">
        <v>170</v>
      </c>
      <c r="AE98" s="35">
        <f t="shared" si="39"/>
        <v>141.712</v>
      </c>
      <c r="AF98" s="3">
        <f t="shared" si="40"/>
        <v>395</v>
      </c>
      <c r="AG98" s="35">
        <f t="shared" si="41"/>
        <v>329.272</v>
      </c>
      <c r="AH98" s="23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37"/>
    </row>
    <row r="99" spans="1:77" s="26" customFormat="1" ht="12.75" customHeight="1">
      <c r="A99" s="22">
        <v>12</v>
      </c>
      <c r="B99" s="3">
        <v>1</v>
      </c>
      <c r="C99" s="3" t="s">
        <v>512</v>
      </c>
      <c r="D99" s="3">
        <v>75</v>
      </c>
      <c r="E99" s="3" t="s">
        <v>238</v>
      </c>
      <c r="F99" s="3" t="s">
        <v>34</v>
      </c>
      <c r="G99" s="3" t="s">
        <v>35</v>
      </c>
      <c r="H99" s="1">
        <v>30847</v>
      </c>
      <c r="I99" s="3" t="s">
        <v>19</v>
      </c>
      <c r="J99" s="2">
        <v>72.95</v>
      </c>
      <c r="K99" s="35">
        <v>0.6789</v>
      </c>
      <c r="L99" s="8">
        <v>120</v>
      </c>
      <c r="M99" s="17">
        <v>135</v>
      </c>
      <c r="N99" s="16">
        <v>145</v>
      </c>
      <c r="O99" s="3"/>
      <c r="P99" s="34">
        <v>145</v>
      </c>
      <c r="Q99" s="35">
        <f t="shared" si="35"/>
        <v>98.44049999999999</v>
      </c>
      <c r="R99" s="8">
        <v>110</v>
      </c>
      <c r="S99" s="8">
        <v>115</v>
      </c>
      <c r="T99" s="55">
        <v>120</v>
      </c>
      <c r="U99" s="3"/>
      <c r="V99" s="3">
        <f>S99</f>
        <v>115</v>
      </c>
      <c r="W99" s="35">
        <f t="shared" si="36"/>
        <v>78.0735</v>
      </c>
      <c r="X99" s="3">
        <f t="shared" si="37"/>
        <v>260</v>
      </c>
      <c r="Y99" s="35">
        <f t="shared" si="38"/>
        <v>176.51399999999998</v>
      </c>
      <c r="Z99" s="8">
        <v>140</v>
      </c>
      <c r="AA99" s="3">
        <v>155</v>
      </c>
      <c r="AB99" s="3">
        <v>165</v>
      </c>
      <c r="AC99" s="3"/>
      <c r="AD99" s="3">
        <v>165</v>
      </c>
      <c r="AE99" s="35">
        <f t="shared" si="39"/>
        <v>112.01849999999999</v>
      </c>
      <c r="AF99" s="3">
        <f t="shared" si="40"/>
        <v>425</v>
      </c>
      <c r="AG99" s="35">
        <f t="shared" si="41"/>
        <v>288.53249999999997</v>
      </c>
      <c r="AH99" s="23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27"/>
    </row>
    <row r="100" spans="1:34" ht="12.75" customHeight="1">
      <c r="A100" s="22">
        <v>12</v>
      </c>
      <c r="B100" s="3">
        <v>1</v>
      </c>
      <c r="C100" s="3" t="s">
        <v>512</v>
      </c>
      <c r="D100" s="3">
        <v>82.5</v>
      </c>
      <c r="E100" s="3" t="s">
        <v>206</v>
      </c>
      <c r="F100" s="3" t="s">
        <v>192</v>
      </c>
      <c r="G100" s="3" t="s">
        <v>35</v>
      </c>
      <c r="H100" s="1">
        <v>35368</v>
      </c>
      <c r="I100" s="3" t="s">
        <v>41</v>
      </c>
      <c r="J100" s="2">
        <v>78</v>
      </c>
      <c r="K100" s="35">
        <v>0.6964</v>
      </c>
      <c r="L100" s="8">
        <v>210</v>
      </c>
      <c r="M100" s="146">
        <v>225</v>
      </c>
      <c r="N100" s="73">
        <v>235</v>
      </c>
      <c r="O100" s="3"/>
      <c r="P100" s="3">
        <f>M100</f>
        <v>225</v>
      </c>
      <c r="Q100" s="35">
        <f t="shared" si="35"/>
        <v>156.69</v>
      </c>
      <c r="R100" s="73">
        <v>135</v>
      </c>
      <c r="S100" s="8">
        <v>140</v>
      </c>
      <c r="T100" s="8">
        <v>145</v>
      </c>
      <c r="U100" s="3"/>
      <c r="V100" s="3">
        <f>T100</f>
        <v>145</v>
      </c>
      <c r="W100" s="35">
        <f t="shared" si="36"/>
        <v>100.97800000000001</v>
      </c>
      <c r="X100" s="3">
        <f t="shared" si="37"/>
        <v>370</v>
      </c>
      <c r="Y100" s="35">
        <f t="shared" si="38"/>
        <v>257.668</v>
      </c>
      <c r="Z100" s="73">
        <v>210</v>
      </c>
      <c r="AA100" s="16">
        <v>210</v>
      </c>
      <c r="AB100" s="3">
        <v>220</v>
      </c>
      <c r="AC100" s="3"/>
      <c r="AD100" s="3">
        <v>220</v>
      </c>
      <c r="AE100" s="35">
        <f t="shared" si="39"/>
        <v>153.208</v>
      </c>
      <c r="AF100" s="129">
        <f t="shared" si="40"/>
        <v>590</v>
      </c>
      <c r="AG100" s="35">
        <f t="shared" si="41"/>
        <v>410.87600000000003</v>
      </c>
      <c r="AH100" s="23" t="s">
        <v>523</v>
      </c>
    </row>
    <row r="101" spans="1:34" ht="12.75">
      <c r="A101" s="22">
        <v>5</v>
      </c>
      <c r="B101" s="3">
        <v>2</v>
      </c>
      <c r="C101" s="3" t="s">
        <v>512</v>
      </c>
      <c r="D101" s="3">
        <v>82.5</v>
      </c>
      <c r="E101" s="3" t="s">
        <v>428</v>
      </c>
      <c r="F101" s="3" t="s">
        <v>429</v>
      </c>
      <c r="G101" s="3" t="s">
        <v>35</v>
      </c>
      <c r="H101" s="1">
        <v>35713</v>
      </c>
      <c r="I101" s="3" t="s">
        <v>41</v>
      </c>
      <c r="J101" s="2">
        <v>78.85</v>
      </c>
      <c r="K101" s="35">
        <v>0.7231</v>
      </c>
      <c r="L101" s="8">
        <v>180</v>
      </c>
      <c r="M101" s="73">
        <v>190</v>
      </c>
      <c r="N101" s="74">
        <v>190</v>
      </c>
      <c r="O101" s="3"/>
      <c r="P101" s="3">
        <f>L101</f>
        <v>180</v>
      </c>
      <c r="Q101" s="35">
        <f t="shared" si="35"/>
        <v>130.158</v>
      </c>
      <c r="R101" s="8">
        <v>100</v>
      </c>
      <c r="S101" s="73">
        <v>110</v>
      </c>
      <c r="T101" s="73">
        <v>110</v>
      </c>
      <c r="U101" s="3"/>
      <c r="V101" s="3">
        <f>R101</f>
        <v>100</v>
      </c>
      <c r="W101" s="35">
        <f t="shared" si="36"/>
        <v>72.31</v>
      </c>
      <c r="X101" s="3">
        <f t="shared" si="37"/>
        <v>280</v>
      </c>
      <c r="Y101" s="35">
        <f t="shared" si="38"/>
        <v>202.468</v>
      </c>
      <c r="Z101" s="8">
        <v>200</v>
      </c>
      <c r="AA101" s="73">
        <v>210</v>
      </c>
      <c r="AB101" s="73">
        <v>210</v>
      </c>
      <c r="AC101" s="3"/>
      <c r="AD101" s="3">
        <v>200</v>
      </c>
      <c r="AE101" s="35">
        <f t="shared" si="39"/>
        <v>144.62</v>
      </c>
      <c r="AF101" s="3">
        <f t="shared" si="40"/>
        <v>480</v>
      </c>
      <c r="AG101" s="35">
        <f t="shared" si="41"/>
        <v>347.08799999999997</v>
      </c>
      <c r="AH101" s="23" t="s">
        <v>525</v>
      </c>
    </row>
    <row r="102" spans="1:34" ht="12.75">
      <c r="A102" s="22">
        <v>12</v>
      </c>
      <c r="B102" s="3">
        <v>1</v>
      </c>
      <c r="C102" s="3" t="s">
        <v>512</v>
      </c>
      <c r="D102" s="3">
        <v>90</v>
      </c>
      <c r="E102" s="3" t="s">
        <v>492</v>
      </c>
      <c r="F102" s="3" t="s">
        <v>34</v>
      </c>
      <c r="G102" s="3" t="s">
        <v>35</v>
      </c>
      <c r="H102" s="1">
        <v>33173</v>
      </c>
      <c r="I102" s="3" t="s">
        <v>21</v>
      </c>
      <c r="J102" s="2">
        <v>88</v>
      </c>
      <c r="K102" s="35">
        <v>0.5935</v>
      </c>
      <c r="L102" s="8">
        <v>180</v>
      </c>
      <c r="M102" s="17">
        <v>190</v>
      </c>
      <c r="N102" s="16">
        <v>200</v>
      </c>
      <c r="O102" s="3"/>
      <c r="P102" s="3">
        <f>N102</f>
        <v>200</v>
      </c>
      <c r="Q102" s="35">
        <f t="shared" si="35"/>
        <v>118.7</v>
      </c>
      <c r="R102" s="8">
        <v>115</v>
      </c>
      <c r="S102" s="8">
        <v>120</v>
      </c>
      <c r="T102" s="8">
        <v>127.5</v>
      </c>
      <c r="U102" s="3"/>
      <c r="V102" s="3">
        <f>T102</f>
        <v>127.5</v>
      </c>
      <c r="W102" s="35">
        <f t="shared" si="36"/>
        <v>75.67125</v>
      </c>
      <c r="X102" s="3">
        <f t="shared" si="37"/>
        <v>327.5</v>
      </c>
      <c r="Y102" s="35">
        <f t="shared" si="38"/>
        <v>194.37125</v>
      </c>
      <c r="Z102" s="8">
        <v>190</v>
      </c>
      <c r="AA102" s="16">
        <v>205</v>
      </c>
      <c r="AB102" s="3">
        <v>220</v>
      </c>
      <c r="AC102" s="3"/>
      <c r="AD102" s="3">
        <v>220</v>
      </c>
      <c r="AE102" s="35">
        <f t="shared" si="39"/>
        <v>130.57</v>
      </c>
      <c r="AF102" s="3">
        <f t="shared" si="40"/>
        <v>547.5</v>
      </c>
      <c r="AG102" s="35">
        <f t="shared" si="41"/>
        <v>324.94125</v>
      </c>
      <c r="AH102" s="23"/>
    </row>
    <row r="103" spans="1:34" ht="12.75">
      <c r="A103" s="22">
        <v>12</v>
      </c>
      <c r="B103" s="3">
        <v>1</v>
      </c>
      <c r="C103" s="3" t="s">
        <v>512</v>
      </c>
      <c r="D103" s="3">
        <v>90</v>
      </c>
      <c r="E103" s="3" t="s">
        <v>347</v>
      </c>
      <c r="F103" s="3" t="s">
        <v>34</v>
      </c>
      <c r="G103" s="3" t="s">
        <v>35</v>
      </c>
      <c r="H103" s="1">
        <v>25909</v>
      </c>
      <c r="I103" s="3" t="s">
        <v>23</v>
      </c>
      <c r="J103" s="2">
        <v>90</v>
      </c>
      <c r="K103" s="35">
        <v>0.5958</v>
      </c>
      <c r="L103" s="8">
        <v>200</v>
      </c>
      <c r="M103" s="17">
        <v>212.5</v>
      </c>
      <c r="N103" s="148">
        <v>220</v>
      </c>
      <c r="O103" s="3"/>
      <c r="P103" s="3">
        <f>N103</f>
        <v>220</v>
      </c>
      <c r="Q103" s="35">
        <f t="shared" si="35"/>
        <v>131.076</v>
      </c>
      <c r="R103" s="8">
        <v>130</v>
      </c>
      <c r="S103" s="8">
        <v>137.5</v>
      </c>
      <c r="T103" s="8">
        <v>145</v>
      </c>
      <c r="U103" s="3"/>
      <c r="V103" s="3">
        <f>T103</f>
        <v>145</v>
      </c>
      <c r="W103" s="35">
        <f t="shared" si="36"/>
        <v>86.391</v>
      </c>
      <c r="X103" s="3">
        <f t="shared" si="37"/>
        <v>365</v>
      </c>
      <c r="Y103" s="35">
        <f t="shared" si="38"/>
        <v>217.46699999999998</v>
      </c>
      <c r="Z103" s="8">
        <v>210</v>
      </c>
      <c r="AA103" s="3">
        <v>217.5</v>
      </c>
      <c r="AB103" s="3">
        <v>222.5</v>
      </c>
      <c r="AC103" s="3"/>
      <c r="AD103" s="3">
        <v>222.5</v>
      </c>
      <c r="AE103" s="35">
        <f t="shared" si="39"/>
        <v>132.5655</v>
      </c>
      <c r="AF103" s="129">
        <f t="shared" si="40"/>
        <v>587.5</v>
      </c>
      <c r="AG103" s="35">
        <f t="shared" si="41"/>
        <v>350.03249999999997</v>
      </c>
      <c r="AH103" s="23"/>
    </row>
    <row r="104" spans="1:77" s="65" customFormat="1" ht="12.75">
      <c r="A104" s="22">
        <v>12</v>
      </c>
      <c r="B104" s="3">
        <v>1</v>
      </c>
      <c r="C104" s="3" t="s">
        <v>512</v>
      </c>
      <c r="D104" s="3">
        <v>90</v>
      </c>
      <c r="E104" s="3" t="s">
        <v>384</v>
      </c>
      <c r="F104" s="3" t="s">
        <v>99</v>
      </c>
      <c r="G104" s="3" t="s">
        <v>35</v>
      </c>
      <c r="H104" s="1">
        <v>35978</v>
      </c>
      <c r="I104" s="3" t="s">
        <v>25</v>
      </c>
      <c r="J104" s="2">
        <v>86.55</v>
      </c>
      <c r="K104" s="35">
        <v>0.7074</v>
      </c>
      <c r="L104" s="17">
        <v>120</v>
      </c>
      <c r="M104" s="3">
        <v>130</v>
      </c>
      <c r="N104" s="145">
        <v>140</v>
      </c>
      <c r="O104" s="3"/>
      <c r="P104" s="3">
        <f>N104</f>
        <v>140</v>
      </c>
      <c r="Q104" s="35">
        <f t="shared" si="35"/>
        <v>99.036</v>
      </c>
      <c r="R104" s="73">
        <v>85</v>
      </c>
      <c r="S104" s="3">
        <v>85</v>
      </c>
      <c r="T104" s="73">
        <v>90</v>
      </c>
      <c r="U104" s="3"/>
      <c r="V104" s="3">
        <f>S104</f>
        <v>85</v>
      </c>
      <c r="W104" s="35">
        <f t="shared" si="36"/>
        <v>60.129000000000005</v>
      </c>
      <c r="X104" s="3">
        <f t="shared" si="37"/>
        <v>225</v>
      </c>
      <c r="Y104" s="35">
        <f t="shared" si="38"/>
        <v>159.16500000000002</v>
      </c>
      <c r="Z104" s="3">
        <v>135</v>
      </c>
      <c r="AA104" s="3">
        <v>145</v>
      </c>
      <c r="AB104" s="3">
        <v>160</v>
      </c>
      <c r="AC104" s="3"/>
      <c r="AD104" s="3">
        <v>160</v>
      </c>
      <c r="AE104" s="35">
        <f t="shared" si="39"/>
        <v>113.184</v>
      </c>
      <c r="AF104" s="129">
        <f t="shared" si="40"/>
        <v>385</v>
      </c>
      <c r="AG104" s="35">
        <f t="shared" si="41"/>
        <v>272.349</v>
      </c>
      <c r="AH104" s="23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64"/>
    </row>
    <row r="105" spans="1:34" ht="12.75">
      <c r="A105" s="22">
        <v>12</v>
      </c>
      <c r="B105" s="3">
        <v>1</v>
      </c>
      <c r="C105" s="3" t="s">
        <v>512</v>
      </c>
      <c r="D105" s="3">
        <v>100</v>
      </c>
      <c r="E105" s="3" t="s">
        <v>382</v>
      </c>
      <c r="F105" s="3" t="s">
        <v>34</v>
      </c>
      <c r="G105" s="3" t="s">
        <v>35</v>
      </c>
      <c r="H105" s="1">
        <v>34973</v>
      </c>
      <c r="I105" s="3" t="s">
        <v>27</v>
      </c>
      <c r="J105" s="2">
        <v>98.9</v>
      </c>
      <c r="K105" s="35">
        <v>0.5902</v>
      </c>
      <c r="L105" s="8">
        <v>190</v>
      </c>
      <c r="M105" s="74">
        <v>215</v>
      </c>
      <c r="N105" s="73">
        <v>215</v>
      </c>
      <c r="O105" s="3"/>
      <c r="P105" s="34">
        <f>L105</f>
        <v>190</v>
      </c>
      <c r="Q105" s="35">
        <f t="shared" si="35"/>
        <v>112.13799999999999</v>
      </c>
      <c r="R105" s="8">
        <v>115</v>
      </c>
      <c r="S105" s="8">
        <v>130</v>
      </c>
      <c r="T105" s="55">
        <v>137.5</v>
      </c>
      <c r="U105" s="3"/>
      <c r="V105" s="3">
        <f>S105</f>
        <v>130</v>
      </c>
      <c r="W105" s="35">
        <f t="shared" si="36"/>
        <v>76.726</v>
      </c>
      <c r="X105" s="3">
        <f t="shared" si="37"/>
        <v>320</v>
      </c>
      <c r="Y105" s="35">
        <f t="shared" si="38"/>
        <v>188.86399999999998</v>
      </c>
      <c r="Z105" s="8">
        <v>200</v>
      </c>
      <c r="AA105" s="16">
        <v>220</v>
      </c>
      <c r="AB105" s="3">
        <v>230</v>
      </c>
      <c r="AC105" s="3"/>
      <c r="AD105" s="3">
        <f>AB105</f>
        <v>230</v>
      </c>
      <c r="AE105" s="35">
        <f t="shared" si="39"/>
        <v>135.74599999999998</v>
      </c>
      <c r="AF105" s="3">
        <f t="shared" si="40"/>
        <v>550</v>
      </c>
      <c r="AG105" s="35">
        <f t="shared" si="41"/>
        <v>324.60999999999996</v>
      </c>
      <c r="AH105" s="23"/>
    </row>
    <row r="106" spans="1:34" ht="12.75">
      <c r="A106" s="22">
        <v>12</v>
      </c>
      <c r="B106" s="3">
        <v>1</v>
      </c>
      <c r="C106" s="3" t="s">
        <v>512</v>
      </c>
      <c r="D106" s="3">
        <v>110</v>
      </c>
      <c r="E106" s="3" t="s">
        <v>409</v>
      </c>
      <c r="F106" s="3" t="s">
        <v>34</v>
      </c>
      <c r="G106" s="3" t="s">
        <v>35</v>
      </c>
      <c r="H106" s="1">
        <v>24058</v>
      </c>
      <c r="I106" s="3" t="s">
        <v>110</v>
      </c>
      <c r="J106" s="2">
        <v>103.7</v>
      </c>
      <c r="K106" s="35">
        <v>0.61</v>
      </c>
      <c r="L106" s="8">
        <v>200</v>
      </c>
      <c r="M106" s="17">
        <v>215</v>
      </c>
      <c r="N106" s="148">
        <v>230</v>
      </c>
      <c r="O106" s="3"/>
      <c r="P106" s="34">
        <f>N106</f>
        <v>230</v>
      </c>
      <c r="Q106" s="35">
        <f t="shared" si="35"/>
        <v>140.29999999999998</v>
      </c>
      <c r="R106" s="8">
        <v>160</v>
      </c>
      <c r="S106" s="8">
        <v>170</v>
      </c>
      <c r="T106" s="55">
        <v>0</v>
      </c>
      <c r="U106" s="3"/>
      <c r="V106" s="3">
        <f>S106</f>
        <v>170</v>
      </c>
      <c r="W106" s="35">
        <f t="shared" si="36"/>
        <v>103.7</v>
      </c>
      <c r="X106" s="3">
        <f t="shared" si="37"/>
        <v>400</v>
      </c>
      <c r="Y106" s="35">
        <f t="shared" si="38"/>
        <v>244</v>
      </c>
      <c r="Z106" s="8">
        <v>200</v>
      </c>
      <c r="AA106" s="3">
        <v>220</v>
      </c>
      <c r="AB106" s="3">
        <v>240</v>
      </c>
      <c r="AC106" s="3"/>
      <c r="AD106" s="3">
        <f>AB106</f>
        <v>240</v>
      </c>
      <c r="AE106" s="35">
        <f t="shared" si="39"/>
        <v>146.4</v>
      </c>
      <c r="AF106" s="3">
        <f t="shared" si="40"/>
        <v>640</v>
      </c>
      <c r="AG106" s="35">
        <f t="shared" si="41"/>
        <v>390.4</v>
      </c>
      <c r="AH106" s="23"/>
    </row>
    <row r="107" spans="1:34" ht="12.75" customHeight="1">
      <c r="A107" s="22">
        <v>12</v>
      </c>
      <c r="B107" s="3">
        <v>1</v>
      </c>
      <c r="C107" s="3" t="s">
        <v>512</v>
      </c>
      <c r="D107" s="3">
        <v>110</v>
      </c>
      <c r="E107" s="3" t="s">
        <v>299</v>
      </c>
      <c r="F107" s="3" t="s">
        <v>99</v>
      </c>
      <c r="G107" s="3" t="s">
        <v>35</v>
      </c>
      <c r="H107" s="1">
        <v>27297</v>
      </c>
      <c r="I107" s="3" t="s">
        <v>19</v>
      </c>
      <c r="J107" s="2">
        <v>107.7</v>
      </c>
      <c r="K107" s="35">
        <v>0.5395</v>
      </c>
      <c r="L107" s="8">
        <v>200</v>
      </c>
      <c r="M107" s="16">
        <v>210</v>
      </c>
      <c r="N107" s="17">
        <v>215</v>
      </c>
      <c r="O107" s="3"/>
      <c r="P107" s="34">
        <f>N107</f>
        <v>215</v>
      </c>
      <c r="Q107" s="35">
        <f t="shared" si="35"/>
        <v>115.99249999999999</v>
      </c>
      <c r="R107" s="8">
        <v>150</v>
      </c>
      <c r="S107" s="8">
        <v>160</v>
      </c>
      <c r="T107" s="8">
        <v>165</v>
      </c>
      <c r="U107" s="3"/>
      <c r="V107" s="3">
        <f>T107</f>
        <v>165</v>
      </c>
      <c r="W107" s="35">
        <f t="shared" si="36"/>
        <v>89.0175</v>
      </c>
      <c r="X107" s="3">
        <f t="shared" si="37"/>
        <v>380</v>
      </c>
      <c r="Y107" s="35">
        <f t="shared" si="38"/>
        <v>205.01</v>
      </c>
      <c r="Z107" s="8">
        <v>200</v>
      </c>
      <c r="AA107" s="73">
        <v>220</v>
      </c>
      <c r="AB107" s="54">
        <v>0</v>
      </c>
      <c r="AC107" s="3"/>
      <c r="AD107" s="3">
        <f>Z107</f>
        <v>200</v>
      </c>
      <c r="AE107" s="35">
        <f t="shared" si="39"/>
        <v>107.89999999999999</v>
      </c>
      <c r="AF107" s="3">
        <f t="shared" si="40"/>
        <v>580</v>
      </c>
      <c r="AG107" s="35">
        <f t="shared" si="41"/>
        <v>312.90999999999997</v>
      </c>
      <c r="AH107" s="23"/>
    </row>
    <row r="108" spans="1:77" s="63" customFormat="1" ht="12.75">
      <c r="A108" s="22">
        <v>12</v>
      </c>
      <c r="B108" s="3">
        <v>1</v>
      </c>
      <c r="C108" s="3" t="s">
        <v>512</v>
      </c>
      <c r="D108" s="3">
        <v>110</v>
      </c>
      <c r="E108" s="3" t="s">
        <v>383</v>
      </c>
      <c r="F108" s="3" t="s">
        <v>99</v>
      </c>
      <c r="G108" s="3" t="s">
        <v>35</v>
      </c>
      <c r="H108" s="1">
        <v>35821</v>
      </c>
      <c r="I108" s="3" t="s">
        <v>41</v>
      </c>
      <c r="J108" s="2">
        <v>108.15</v>
      </c>
      <c r="K108" s="35">
        <v>0.6088</v>
      </c>
      <c r="L108" s="8">
        <v>130</v>
      </c>
      <c r="M108" s="17">
        <v>140</v>
      </c>
      <c r="N108" s="73">
        <v>155</v>
      </c>
      <c r="O108" s="129">
        <v>155</v>
      </c>
      <c r="P108" s="34">
        <f>M108</f>
        <v>140</v>
      </c>
      <c r="Q108" s="35">
        <f t="shared" si="35"/>
        <v>85.232</v>
      </c>
      <c r="R108" s="8">
        <v>90</v>
      </c>
      <c r="S108" s="8">
        <v>95</v>
      </c>
      <c r="T108" s="55">
        <v>100</v>
      </c>
      <c r="U108" s="3"/>
      <c r="V108" s="3">
        <f>S108</f>
        <v>95</v>
      </c>
      <c r="W108" s="35">
        <f t="shared" si="36"/>
        <v>57.836</v>
      </c>
      <c r="X108" s="3">
        <f t="shared" si="37"/>
        <v>235</v>
      </c>
      <c r="Y108" s="35">
        <f t="shared" si="38"/>
        <v>143.068</v>
      </c>
      <c r="Z108" s="8">
        <v>130</v>
      </c>
      <c r="AA108" s="148">
        <v>140</v>
      </c>
      <c r="AB108" s="54">
        <v>155</v>
      </c>
      <c r="AC108" s="3"/>
      <c r="AD108" s="3">
        <f>AA108</f>
        <v>140</v>
      </c>
      <c r="AE108" s="35">
        <f t="shared" si="39"/>
        <v>85.232</v>
      </c>
      <c r="AF108" s="129">
        <f t="shared" si="40"/>
        <v>375</v>
      </c>
      <c r="AG108" s="35">
        <f t="shared" si="41"/>
        <v>228.3</v>
      </c>
      <c r="AH108" s="23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67"/>
    </row>
    <row r="109" spans="1:78" s="66" customFormat="1" ht="12.75">
      <c r="A109" s="22">
        <v>12</v>
      </c>
      <c r="B109" s="3">
        <v>1</v>
      </c>
      <c r="C109" s="3" t="s">
        <v>512</v>
      </c>
      <c r="D109" s="3">
        <v>125</v>
      </c>
      <c r="E109" s="3" t="s">
        <v>450</v>
      </c>
      <c r="F109" s="3" t="s">
        <v>45</v>
      </c>
      <c r="G109" s="3" t="s">
        <v>35</v>
      </c>
      <c r="H109" s="1">
        <v>30611</v>
      </c>
      <c r="I109" s="3" t="s">
        <v>19</v>
      </c>
      <c r="J109" s="2">
        <v>124.9</v>
      </c>
      <c r="K109" s="35">
        <v>0.5211</v>
      </c>
      <c r="L109" s="3">
        <v>230</v>
      </c>
      <c r="M109" s="16">
        <v>240</v>
      </c>
      <c r="N109" s="16">
        <v>250</v>
      </c>
      <c r="O109" s="3"/>
      <c r="P109" s="34">
        <f>N109</f>
        <v>250</v>
      </c>
      <c r="Q109" s="35">
        <f t="shared" si="35"/>
        <v>130.275</v>
      </c>
      <c r="R109" s="3">
        <v>135</v>
      </c>
      <c r="S109" s="3">
        <v>145</v>
      </c>
      <c r="T109" s="3">
        <v>155</v>
      </c>
      <c r="U109" s="3"/>
      <c r="V109" s="34">
        <f>T109</f>
        <v>155</v>
      </c>
      <c r="W109" s="35">
        <f t="shared" si="36"/>
        <v>80.7705</v>
      </c>
      <c r="X109" s="3">
        <f t="shared" si="37"/>
        <v>405</v>
      </c>
      <c r="Y109" s="35">
        <f t="shared" si="38"/>
        <v>211.0455</v>
      </c>
      <c r="Z109" s="3">
        <v>230</v>
      </c>
      <c r="AA109" s="16">
        <v>250</v>
      </c>
      <c r="AB109" s="3">
        <v>265</v>
      </c>
      <c r="AC109" s="3"/>
      <c r="AD109" s="34">
        <f>AB109</f>
        <v>265</v>
      </c>
      <c r="AE109" s="35">
        <f t="shared" si="39"/>
        <v>138.0915</v>
      </c>
      <c r="AF109" s="3">
        <f t="shared" si="40"/>
        <v>670</v>
      </c>
      <c r="AG109" s="35">
        <f t="shared" si="41"/>
        <v>349.137</v>
      </c>
      <c r="AH109" s="23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34" ht="12.75" customHeight="1">
      <c r="A110" s="22">
        <v>12</v>
      </c>
      <c r="B110" s="3">
        <v>1</v>
      </c>
      <c r="C110" s="3" t="s">
        <v>512</v>
      </c>
      <c r="D110" s="3">
        <v>125</v>
      </c>
      <c r="E110" s="3" t="s">
        <v>423</v>
      </c>
      <c r="F110" s="3" t="s">
        <v>99</v>
      </c>
      <c r="G110" s="3" t="s">
        <v>35</v>
      </c>
      <c r="H110" s="1">
        <v>35483</v>
      </c>
      <c r="I110" s="3" t="s">
        <v>41</v>
      </c>
      <c r="J110" s="2">
        <v>122.7</v>
      </c>
      <c r="K110" s="35">
        <v>0.566</v>
      </c>
      <c r="L110" s="8">
        <v>140</v>
      </c>
      <c r="M110" s="16">
        <v>150</v>
      </c>
      <c r="N110" s="146">
        <v>160</v>
      </c>
      <c r="O110" s="3"/>
      <c r="P110" s="34">
        <f>N110</f>
        <v>160</v>
      </c>
      <c r="Q110" s="35">
        <f t="shared" si="35"/>
        <v>90.55999999999999</v>
      </c>
      <c r="R110" s="8">
        <v>70</v>
      </c>
      <c r="S110" s="145">
        <v>75</v>
      </c>
      <c r="T110" s="55">
        <v>80</v>
      </c>
      <c r="U110" s="3"/>
      <c r="V110" s="3">
        <f>S110</f>
        <v>75</v>
      </c>
      <c r="W110" s="35">
        <f t="shared" si="36"/>
        <v>42.449999999999996</v>
      </c>
      <c r="X110" s="3">
        <f t="shared" si="37"/>
        <v>235</v>
      </c>
      <c r="Y110" s="35">
        <f t="shared" si="38"/>
        <v>133.01</v>
      </c>
      <c r="Z110" s="8">
        <v>130</v>
      </c>
      <c r="AA110" s="16">
        <v>140</v>
      </c>
      <c r="AB110" s="129">
        <v>150</v>
      </c>
      <c r="AC110" s="3"/>
      <c r="AD110" s="3">
        <f>AB110</f>
        <v>150</v>
      </c>
      <c r="AE110" s="35">
        <f t="shared" si="39"/>
        <v>84.89999999999999</v>
      </c>
      <c r="AF110" s="129">
        <f t="shared" si="40"/>
        <v>385</v>
      </c>
      <c r="AG110" s="35">
        <f t="shared" si="41"/>
        <v>217.90999999999997</v>
      </c>
      <c r="AH110" s="23"/>
    </row>
    <row r="111" spans="1:34" s="83" customFormat="1" ht="15.75">
      <c r="A111" s="97"/>
      <c r="B111" s="77"/>
      <c r="C111" s="77"/>
      <c r="D111" s="77"/>
      <c r="E111" s="77" t="s">
        <v>334</v>
      </c>
      <c r="F111" s="77"/>
      <c r="G111" s="77"/>
      <c r="H111" s="77"/>
      <c r="I111" s="77"/>
      <c r="J111" s="79"/>
      <c r="K111" s="80"/>
      <c r="L111" s="77"/>
      <c r="M111" s="87"/>
      <c r="N111" s="87"/>
      <c r="O111" s="77"/>
      <c r="P111" s="77"/>
      <c r="Q111" s="80"/>
      <c r="R111" s="77"/>
      <c r="S111" s="77"/>
      <c r="T111" s="77"/>
      <c r="U111" s="77"/>
      <c r="V111" s="77"/>
      <c r="W111" s="80"/>
      <c r="X111" s="77"/>
      <c r="Y111" s="80"/>
      <c r="Z111" s="77"/>
      <c r="AA111" s="87"/>
      <c r="AB111" s="77"/>
      <c r="AC111" s="77"/>
      <c r="AD111" s="77"/>
      <c r="AE111" s="80"/>
      <c r="AF111" s="77"/>
      <c r="AG111" s="80"/>
      <c r="AH111" s="98"/>
    </row>
    <row r="112" spans="1:34" s="83" customFormat="1" ht="15.75">
      <c r="A112" s="97"/>
      <c r="B112" s="77"/>
      <c r="C112" s="77"/>
      <c r="D112" s="77"/>
      <c r="E112" s="77" t="s">
        <v>534</v>
      </c>
      <c r="F112" s="77" t="s">
        <v>504</v>
      </c>
      <c r="G112" s="77"/>
      <c r="H112" s="77"/>
      <c r="I112" s="77"/>
      <c r="J112" s="79"/>
      <c r="K112" s="80"/>
      <c r="L112" s="77"/>
      <c r="M112" s="87"/>
      <c r="N112" s="87"/>
      <c r="O112" s="77"/>
      <c r="P112" s="77"/>
      <c r="Q112" s="80"/>
      <c r="R112" s="77"/>
      <c r="S112" s="77"/>
      <c r="T112" s="77"/>
      <c r="U112" s="77"/>
      <c r="V112" s="77"/>
      <c r="W112" s="80"/>
      <c r="X112" s="77"/>
      <c r="Y112" s="80"/>
      <c r="Z112" s="77"/>
      <c r="AA112" s="87"/>
      <c r="AB112" s="77"/>
      <c r="AC112" s="77"/>
      <c r="AD112" s="77"/>
      <c r="AE112" s="80"/>
      <c r="AF112" s="77"/>
      <c r="AG112" s="80"/>
      <c r="AH112" s="98"/>
    </row>
    <row r="113" spans="1:34" ht="12.75">
      <c r="A113" s="22">
        <v>12</v>
      </c>
      <c r="B113" s="3">
        <v>1</v>
      </c>
      <c r="C113" s="3"/>
      <c r="D113" s="3">
        <v>60</v>
      </c>
      <c r="E113" s="3" t="s">
        <v>517</v>
      </c>
      <c r="F113" s="3" t="s">
        <v>276</v>
      </c>
      <c r="G113" s="129" t="s">
        <v>22</v>
      </c>
      <c r="H113" s="1">
        <v>36059</v>
      </c>
      <c r="I113" s="3" t="s">
        <v>25</v>
      </c>
      <c r="J113" s="2">
        <v>58.75</v>
      </c>
      <c r="K113" s="35">
        <v>1.0311</v>
      </c>
      <c r="L113" s="8">
        <v>90</v>
      </c>
      <c r="M113" s="148">
        <v>100</v>
      </c>
      <c r="N113" s="73">
        <v>0</v>
      </c>
      <c r="O113" s="3"/>
      <c r="P113" s="3">
        <f>M113</f>
        <v>100</v>
      </c>
      <c r="Q113" s="35">
        <f>P113*K113</f>
        <v>103.10999999999999</v>
      </c>
      <c r="R113" s="8">
        <v>45</v>
      </c>
      <c r="S113" s="8">
        <v>50</v>
      </c>
      <c r="T113" s="55">
        <v>0</v>
      </c>
      <c r="U113" s="3"/>
      <c r="V113" s="3">
        <f>S113</f>
        <v>50</v>
      </c>
      <c r="W113" s="35">
        <f>V113*K113</f>
        <v>51.55499999999999</v>
      </c>
      <c r="X113" s="3">
        <f>V113+P113</f>
        <v>150</v>
      </c>
      <c r="Y113" s="35">
        <f>X113*K113</f>
        <v>154.665</v>
      </c>
      <c r="Z113" s="54">
        <v>125</v>
      </c>
      <c r="AA113" s="148">
        <v>125</v>
      </c>
      <c r="AB113" s="54">
        <v>0</v>
      </c>
      <c r="AC113" s="3"/>
      <c r="AD113" s="3">
        <v>125</v>
      </c>
      <c r="AE113" s="35">
        <f>AD113*K113</f>
        <v>128.8875</v>
      </c>
      <c r="AF113" s="129">
        <f>AD113+X113</f>
        <v>275</v>
      </c>
      <c r="AG113" s="35">
        <f>AF113*K113</f>
        <v>283.55249999999995</v>
      </c>
      <c r="AH113" s="23"/>
    </row>
    <row r="114" spans="1:34" s="83" customFormat="1" ht="15.75">
      <c r="A114" s="97"/>
      <c r="B114" s="77"/>
      <c r="C114" s="77"/>
      <c r="D114" s="77"/>
      <c r="E114" s="77" t="s">
        <v>514</v>
      </c>
      <c r="F114" s="77" t="s">
        <v>535</v>
      </c>
      <c r="G114" s="77"/>
      <c r="H114" s="78"/>
      <c r="I114" s="77"/>
      <c r="J114" s="79"/>
      <c r="K114" s="80"/>
      <c r="L114" s="82"/>
      <c r="M114" s="87"/>
      <c r="N114" s="81"/>
      <c r="O114" s="77"/>
      <c r="P114" s="77"/>
      <c r="Q114" s="80"/>
      <c r="R114" s="82"/>
      <c r="S114" s="82"/>
      <c r="T114" s="82"/>
      <c r="U114" s="77"/>
      <c r="V114" s="77"/>
      <c r="W114" s="80"/>
      <c r="X114" s="77"/>
      <c r="Y114" s="80"/>
      <c r="Z114" s="116"/>
      <c r="AA114" s="87"/>
      <c r="AB114" s="77"/>
      <c r="AC114" s="77"/>
      <c r="AD114" s="77"/>
      <c r="AE114" s="80"/>
      <c r="AF114" s="77"/>
      <c r="AG114" s="80"/>
      <c r="AH114" s="98"/>
    </row>
    <row r="115" spans="1:77" s="3" customFormat="1" ht="12.75">
      <c r="A115" s="22">
        <v>12</v>
      </c>
      <c r="B115" s="3">
        <v>1</v>
      </c>
      <c r="D115" s="3">
        <v>100</v>
      </c>
      <c r="E115" s="3" t="s">
        <v>455</v>
      </c>
      <c r="F115" s="3" t="s">
        <v>456</v>
      </c>
      <c r="G115" s="3" t="s">
        <v>35</v>
      </c>
      <c r="H115" s="1">
        <v>32023</v>
      </c>
      <c r="I115" s="3" t="s">
        <v>19</v>
      </c>
      <c r="J115" s="2">
        <v>97.35</v>
      </c>
      <c r="K115" s="35">
        <v>0.561</v>
      </c>
      <c r="L115" s="3">
        <v>245</v>
      </c>
      <c r="M115" s="16">
        <v>262.5</v>
      </c>
      <c r="N115" s="16">
        <v>275</v>
      </c>
      <c r="P115" s="34">
        <f>N115</f>
        <v>275</v>
      </c>
      <c r="Q115" s="35">
        <f>P115*K115</f>
        <v>154.275</v>
      </c>
      <c r="T115" s="54"/>
      <c r="V115" s="34"/>
      <c r="W115" s="35">
        <f>V115*K115</f>
        <v>0</v>
      </c>
      <c r="X115" s="3">
        <f>V115+P115</f>
        <v>275</v>
      </c>
      <c r="Y115" s="35">
        <f>X115*K115</f>
        <v>154.275</v>
      </c>
      <c r="AA115" s="16"/>
      <c r="AB115" s="73"/>
      <c r="AD115" s="34"/>
      <c r="AE115" s="35">
        <f>AD115*K115</f>
        <v>0</v>
      </c>
      <c r="AF115" s="3">
        <f>AD115+X115</f>
        <v>275</v>
      </c>
      <c r="AG115" s="35">
        <f>AF115*K115</f>
        <v>154.275</v>
      </c>
      <c r="AH115" s="23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37"/>
    </row>
    <row r="116" spans="1:77" s="3" customFormat="1" ht="12.75">
      <c r="A116" s="22">
        <v>12</v>
      </c>
      <c r="B116" s="3">
        <v>1</v>
      </c>
      <c r="D116" s="3">
        <v>110</v>
      </c>
      <c r="E116" s="3" t="s">
        <v>58</v>
      </c>
      <c r="F116" s="3" t="s">
        <v>59</v>
      </c>
      <c r="G116" s="3" t="s">
        <v>35</v>
      </c>
      <c r="H116" s="1">
        <v>19866</v>
      </c>
      <c r="I116" s="3" t="s">
        <v>60</v>
      </c>
      <c r="J116" s="2">
        <v>100.25</v>
      </c>
      <c r="K116" s="35">
        <v>0.8797</v>
      </c>
      <c r="L116" s="3">
        <v>180</v>
      </c>
      <c r="M116" s="16">
        <v>195</v>
      </c>
      <c r="N116" s="73">
        <v>205</v>
      </c>
      <c r="P116" s="34">
        <f>M116</f>
        <v>195</v>
      </c>
      <c r="Q116" s="35">
        <f>P116*K116</f>
        <v>171.5415</v>
      </c>
      <c r="V116" s="34"/>
      <c r="W116" s="35">
        <f>V116*K116</f>
        <v>0</v>
      </c>
      <c r="X116" s="3">
        <f>V116+P116</f>
        <v>195</v>
      </c>
      <c r="Y116" s="35">
        <f>X116*K116</f>
        <v>171.5415</v>
      </c>
      <c r="AA116" s="16"/>
      <c r="AD116" s="34"/>
      <c r="AE116" s="35">
        <f>AD116*K116</f>
        <v>0</v>
      </c>
      <c r="AF116" s="3">
        <f>AD116+X116</f>
        <v>195</v>
      </c>
      <c r="AG116" s="35">
        <f>AF116*K116</f>
        <v>171.5415</v>
      </c>
      <c r="AH116" s="23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37"/>
    </row>
    <row r="117" spans="1:77" s="3" customFormat="1" ht="12.75">
      <c r="A117" s="22">
        <v>12</v>
      </c>
      <c r="B117" s="3">
        <v>1</v>
      </c>
      <c r="D117" s="3">
        <v>110</v>
      </c>
      <c r="E117" s="3" t="s">
        <v>454</v>
      </c>
      <c r="F117" s="3" t="s">
        <v>32</v>
      </c>
      <c r="G117" s="3" t="s">
        <v>35</v>
      </c>
      <c r="H117" s="1">
        <v>32326</v>
      </c>
      <c r="I117" s="3" t="s">
        <v>19</v>
      </c>
      <c r="J117" s="2">
        <v>105.35</v>
      </c>
      <c r="K117" s="35">
        <v>0.5432</v>
      </c>
      <c r="L117" s="3">
        <v>210</v>
      </c>
      <c r="M117" s="16">
        <v>222.5</v>
      </c>
      <c r="N117" s="16">
        <v>237.5</v>
      </c>
      <c r="P117" s="34">
        <f>N117</f>
        <v>237.5</v>
      </c>
      <c r="Q117" s="35">
        <f>P117*K117</f>
        <v>129.01</v>
      </c>
      <c r="V117" s="34"/>
      <c r="W117" s="35">
        <f>V117*K117</f>
        <v>0</v>
      </c>
      <c r="X117" s="3">
        <f>V117+P117</f>
        <v>237.5</v>
      </c>
      <c r="Y117" s="35">
        <f>X117*K117</f>
        <v>129.01</v>
      </c>
      <c r="AA117" s="16"/>
      <c r="AD117" s="34"/>
      <c r="AE117" s="35">
        <f>AD117*K117</f>
        <v>0</v>
      </c>
      <c r="AF117" s="3">
        <f>AD117+X117</f>
        <v>237.5</v>
      </c>
      <c r="AG117" s="35">
        <f>AF117*K117</f>
        <v>129.01</v>
      </c>
      <c r="AH117" s="23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37"/>
    </row>
    <row r="118" spans="1:34" ht="12.75">
      <c r="A118" s="22">
        <v>12</v>
      </c>
      <c r="B118" s="3">
        <v>1</v>
      </c>
      <c r="C118" s="3" t="s">
        <v>512</v>
      </c>
      <c r="D118" s="3">
        <v>100</v>
      </c>
      <c r="E118" s="3" t="s">
        <v>497</v>
      </c>
      <c r="F118" s="3" t="s">
        <v>99</v>
      </c>
      <c r="G118" s="3" t="s">
        <v>35</v>
      </c>
      <c r="H118" s="1">
        <v>24239</v>
      </c>
      <c r="I118" s="3" t="s">
        <v>110</v>
      </c>
      <c r="J118" s="2">
        <v>99.6</v>
      </c>
      <c r="K118" s="35">
        <v>0.6061</v>
      </c>
      <c r="L118" s="8">
        <v>170</v>
      </c>
      <c r="M118" s="16">
        <v>200</v>
      </c>
      <c r="N118" s="17">
        <v>230</v>
      </c>
      <c r="O118" s="3"/>
      <c r="P118" s="3">
        <f>N118</f>
        <v>230</v>
      </c>
      <c r="Q118" s="35">
        <f>P118*K118</f>
        <v>139.403</v>
      </c>
      <c r="R118" s="8"/>
      <c r="S118" s="8"/>
      <c r="T118" s="8"/>
      <c r="U118" s="3"/>
      <c r="V118" s="3"/>
      <c r="W118" s="35">
        <f>V118*K118</f>
        <v>0</v>
      </c>
      <c r="X118" s="3">
        <f>V118+P118</f>
        <v>230</v>
      </c>
      <c r="Y118" s="35">
        <f>X118*K118</f>
        <v>139.403</v>
      </c>
      <c r="Z118" s="8"/>
      <c r="AA118" s="16"/>
      <c r="AB118" s="3"/>
      <c r="AC118" s="3"/>
      <c r="AD118" s="3"/>
      <c r="AE118" s="35">
        <f>AD118*K118</f>
        <v>0</v>
      </c>
      <c r="AF118" s="3">
        <f>AD118+X118</f>
        <v>230</v>
      </c>
      <c r="AG118" s="35">
        <f>AF118*K118</f>
        <v>139.403</v>
      </c>
      <c r="AH118" s="23"/>
    </row>
    <row r="119" spans="1:34" ht="12.75">
      <c r="A119" s="22">
        <v>12</v>
      </c>
      <c r="B119" s="3">
        <v>1</v>
      </c>
      <c r="C119" s="3" t="s">
        <v>512</v>
      </c>
      <c r="D119" s="3">
        <v>125</v>
      </c>
      <c r="E119" s="3" t="s">
        <v>453</v>
      </c>
      <c r="F119" s="3" t="s">
        <v>99</v>
      </c>
      <c r="G119" s="3" t="s">
        <v>35</v>
      </c>
      <c r="H119" s="1">
        <v>22382</v>
      </c>
      <c r="I119" s="3" t="s">
        <v>20</v>
      </c>
      <c r="J119" s="2">
        <v>121.7</v>
      </c>
      <c r="K119" s="35">
        <v>0.6729</v>
      </c>
      <c r="L119" s="3">
        <v>160</v>
      </c>
      <c r="M119" s="73">
        <v>0</v>
      </c>
      <c r="N119" s="73">
        <v>0</v>
      </c>
      <c r="O119" s="3"/>
      <c r="P119" s="34">
        <f>L119</f>
        <v>160</v>
      </c>
      <c r="Q119" s="35">
        <f>P119*K119</f>
        <v>107.66400000000002</v>
      </c>
      <c r="R119" s="3"/>
      <c r="S119" s="3"/>
      <c r="T119" s="3"/>
      <c r="U119" s="3"/>
      <c r="V119" s="34"/>
      <c r="W119" s="35">
        <f>V119*K119</f>
        <v>0</v>
      </c>
      <c r="X119" s="3">
        <f>V119+P119</f>
        <v>160</v>
      </c>
      <c r="Y119" s="35">
        <f>X119*K119</f>
        <v>107.66400000000002</v>
      </c>
      <c r="Z119" s="3"/>
      <c r="AA119" s="16"/>
      <c r="AB119" s="3"/>
      <c r="AC119" s="3"/>
      <c r="AD119" s="34"/>
      <c r="AE119" s="35">
        <f>AD119*K119</f>
        <v>0</v>
      </c>
      <c r="AF119" s="3">
        <f>AD119+X119</f>
        <v>160</v>
      </c>
      <c r="AG119" s="35">
        <f>AF119*K119</f>
        <v>107.66400000000002</v>
      </c>
      <c r="AH119" s="23"/>
    </row>
    <row r="120" spans="1:34" s="83" customFormat="1" ht="15.75">
      <c r="A120" s="97"/>
      <c r="B120" s="77"/>
      <c r="C120" s="77"/>
      <c r="D120" s="77"/>
      <c r="E120" s="77"/>
      <c r="F120" s="77" t="s">
        <v>533</v>
      </c>
      <c r="G120" s="77"/>
      <c r="H120" s="78"/>
      <c r="I120" s="77"/>
      <c r="J120" s="79"/>
      <c r="K120" s="80"/>
      <c r="L120" s="82"/>
      <c r="M120" s="87"/>
      <c r="N120" s="81"/>
      <c r="O120" s="77"/>
      <c r="P120" s="77"/>
      <c r="Q120" s="80"/>
      <c r="R120" s="82"/>
      <c r="S120" s="82"/>
      <c r="T120" s="82"/>
      <c r="U120" s="77"/>
      <c r="V120" s="77"/>
      <c r="W120" s="80"/>
      <c r="X120" s="77"/>
      <c r="Y120" s="80"/>
      <c r="Z120" s="116"/>
      <c r="AA120" s="87"/>
      <c r="AB120" s="77"/>
      <c r="AC120" s="77"/>
      <c r="AD120" s="77"/>
      <c r="AE120" s="80"/>
      <c r="AF120" s="77"/>
      <c r="AG120" s="80"/>
      <c r="AH120" s="98"/>
    </row>
    <row r="121" spans="1:34" ht="12.75">
      <c r="A121" s="22">
        <v>12</v>
      </c>
      <c r="B121" s="3">
        <v>1</v>
      </c>
      <c r="C121" s="3"/>
      <c r="D121" s="3">
        <v>60</v>
      </c>
      <c r="E121" s="3" t="s">
        <v>24</v>
      </c>
      <c r="F121" s="3" t="s">
        <v>55</v>
      </c>
      <c r="G121" s="129" t="s">
        <v>22</v>
      </c>
      <c r="H121" s="1">
        <v>37166</v>
      </c>
      <c r="I121" s="3" t="s">
        <v>25</v>
      </c>
      <c r="J121" s="2">
        <v>60</v>
      </c>
      <c r="K121" s="35">
        <v>0.9997</v>
      </c>
      <c r="L121" s="3"/>
      <c r="M121" s="16"/>
      <c r="N121" s="16"/>
      <c r="O121" s="3"/>
      <c r="P121" s="34"/>
      <c r="Q121" s="35">
        <f aca="true" t="shared" si="42" ref="Q121:Q128">P121*K121</f>
        <v>0</v>
      </c>
      <c r="R121" s="3"/>
      <c r="S121" s="3"/>
      <c r="T121" s="3"/>
      <c r="U121" s="3"/>
      <c r="V121" s="34"/>
      <c r="W121" s="35">
        <f aca="true" t="shared" si="43" ref="W121:W128">V121*K121</f>
        <v>0</v>
      </c>
      <c r="X121" s="3">
        <f aca="true" t="shared" si="44" ref="X121:X128">V121+P121</f>
        <v>0</v>
      </c>
      <c r="Y121" s="35">
        <f aca="true" t="shared" si="45" ref="Y121:Y128">X121*K121</f>
        <v>0</v>
      </c>
      <c r="Z121" s="3">
        <v>70</v>
      </c>
      <c r="AA121" s="16">
        <v>82.5</v>
      </c>
      <c r="AB121" s="3">
        <v>87.5</v>
      </c>
      <c r="AC121" s="3"/>
      <c r="AD121" s="34">
        <v>87.5</v>
      </c>
      <c r="AE121" s="35">
        <f aca="true" t="shared" si="46" ref="AE121:AE128">AD121*K121</f>
        <v>87.47375000000001</v>
      </c>
      <c r="AF121" s="3">
        <f aca="true" t="shared" si="47" ref="AF121:AF128">AD121+X121</f>
        <v>87.5</v>
      </c>
      <c r="AG121" s="35">
        <f aca="true" t="shared" si="48" ref="AG121:AG128">AF121*K121</f>
        <v>87.47375000000001</v>
      </c>
      <c r="AH121" s="23"/>
    </row>
    <row r="122" spans="1:77" s="3" customFormat="1" ht="12.75">
      <c r="A122" s="22">
        <v>12</v>
      </c>
      <c r="B122" s="3">
        <v>1</v>
      </c>
      <c r="D122" s="3">
        <v>100</v>
      </c>
      <c r="E122" s="3" t="s">
        <v>455</v>
      </c>
      <c r="F122" s="3" t="s">
        <v>456</v>
      </c>
      <c r="G122" s="3" t="s">
        <v>35</v>
      </c>
      <c r="H122" s="1">
        <v>32023</v>
      </c>
      <c r="I122" s="3" t="s">
        <v>19</v>
      </c>
      <c r="J122" s="2">
        <v>97.35</v>
      </c>
      <c r="K122" s="35">
        <v>0.561</v>
      </c>
      <c r="M122" s="16"/>
      <c r="N122" s="16"/>
      <c r="P122" s="34"/>
      <c r="Q122" s="35">
        <f t="shared" si="42"/>
        <v>0</v>
      </c>
      <c r="T122" s="54"/>
      <c r="V122" s="34"/>
      <c r="W122" s="35">
        <f t="shared" si="43"/>
        <v>0</v>
      </c>
      <c r="X122" s="3">
        <f t="shared" si="44"/>
        <v>0</v>
      </c>
      <c r="Y122" s="35">
        <f t="shared" si="45"/>
        <v>0</v>
      </c>
      <c r="Z122" s="3">
        <v>277.5</v>
      </c>
      <c r="AA122" s="16">
        <v>300</v>
      </c>
      <c r="AB122" s="73">
        <v>315</v>
      </c>
      <c r="AD122" s="34">
        <v>300</v>
      </c>
      <c r="AE122" s="35">
        <f t="shared" si="46"/>
        <v>168.3</v>
      </c>
      <c r="AF122" s="3">
        <f t="shared" si="47"/>
        <v>300</v>
      </c>
      <c r="AG122" s="35">
        <f t="shared" si="48"/>
        <v>168.3</v>
      </c>
      <c r="AH122" s="23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37"/>
    </row>
    <row r="123" spans="1:77" s="3" customFormat="1" ht="12.75">
      <c r="A123" s="22">
        <v>5</v>
      </c>
      <c r="B123" s="3">
        <v>2</v>
      </c>
      <c r="D123" s="3">
        <v>100</v>
      </c>
      <c r="E123" s="3" t="s">
        <v>391</v>
      </c>
      <c r="F123" s="3" t="s">
        <v>31</v>
      </c>
      <c r="G123" s="3" t="s">
        <v>35</v>
      </c>
      <c r="H123" s="1">
        <v>31547</v>
      </c>
      <c r="I123" s="3" t="s">
        <v>19</v>
      </c>
      <c r="J123" s="2">
        <v>97.95</v>
      </c>
      <c r="K123" s="35">
        <v>0.5591</v>
      </c>
      <c r="L123" s="8"/>
      <c r="M123" s="17"/>
      <c r="N123" s="16"/>
      <c r="Q123" s="35">
        <f t="shared" si="42"/>
        <v>0</v>
      </c>
      <c r="R123" s="8"/>
      <c r="S123" s="8"/>
      <c r="T123" s="8"/>
      <c r="W123" s="35">
        <f t="shared" si="43"/>
        <v>0</v>
      </c>
      <c r="X123" s="3">
        <f t="shared" si="44"/>
        <v>0</v>
      </c>
      <c r="Y123" s="35">
        <f t="shared" si="45"/>
        <v>0</v>
      </c>
      <c r="Z123" s="8">
        <v>260</v>
      </c>
      <c r="AA123" s="16">
        <v>275</v>
      </c>
      <c r="AB123" s="73">
        <v>285</v>
      </c>
      <c r="AD123" s="3">
        <v>275</v>
      </c>
      <c r="AE123" s="35">
        <f t="shared" si="46"/>
        <v>153.7525</v>
      </c>
      <c r="AF123" s="3">
        <f t="shared" si="47"/>
        <v>275</v>
      </c>
      <c r="AG123" s="35">
        <f t="shared" si="48"/>
        <v>153.7525</v>
      </c>
      <c r="AH123" s="23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37"/>
    </row>
    <row r="124" spans="1:77" s="3" customFormat="1" ht="12.75">
      <c r="A124" s="22">
        <v>12</v>
      </c>
      <c r="B124" s="3">
        <v>1</v>
      </c>
      <c r="D124" s="3">
        <v>110</v>
      </c>
      <c r="E124" s="3" t="s">
        <v>58</v>
      </c>
      <c r="F124" s="3" t="s">
        <v>59</v>
      </c>
      <c r="G124" s="3" t="s">
        <v>35</v>
      </c>
      <c r="H124" s="1">
        <v>19866</v>
      </c>
      <c r="I124" s="3" t="s">
        <v>60</v>
      </c>
      <c r="J124" s="2">
        <v>100.25</v>
      </c>
      <c r="K124" s="35">
        <v>0.8797</v>
      </c>
      <c r="M124" s="16"/>
      <c r="N124" s="16"/>
      <c r="P124" s="34"/>
      <c r="Q124" s="35">
        <f t="shared" si="42"/>
        <v>0</v>
      </c>
      <c r="V124" s="34"/>
      <c r="W124" s="35">
        <f t="shared" si="43"/>
        <v>0</v>
      </c>
      <c r="X124" s="3">
        <f t="shared" si="44"/>
        <v>0</v>
      </c>
      <c r="Y124" s="35">
        <f t="shared" si="45"/>
        <v>0</v>
      </c>
      <c r="Z124" s="3">
        <v>185</v>
      </c>
      <c r="AA124" s="16">
        <v>195</v>
      </c>
      <c r="AB124" s="3">
        <v>200</v>
      </c>
      <c r="AD124" s="34">
        <v>200</v>
      </c>
      <c r="AE124" s="35">
        <f t="shared" si="46"/>
        <v>175.94</v>
      </c>
      <c r="AF124" s="3">
        <f t="shared" si="47"/>
        <v>200</v>
      </c>
      <c r="AG124" s="35">
        <f t="shared" si="48"/>
        <v>175.94</v>
      </c>
      <c r="AH124" s="23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37"/>
    </row>
    <row r="125" spans="1:77" s="3" customFormat="1" ht="12.75">
      <c r="A125" s="22">
        <v>12</v>
      </c>
      <c r="B125" s="3">
        <v>1</v>
      </c>
      <c r="D125" s="3">
        <v>140</v>
      </c>
      <c r="E125" s="3" t="s">
        <v>457</v>
      </c>
      <c r="F125" s="3" t="s">
        <v>165</v>
      </c>
      <c r="G125" s="3" t="s">
        <v>35</v>
      </c>
      <c r="H125" s="1">
        <v>30146</v>
      </c>
      <c r="I125" s="3" t="s">
        <v>19</v>
      </c>
      <c r="J125" s="2">
        <v>136.2</v>
      </c>
      <c r="K125" s="35">
        <v>0.5077</v>
      </c>
      <c r="M125" s="16"/>
      <c r="N125" s="16"/>
      <c r="P125" s="34"/>
      <c r="Q125" s="35">
        <f t="shared" si="42"/>
        <v>0</v>
      </c>
      <c r="V125" s="34"/>
      <c r="W125" s="35">
        <f t="shared" si="43"/>
        <v>0</v>
      </c>
      <c r="X125" s="3">
        <f t="shared" si="44"/>
        <v>0</v>
      </c>
      <c r="Y125" s="35">
        <f t="shared" si="45"/>
        <v>0</v>
      </c>
      <c r="Z125" s="3">
        <v>355</v>
      </c>
      <c r="AA125" s="148">
        <v>362.5</v>
      </c>
      <c r="AB125" s="54">
        <v>0</v>
      </c>
      <c r="AD125" s="34">
        <f>AA125</f>
        <v>362.5</v>
      </c>
      <c r="AE125" s="35">
        <f t="shared" si="46"/>
        <v>184.04125000000002</v>
      </c>
      <c r="AF125" s="3">
        <f t="shared" si="47"/>
        <v>362.5</v>
      </c>
      <c r="AG125" s="35">
        <f t="shared" si="48"/>
        <v>184.04125000000002</v>
      </c>
      <c r="AH125" s="23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37"/>
    </row>
    <row r="126" spans="1:34" ht="12.75">
      <c r="A126" s="22">
        <v>12</v>
      </c>
      <c r="B126" s="3">
        <v>1</v>
      </c>
      <c r="C126" s="3" t="s">
        <v>512</v>
      </c>
      <c r="D126" s="3">
        <v>90</v>
      </c>
      <c r="E126" s="3" t="s">
        <v>388</v>
      </c>
      <c r="F126" s="3" t="s">
        <v>107</v>
      </c>
      <c r="G126" s="3" t="s">
        <v>35</v>
      </c>
      <c r="H126" s="1">
        <v>30077</v>
      </c>
      <c r="I126" s="3" t="s">
        <v>19</v>
      </c>
      <c r="J126" s="2">
        <v>88.5</v>
      </c>
      <c r="K126" s="35">
        <v>0.5914</v>
      </c>
      <c r="L126" s="8"/>
      <c r="M126" s="16"/>
      <c r="N126" s="17"/>
      <c r="O126" s="3"/>
      <c r="P126" s="3"/>
      <c r="Q126" s="35">
        <f t="shared" si="42"/>
        <v>0</v>
      </c>
      <c r="R126" s="8"/>
      <c r="S126" s="8"/>
      <c r="T126" s="8"/>
      <c r="U126" s="3"/>
      <c r="V126" s="3"/>
      <c r="W126" s="35">
        <f t="shared" si="43"/>
        <v>0</v>
      </c>
      <c r="X126" s="3">
        <f t="shared" si="44"/>
        <v>0</v>
      </c>
      <c r="Y126" s="35">
        <f t="shared" si="45"/>
        <v>0</v>
      </c>
      <c r="Z126" s="8">
        <v>235</v>
      </c>
      <c r="AA126" s="16">
        <v>250</v>
      </c>
      <c r="AB126" s="3">
        <v>260</v>
      </c>
      <c r="AC126" s="3"/>
      <c r="AD126" s="3">
        <v>260</v>
      </c>
      <c r="AE126" s="35">
        <f t="shared" si="46"/>
        <v>153.764</v>
      </c>
      <c r="AF126" s="3">
        <f t="shared" si="47"/>
        <v>260</v>
      </c>
      <c r="AG126" s="35">
        <f t="shared" si="48"/>
        <v>153.764</v>
      </c>
      <c r="AH126" s="23"/>
    </row>
    <row r="127" spans="1:34" ht="12.75">
      <c r="A127" s="22">
        <v>12</v>
      </c>
      <c r="B127" s="3">
        <v>1</v>
      </c>
      <c r="C127" s="3" t="s">
        <v>512</v>
      </c>
      <c r="D127" s="3">
        <v>100</v>
      </c>
      <c r="E127" s="3" t="s">
        <v>497</v>
      </c>
      <c r="F127" s="3" t="s">
        <v>99</v>
      </c>
      <c r="G127" s="3" t="s">
        <v>35</v>
      </c>
      <c r="H127" s="1">
        <v>24239</v>
      </c>
      <c r="I127" s="3" t="s">
        <v>110</v>
      </c>
      <c r="J127" s="2">
        <v>99.6</v>
      </c>
      <c r="K127" s="35">
        <v>0.6061</v>
      </c>
      <c r="L127" s="8"/>
      <c r="M127" s="16"/>
      <c r="N127" s="17"/>
      <c r="O127" s="3"/>
      <c r="P127" s="3"/>
      <c r="Q127" s="35">
        <f t="shared" si="42"/>
        <v>0</v>
      </c>
      <c r="R127" s="8"/>
      <c r="S127" s="8"/>
      <c r="T127" s="8"/>
      <c r="U127" s="3"/>
      <c r="V127" s="3"/>
      <c r="W127" s="35">
        <f t="shared" si="43"/>
        <v>0</v>
      </c>
      <c r="X127" s="3">
        <f t="shared" si="44"/>
        <v>0</v>
      </c>
      <c r="Y127" s="35">
        <f t="shared" si="45"/>
        <v>0</v>
      </c>
      <c r="Z127" s="8">
        <v>170</v>
      </c>
      <c r="AA127" s="54">
        <v>0</v>
      </c>
      <c r="AB127" s="54">
        <v>0</v>
      </c>
      <c r="AC127" s="3"/>
      <c r="AD127" s="3">
        <v>170</v>
      </c>
      <c r="AE127" s="35">
        <f t="shared" si="46"/>
        <v>103.03699999999999</v>
      </c>
      <c r="AF127" s="3">
        <f t="shared" si="47"/>
        <v>170</v>
      </c>
      <c r="AG127" s="35">
        <f t="shared" si="48"/>
        <v>103.03699999999999</v>
      </c>
      <c r="AH127" s="23"/>
    </row>
    <row r="128" spans="1:34" ht="12.75">
      <c r="A128" s="22">
        <v>12</v>
      </c>
      <c r="B128" s="3">
        <v>1</v>
      </c>
      <c r="C128" s="3" t="s">
        <v>512</v>
      </c>
      <c r="D128" s="3">
        <v>125</v>
      </c>
      <c r="E128" s="3" t="s">
        <v>453</v>
      </c>
      <c r="F128" s="3" t="s">
        <v>99</v>
      </c>
      <c r="G128" s="3" t="s">
        <v>35</v>
      </c>
      <c r="H128" s="1">
        <v>22382</v>
      </c>
      <c r="I128" s="3" t="s">
        <v>20</v>
      </c>
      <c r="J128" s="2">
        <v>121.7</v>
      </c>
      <c r="K128" s="35">
        <v>0.6729</v>
      </c>
      <c r="L128" s="3"/>
      <c r="M128" s="16"/>
      <c r="N128" s="16"/>
      <c r="O128" s="3"/>
      <c r="P128" s="34"/>
      <c r="Q128" s="35">
        <f t="shared" si="42"/>
        <v>0</v>
      </c>
      <c r="R128" s="3"/>
      <c r="S128" s="3"/>
      <c r="T128" s="3"/>
      <c r="U128" s="3"/>
      <c r="V128" s="34"/>
      <c r="W128" s="35">
        <f t="shared" si="43"/>
        <v>0</v>
      </c>
      <c r="X128" s="3">
        <f t="shared" si="44"/>
        <v>0</v>
      </c>
      <c r="Y128" s="35">
        <f t="shared" si="45"/>
        <v>0</v>
      </c>
      <c r="Z128" s="3">
        <v>180</v>
      </c>
      <c r="AA128" s="54">
        <v>0</v>
      </c>
      <c r="AB128" s="54">
        <v>0</v>
      </c>
      <c r="AC128" s="3"/>
      <c r="AD128" s="34">
        <v>180</v>
      </c>
      <c r="AE128" s="35">
        <f t="shared" si="46"/>
        <v>121.12200000000001</v>
      </c>
      <c r="AF128" s="3">
        <f t="shared" si="47"/>
        <v>180</v>
      </c>
      <c r="AG128" s="35">
        <f t="shared" si="48"/>
        <v>121.12200000000001</v>
      </c>
      <c r="AH128" s="23"/>
    </row>
    <row r="129" spans="1:34" s="83" customFormat="1" ht="15.75">
      <c r="A129" s="97"/>
      <c r="B129" s="77"/>
      <c r="C129" s="77"/>
      <c r="D129" s="77"/>
      <c r="E129" s="77"/>
      <c r="F129" s="77" t="s">
        <v>504</v>
      </c>
      <c r="G129" s="77"/>
      <c r="H129" s="78"/>
      <c r="I129" s="77"/>
      <c r="J129" s="79"/>
      <c r="K129" s="80"/>
      <c r="L129" s="82"/>
      <c r="M129" s="87"/>
      <c r="N129" s="81"/>
      <c r="O129" s="77"/>
      <c r="P129" s="77"/>
      <c r="Q129" s="80"/>
      <c r="R129" s="82"/>
      <c r="S129" s="82"/>
      <c r="T129" s="82"/>
      <c r="U129" s="77"/>
      <c r="V129" s="77"/>
      <c r="W129" s="80"/>
      <c r="X129" s="77"/>
      <c r="Y129" s="80"/>
      <c r="Z129" s="116"/>
      <c r="AA129" s="87"/>
      <c r="AB129" s="77"/>
      <c r="AC129" s="77"/>
      <c r="AD129" s="77"/>
      <c r="AE129" s="80"/>
      <c r="AF129" s="77"/>
      <c r="AG129" s="80"/>
      <c r="AH129" s="98"/>
    </row>
    <row r="130" spans="1:34" ht="12.75">
      <c r="A130" s="22">
        <v>12</v>
      </c>
      <c r="B130" s="3">
        <v>1</v>
      </c>
      <c r="C130" s="3"/>
      <c r="D130" s="3">
        <v>67.5</v>
      </c>
      <c r="E130" s="3" t="s">
        <v>394</v>
      </c>
      <c r="F130" s="3" t="s">
        <v>107</v>
      </c>
      <c r="G130" s="3" t="s">
        <v>35</v>
      </c>
      <c r="H130" s="1">
        <v>31998</v>
      </c>
      <c r="I130" s="3" t="s">
        <v>19</v>
      </c>
      <c r="J130" s="2">
        <v>65.65</v>
      </c>
      <c r="K130" s="35">
        <v>0.7439</v>
      </c>
      <c r="L130" s="3">
        <v>170</v>
      </c>
      <c r="M130" s="16">
        <v>180</v>
      </c>
      <c r="N130" s="73">
        <v>190</v>
      </c>
      <c r="O130" s="3"/>
      <c r="P130" s="3">
        <f>M130</f>
        <v>180</v>
      </c>
      <c r="Q130" s="35">
        <f aca="true" t="shared" si="49" ref="Q130:Q146">P130*K130</f>
        <v>133.902</v>
      </c>
      <c r="R130" s="3">
        <v>130</v>
      </c>
      <c r="S130" s="3">
        <v>137.5</v>
      </c>
      <c r="T130" s="3">
        <v>142.5</v>
      </c>
      <c r="U130" s="3"/>
      <c r="V130" s="3">
        <f>T130</f>
        <v>142.5</v>
      </c>
      <c r="W130" s="35">
        <f aca="true" t="shared" si="50" ref="W130:W146">V130*K130</f>
        <v>106.00575</v>
      </c>
      <c r="X130" s="3">
        <f aca="true" t="shared" si="51" ref="X130:X146">V130+P130</f>
        <v>322.5</v>
      </c>
      <c r="Y130" s="35">
        <f aca="true" t="shared" si="52" ref="Y130:Y146">X130*K130</f>
        <v>239.90775</v>
      </c>
      <c r="Z130" s="3">
        <v>200</v>
      </c>
      <c r="AA130" s="16">
        <v>210</v>
      </c>
      <c r="AB130" s="54">
        <v>0</v>
      </c>
      <c r="AC130" s="3"/>
      <c r="AD130" s="3">
        <v>210</v>
      </c>
      <c r="AE130" s="35">
        <f aca="true" t="shared" si="53" ref="AE130:AE146">AD130*K130</f>
        <v>156.219</v>
      </c>
      <c r="AF130" s="3">
        <f aca="true" t="shared" si="54" ref="AF130:AF146">AD130+X130</f>
        <v>532.5</v>
      </c>
      <c r="AG130" s="35">
        <f aca="true" t="shared" si="55" ref="AG130:AG146">AF130*K130</f>
        <v>396.12675</v>
      </c>
      <c r="AH130" s="23"/>
    </row>
    <row r="131" spans="1:34" ht="12.75">
      <c r="A131" s="22">
        <v>12</v>
      </c>
      <c r="B131" s="3">
        <v>1</v>
      </c>
      <c r="C131" s="3"/>
      <c r="D131" s="3">
        <v>75</v>
      </c>
      <c r="E131" s="3" t="s">
        <v>198</v>
      </c>
      <c r="F131" s="3" t="s">
        <v>276</v>
      </c>
      <c r="G131" s="129" t="s">
        <v>22</v>
      </c>
      <c r="H131" s="1">
        <v>19811</v>
      </c>
      <c r="I131" s="3" t="s">
        <v>173</v>
      </c>
      <c r="J131" s="2">
        <v>74.6</v>
      </c>
      <c r="K131" s="35">
        <v>1.0977</v>
      </c>
      <c r="L131" s="3">
        <v>40</v>
      </c>
      <c r="M131" s="16">
        <v>45</v>
      </c>
      <c r="N131" s="16">
        <v>50</v>
      </c>
      <c r="O131" s="3"/>
      <c r="P131" s="34">
        <f>N131</f>
        <v>50</v>
      </c>
      <c r="Q131" s="35">
        <f t="shared" si="49"/>
        <v>54.885</v>
      </c>
      <c r="R131" s="3">
        <v>60</v>
      </c>
      <c r="S131" s="3">
        <v>70</v>
      </c>
      <c r="T131" s="3">
        <v>80</v>
      </c>
      <c r="U131" s="3"/>
      <c r="V131" s="34">
        <f>T131</f>
        <v>80</v>
      </c>
      <c r="W131" s="35">
        <f t="shared" si="50"/>
        <v>87.81599999999999</v>
      </c>
      <c r="X131" s="3">
        <f t="shared" si="51"/>
        <v>130</v>
      </c>
      <c r="Y131" s="35">
        <f t="shared" si="52"/>
        <v>142.701</v>
      </c>
      <c r="Z131" s="3">
        <v>50</v>
      </c>
      <c r="AA131" s="16">
        <v>60</v>
      </c>
      <c r="AB131" s="3">
        <v>65</v>
      </c>
      <c r="AC131" s="3"/>
      <c r="AD131" s="34">
        <v>65</v>
      </c>
      <c r="AE131" s="35">
        <f t="shared" si="53"/>
        <v>71.3505</v>
      </c>
      <c r="AF131" s="3">
        <f t="shared" si="54"/>
        <v>195</v>
      </c>
      <c r="AG131" s="35">
        <f t="shared" si="55"/>
        <v>214.05149999999998</v>
      </c>
      <c r="AH131" s="23"/>
    </row>
    <row r="132" spans="1:34" ht="12.75">
      <c r="A132" s="22">
        <v>12</v>
      </c>
      <c r="B132" s="3">
        <v>1</v>
      </c>
      <c r="C132" s="3"/>
      <c r="D132" s="3">
        <v>100</v>
      </c>
      <c r="E132" s="3" t="s">
        <v>455</v>
      </c>
      <c r="F132" s="3" t="s">
        <v>456</v>
      </c>
      <c r="G132" s="3" t="s">
        <v>35</v>
      </c>
      <c r="H132" s="1">
        <v>32023</v>
      </c>
      <c r="I132" s="3" t="s">
        <v>19</v>
      </c>
      <c r="J132" s="2">
        <v>97.35</v>
      </c>
      <c r="K132" s="35">
        <v>0.561</v>
      </c>
      <c r="L132" s="3">
        <v>245</v>
      </c>
      <c r="M132" s="16">
        <v>262.5</v>
      </c>
      <c r="N132" s="16">
        <v>275</v>
      </c>
      <c r="O132" s="3"/>
      <c r="P132" s="34">
        <f>N132</f>
        <v>275</v>
      </c>
      <c r="Q132" s="35">
        <f t="shared" si="49"/>
        <v>154.275</v>
      </c>
      <c r="R132" s="3">
        <v>170</v>
      </c>
      <c r="S132" s="3">
        <v>180</v>
      </c>
      <c r="T132" s="54">
        <v>190</v>
      </c>
      <c r="U132" s="3"/>
      <c r="V132" s="34">
        <f>S132</f>
        <v>180</v>
      </c>
      <c r="W132" s="35">
        <f t="shared" si="50"/>
        <v>100.98</v>
      </c>
      <c r="X132" s="3">
        <f t="shared" si="51"/>
        <v>455</v>
      </c>
      <c r="Y132" s="35">
        <f t="shared" si="52"/>
        <v>255.25500000000002</v>
      </c>
      <c r="Z132" s="3">
        <v>277.5</v>
      </c>
      <c r="AA132" s="16">
        <v>300</v>
      </c>
      <c r="AB132" s="73">
        <v>315</v>
      </c>
      <c r="AC132" s="3"/>
      <c r="AD132" s="34">
        <v>300</v>
      </c>
      <c r="AE132" s="35">
        <f t="shared" si="53"/>
        <v>168.3</v>
      </c>
      <c r="AF132" s="3">
        <f t="shared" si="54"/>
        <v>755</v>
      </c>
      <c r="AG132" s="35">
        <f t="shared" si="55"/>
        <v>423.55500000000006</v>
      </c>
      <c r="AH132" s="23"/>
    </row>
    <row r="133" spans="1:34" ht="12.75">
      <c r="A133" s="22">
        <v>5</v>
      </c>
      <c r="B133" s="3">
        <v>2</v>
      </c>
      <c r="C133" s="3"/>
      <c r="D133" s="3">
        <v>100</v>
      </c>
      <c r="E133" s="3" t="s">
        <v>391</v>
      </c>
      <c r="F133" s="3" t="s">
        <v>31</v>
      </c>
      <c r="G133" s="3" t="s">
        <v>35</v>
      </c>
      <c r="H133" s="1">
        <v>31547</v>
      </c>
      <c r="I133" s="3" t="s">
        <v>19</v>
      </c>
      <c r="J133" s="2">
        <v>97.95</v>
      </c>
      <c r="K133" s="35">
        <v>0.5591</v>
      </c>
      <c r="L133" s="8">
        <v>195</v>
      </c>
      <c r="M133" s="17">
        <v>207.5</v>
      </c>
      <c r="N133" s="73">
        <v>220</v>
      </c>
      <c r="O133" s="3"/>
      <c r="P133" s="3">
        <f>M133</f>
        <v>207.5</v>
      </c>
      <c r="Q133" s="35">
        <f t="shared" si="49"/>
        <v>116.01325000000001</v>
      </c>
      <c r="R133" s="8">
        <v>150</v>
      </c>
      <c r="S133" s="8">
        <v>157.5</v>
      </c>
      <c r="T133" s="55">
        <v>162.5</v>
      </c>
      <c r="U133" s="3"/>
      <c r="V133" s="3">
        <f>S133</f>
        <v>157.5</v>
      </c>
      <c r="W133" s="35">
        <f t="shared" si="50"/>
        <v>88.05825</v>
      </c>
      <c r="X133" s="3">
        <f t="shared" si="51"/>
        <v>365</v>
      </c>
      <c r="Y133" s="35">
        <f t="shared" si="52"/>
        <v>204.07150000000001</v>
      </c>
      <c r="Z133" s="8">
        <v>260</v>
      </c>
      <c r="AA133" s="16">
        <v>275</v>
      </c>
      <c r="AB133" s="73">
        <v>285</v>
      </c>
      <c r="AC133" s="3"/>
      <c r="AD133" s="3">
        <v>275</v>
      </c>
      <c r="AE133" s="35">
        <f t="shared" si="53"/>
        <v>153.7525</v>
      </c>
      <c r="AF133" s="3">
        <f t="shared" si="54"/>
        <v>640</v>
      </c>
      <c r="AG133" s="35">
        <f t="shared" si="55"/>
        <v>357.824</v>
      </c>
      <c r="AH133" s="23"/>
    </row>
    <row r="134" spans="1:77" s="3" customFormat="1" ht="12.75">
      <c r="A134" s="22">
        <v>12</v>
      </c>
      <c r="B134" s="3">
        <v>1</v>
      </c>
      <c r="D134" s="3">
        <v>110</v>
      </c>
      <c r="E134" s="3" t="s">
        <v>275</v>
      </c>
      <c r="F134" s="3" t="s">
        <v>276</v>
      </c>
      <c r="G134" s="129" t="s">
        <v>22</v>
      </c>
      <c r="H134" s="1">
        <v>22745</v>
      </c>
      <c r="I134" s="3" t="s">
        <v>20</v>
      </c>
      <c r="J134" s="2">
        <v>106.55</v>
      </c>
      <c r="K134" s="35">
        <v>0.6704</v>
      </c>
      <c r="L134" s="3">
        <v>170</v>
      </c>
      <c r="M134" s="73">
        <v>190</v>
      </c>
      <c r="N134" s="73">
        <v>210</v>
      </c>
      <c r="P134" s="3">
        <f>L134</f>
        <v>170</v>
      </c>
      <c r="Q134" s="35">
        <f t="shared" si="49"/>
        <v>113.968</v>
      </c>
      <c r="R134" s="3">
        <v>130</v>
      </c>
      <c r="S134" s="3">
        <v>137.5</v>
      </c>
      <c r="T134" s="3">
        <v>145</v>
      </c>
      <c r="V134" s="3">
        <f>T134</f>
        <v>145</v>
      </c>
      <c r="W134" s="35">
        <f t="shared" si="50"/>
        <v>97.208</v>
      </c>
      <c r="X134" s="3">
        <f t="shared" si="51"/>
        <v>315</v>
      </c>
      <c r="Y134" s="35">
        <f t="shared" si="52"/>
        <v>211.176</v>
      </c>
      <c r="Z134" s="3">
        <v>170</v>
      </c>
      <c r="AA134" s="3">
        <v>175</v>
      </c>
      <c r="AB134" s="3">
        <v>180</v>
      </c>
      <c r="AD134" s="3">
        <v>180</v>
      </c>
      <c r="AE134" s="35">
        <f t="shared" si="53"/>
        <v>120.672</v>
      </c>
      <c r="AF134" s="3">
        <f t="shared" si="54"/>
        <v>495</v>
      </c>
      <c r="AG134" s="35">
        <f t="shared" si="55"/>
        <v>331.848</v>
      </c>
      <c r="AH134" s="23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37"/>
    </row>
    <row r="135" spans="1:77" s="3" customFormat="1" ht="12.75">
      <c r="A135" s="22">
        <v>12</v>
      </c>
      <c r="B135" s="3">
        <v>1</v>
      </c>
      <c r="D135" s="3">
        <v>110</v>
      </c>
      <c r="E135" s="3" t="s">
        <v>58</v>
      </c>
      <c r="F135" s="3" t="s">
        <v>59</v>
      </c>
      <c r="G135" s="3" t="s">
        <v>35</v>
      </c>
      <c r="H135" s="1">
        <v>19866</v>
      </c>
      <c r="I135" s="3" t="s">
        <v>60</v>
      </c>
      <c r="J135" s="2">
        <v>100.25</v>
      </c>
      <c r="K135" s="35">
        <v>0.8797</v>
      </c>
      <c r="L135" s="3">
        <v>180</v>
      </c>
      <c r="M135" s="148">
        <v>195</v>
      </c>
      <c r="N135" s="73">
        <v>205</v>
      </c>
      <c r="P135" s="34">
        <f>M135</f>
        <v>195</v>
      </c>
      <c r="Q135" s="35">
        <f t="shared" si="49"/>
        <v>171.5415</v>
      </c>
      <c r="R135" s="3">
        <v>100</v>
      </c>
      <c r="S135" s="3">
        <v>110</v>
      </c>
      <c r="T135" s="3">
        <v>120</v>
      </c>
      <c r="V135" s="34">
        <f>T135</f>
        <v>120</v>
      </c>
      <c r="W135" s="35">
        <f t="shared" si="50"/>
        <v>105.56400000000001</v>
      </c>
      <c r="X135" s="3">
        <f t="shared" si="51"/>
        <v>315</v>
      </c>
      <c r="Y135" s="35">
        <f t="shared" si="52"/>
        <v>277.1055</v>
      </c>
      <c r="Z135" s="3">
        <v>185</v>
      </c>
      <c r="AA135" s="16">
        <v>195</v>
      </c>
      <c r="AB135" s="129">
        <v>200</v>
      </c>
      <c r="AD135" s="34">
        <v>200</v>
      </c>
      <c r="AE135" s="35">
        <f t="shared" si="53"/>
        <v>175.94</v>
      </c>
      <c r="AF135" s="129">
        <f t="shared" si="54"/>
        <v>515</v>
      </c>
      <c r="AG135" s="35">
        <f t="shared" si="55"/>
        <v>453.0455</v>
      </c>
      <c r="AH135" s="23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37"/>
    </row>
    <row r="136" spans="1:77" s="43" customFormat="1" ht="12.75">
      <c r="A136" s="22">
        <v>12</v>
      </c>
      <c r="B136" s="3">
        <v>1</v>
      </c>
      <c r="C136" s="3"/>
      <c r="D136" s="3">
        <v>110</v>
      </c>
      <c r="E136" s="3" t="s">
        <v>58</v>
      </c>
      <c r="F136" s="3" t="s">
        <v>59</v>
      </c>
      <c r="G136" s="3" t="s">
        <v>35</v>
      </c>
      <c r="H136" s="1">
        <v>19866</v>
      </c>
      <c r="I136" s="3" t="s">
        <v>19</v>
      </c>
      <c r="J136" s="2">
        <v>100.25</v>
      </c>
      <c r="K136" s="35">
        <v>0.5533</v>
      </c>
      <c r="L136" s="3">
        <v>180</v>
      </c>
      <c r="M136" s="16">
        <v>195</v>
      </c>
      <c r="N136" s="73">
        <v>205</v>
      </c>
      <c r="O136" s="3"/>
      <c r="P136" s="34">
        <f>M136</f>
        <v>195</v>
      </c>
      <c r="Q136" s="35">
        <f t="shared" si="49"/>
        <v>107.8935</v>
      </c>
      <c r="R136" s="3">
        <v>100</v>
      </c>
      <c r="S136" s="3">
        <v>110</v>
      </c>
      <c r="T136" s="3">
        <v>120</v>
      </c>
      <c r="U136" s="3"/>
      <c r="V136" s="34">
        <f>T136</f>
        <v>120</v>
      </c>
      <c r="W136" s="35">
        <f t="shared" si="50"/>
        <v>66.396</v>
      </c>
      <c r="X136" s="3">
        <f t="shared" si="51"/>
        <v>315</v>
      </c>
      <c r="Y136" s="35">
        <f t="shared" si="52"/>
        <v>174.2895</v>
      </c>
      <c r="Z136" s="3">
        <v>185</v>
      </c>
      <c r="AA136" s="16">
        <v>195</v>
      </c>
      <c r="AB136" s="3">
        <v>200</v>
      </c>
      <c r="AC136" s="3"/>
      <c r="AD136" s="34">
        <v>200</v>
      </c>
      <c r="AE136" s="35">
        <f t="shared" si="53"/>
        <v>110.66</v>
      </c>
      <c r="AF136" s="3">
        <f t="shared" si="54"/>
        <v>515</v>
      </c>
      <c r="AG136" s="35">
        <f t="shared" si="55"/>
        <v>284.9495</v>
      </c>
      <c r="AH136" s="23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44"/>
    </row>
    <row r="137" spans="1:34" ht="12.75">
      <c r="A137" s="22">
        <v>12</v>
      </c>
      <c r="B137" s="3">
        <v>1</v>
      </c>
      <c r="C137" s="3" t="s">
        <v>512</v>
      </c>
      <c r="D137" s="3">
        <v>75</v>
      </c>
      <c r="E137" s="3" t="s">
        <v>389</v>
      </c>
      <c r="F137" s="3" t="s">
        <v>107</v>
      </c>
      <c r="G137" s="3" t="s">
        <v>35</v>
      </c>
      <c r="H137" s="1">
        <v>32754</v>
      </c>
      <c r="I137" s="3" t="s">
        <v>19</v>
      </c>
      <c r="J137" s="2">
        <v>73.3</v>
      </c>
      <c r="K137" s="35">
        <v>0.6767</v>
      </c>
      <c r="L137" s="8">
        <v>200</v>
      </c>
      <c r="M137" s="16">
        <v>225</v>
      </c>
      <c r="N137" s="146">
        <v>240</v>
      </c>
      <c r="O137" s="3"/>
      <c r="P137" s="3">
        <f>N137</f>
        <v>240</v>
      </c>
      <c r="Q137" s="35">
        <f t="shared" si="49"/>
        <v>162.408</v>
      </c>
      <c r="R137" s="8">
        <v>150</v>
      </c>
      <c r="S137" s="55">
        <v>160</v>
      </c>
      <c r="T137" s="55">
        <v>160</v>
      </c>
      <c r="U137" s="3"/>
      <c r="V137" s="3">
        <f>R137</f>
        <v>150</v>
      </c>
      <c r="W137" s="35">
        <f t="shared" si="50"/>
        <v>101.505</v>
      </c>
      <c r="X137" s="3">
        <f t="shared" si="51"/>
        <v>390</v>
      </c>
      <c r="Y137" s="35">
        <f t="shared" si="52"/>
        <v>263.913</v>
      </c>
      <c r="Z137" s="8">
        <v>225</v>
      </c>
      <c r="AA137" s="16">
        <v>250</v>
      </c>
      <c r="AB137" s="73">
        <v>265</v>
      </c>
      <c r="AC137" s="3"/>
      <c r="AD137" s="3">
        <v>250</v>
      </c>
      <c r="AE137" s="35">
        <f t="shared" si="53"/>
        <v>169.17499999999998</v>
      </c>
      <c r="AF137" s="3">
        <f t="shared" si="54"/>
        <v>640</v>
      </c>
      <c r="AG137" s="35">
        <f t="shared" si="55"/>
        <v>433.08799999999997</v>
      </c>
      <c r="AH137" s="23"/>
    </row>
    <row r="138" spans="1:34" ht="12.75">
      <c r="A138" s="22">
        <v>12</v>
      </c>
      <c r="B138" s="3">
        <v>1</v>
      </c>
      <c r="C138" s="3" t="s">
        <v>512</v>
      </c>
      <c r="D138" s="3">
        <v>90</v>
      </c>
      <c r="E138" s="3" t="s">
        <v>393</v>
      </c>
      <c r="F138" s="3" t="s">
        <v>28</v>
      </c>
      <c r="G138" s="3" t="s">
        <v>35</v>
      </c>
      <c r="H138" s="1">
        <v>33767</v>
      </c>
      <c r="I138" s="3" t="s">
        <v>21</v>
      </c>
      <c r="J138" s="2">
        <v>88.85</v>
      </c>
      <c r="K138" s="35">
        <v>0.6019</v>
      </c>
      <c r="L138" s="73">
        <v>170</v>
      </c>
      <c r="M138" s="16">
        <v>170</v>
      </c>
      <c r="N138" s="73">
        <v>190</v>
      </c>
      <c r="O138" s="3"/>
      <c r="P138" s="3">
        <f>M138</f>
        <v>170</v>
      </c>
      <c r="Q138" s="35">
        <f t="shared" si="49"/>
        <v>102.323</v>
      </c>
      <c r="R138" s="16">
        <v>120</v>
      </c>
      <c r="S138" s="3">
        <v>130</v>
      </c>
      <c r="T138" s="54">
        <v>140</v>
      </c>
      <c r="U138" s="3"/>
      <c r="V138" s="3">
        <f>S138</f>
        <v>130</v>
      </c>
      <c r="W138" s="35">
        <f t="shared" si="50"/>
        <v>78.247</v>
      </c>
      <c r="X138" s="3">
        <f t="shared" si="51"/>
        <v>300</v>
      </c>
      <c r="Y138" s="35">
        <f t="shared" si="52"/>
        <v>180.57</v>
      </c>
      <c r="Z138" s="3">
        <v>150</v>
      </c>
      <c r="AA138" s="16">
        <v>165</v>
      </c>
      <c r="AB138" s="54">
        <v>180</v>
      </c>
      <c r="AC138" s="3"/>
      <c r="AD138" s="3">
        <v>165</v>
      </c>
      <c r="AE138" s="35">
        <f t="shared" si="53"/>
        <v>99.3135</v>
      </c>
      <c r="AF138" s="3">
        <f t="shared" si="54"/>
        <v>465</v>
      </c>
      <c r="AG138" s="35">
        <f t="shared" si="55"/>
        <v>279.88349999999997</v>
      </c>
      <c r="AH138" s="23"/>
    </row>
    <row r="139" spans="1:34" ht="12.75">
      <c r="A139" s="22">
        <v>12</v>
      </c>
      <c r="B139" s="3">
        <v>1</v>
      </c>
      <c r="C139" s="3" t="s">
        <v>512</v>
      </c>
      <c r="D139" s="3">
        <v>90</v>
      </c>
      <c r="E139" s="3" t="s">
        <v>388</v>
      </c>
      <c r="F139" s="3" t="s">
        <v>107</v>
      </c>
      <c r="G139" s="3" t="s">
        <v>35</v>
      </c>
      <c r="H139" s="1">
        <v>30077</v>
      </c>
      <c r="I139" s="3" t="s">
        <v>19</v>
      </c>
      <c r="J139" s="2">
        <v>88.5</v>
      </c>
      <c r="K139" s="35">
        <v>0.5914</v>
      </c>
      <c r="L139" s="73">
        <v>225</v>
      </c>
      <c r="M139" s="16">
        <v>230</v>
      </c>
      <c r="N139" s="17">
        <v>240</v>
      </c>
      <c r="O139" s="3"/>
      <c r="P139" s="3">
        <f>N139</f>
        <v>240</v>
      </c>
      <c r="Q139" s="35">
        <f t="shared" si="49"/>
        <v>141.936</v>
      </c>
      <c r="R139" s="8">
        <v>135</v>
      </c>
      <c r="S139" s="8">
        <v>145</v>
      </c>
      <c r="T139" s="55">
        <v>150</v>
      </c>
      <c r="U139" s="3"/>
      <c r="V139" s="3">
        <f>S139</f>
        <v>145</v>
      </c>
      <c r="W139" s="35">
        <f t="shared" si="50"/>
        <v>85.753</v>
      </c>
      <c r="X139" s="3">
        <f t="shared" si="51"/>
        <v>385</v>
      </c>
      <c r="Y139" s="35">
        <f t="shared" si="52"/>
        <v>227.68900000000002</v>
      </c>
      <c r="Z139" s="8">
        <v>235</v>
      </c>
      <c r="AA139" s="16">
        <v>250</v>
      </c>
      <c r="AB139" s="3">
        <v>260</v>
      </c>
      <c r="AC139" s="3"/>
      <c r="AD139" s="3">
        <v>260</v>
      </c>
      <c r="AE139" s="35">
        <f t="shared" si="53"/>
        <v>153.764</v>
      </c>
      <c r="AF139" s="3">
        <f t="shared" si="54"/>
        <v>645</v>
      </c>
      <c r="AG139" s="35">
        <f t="shared" si="55"/>
        <v>381.45300000000003</v>
      </c>
      <c r="AH139" s="23"/>
    </row>
    <row r="140" spans="1:34" ht="12.75">
      <c r="A140" s="22">
        <v>5</v>
      </c>
      <c r="B140" s="3">
        <v>2</v>
      </c>
      <c r="C140" s="3" t="s">
        <v>512</v>
      </c>
      <c r="D140" s="3">
        <v>90</v>
      </c>
      <c r="E140" s="3" t="s">
        <v>490</v>
      </c>
      <c r="F140" s="3" t="s">
        <v>32</v>
      </c>
      <c r="G140" s="3" t="s">
        <v>35</v>
      </c>
      <c r="H140" s="1" t="s">
        <v>491</v>
      </c>
      <c r="I140" s="3" t="s">
        <v>19</v>
      </c>
      <c r="J140" s="2">
        <v>88.5</v>
      </c>
      <c r="K140" s="35">
        <v>0.5914</v>
      </c>
      <c r="L140" s="73">
        <v>160</v>
      </c>
      <c r="M140" s="16">
        <v>160</v>
      </c>
      <c r="N140" s="16">
        <v>175</v>
      </c>
      <c r="O140" s="3"/>
      <c r="P140" s="3">
        <f>N140</f>
        <v>175</v>
      </c>
      <c r="Q140" s="35">
        <f t="shared" si="49"/>
        <v>103.495</v>
      </c>
      <c r="R140" s="16">
        <v>110</v>
      </c>
      <c r="S140" s="3">
        <v>115</v>
      </c>
      <c r="T140" s="54">
        <v>120</v>
      </c>
      <c r="U140" s="3"/>
      <c r="V140" s="3">
        <f>S140</f>
        <v>115</v>
      </c>
      <c r="W140" s="35">
        <f t="shared" si="50"/>
        <v>68.01100000000001</v>
      </c>
      <c r="X140" s="3">
        <f t="shared" si="51"/>
        <v>290</v>
      </c>
      <c r="Y140" s="35">
        <f t="shared" si="52"/>
        <v>171.506</v>
      </c>
      <c r="Z140" s="3">
        <v>160</v>
      </c>
      <c r="AA140" s="16">
        <v>170</v>
      </c>
      <c r="AB140" s="3">
        <v>180</v>
      </c>
      <c r="AC140" s="3"/>
      <c r="AD140" s="3">
        <v>180</v>
      </c>
      <c r="AE140" s="35">
        <f t="shared" si="53"/>
        <v>106.45200000000001</v>
      </c>
      <c r="AF140" s="3">
        <f t="shared" si="54"/>
        <v>470</v>
      </c>
      <c r="AG140" s="35">
        <f t="shared" si="55"/>
        <v>277.958</v>
      </c>
      <c r="AH140" s="23"/>
    </row>
    <row r="141" spans="1:34" ht="12.75">
      <c r="A141" s="22">
        <v>12</v>
      </c>
      <c r="B141" s="3">
        <v>1</v>
      </c>
      <c r="C141" s="3" t="s">
        <v>512</v>
      </c>
      <c r="D141" s="3">
        <v>100</v>
      </c>
      <c r="E141" s="3" t="s">
        <v>497</v>
      </c>
      <c r="F141" s="3" t="s">
        <v>99</v>
      </c>
      <c r="G141" s="3" t="s">
        <v>35</v>
      </c>
      <c r="H141" s="1">
        <v>24239</v>
      </c>
      <c r="I141" s="3" t="s">
        <v>110</v>
      </c>
      <c r="J141" s="2">
        <v>99.6</v>
      </c>
      <c r="K141" s="35">
        <v>0.6061</v>
      </c>
      <c r="L141" s="8">
        <v>170</v>
      </c>
      <c r="M141" s="16">
        <v>200</v>
      </c>
      <c r="N141" s="146">
        <v>230</v>
      </c>
      <c r="O141" s="3"/>
      <c r="P141" s="3">
        <f>N141</f>
        <v>230</v>
      </c>
      <c r="Q141" s="35">
        <f t="shared" si="49"/>
        <v>139.403</v>
      </c>
      <c r="R141" s="8">
        <v>100</v>
      </c>
      <c r="S141" s="55">
        <v>0</v>
      </c>
      <c r="T141" s="55">
        <v>0</v>
      </c>
      <c r="U141" s="3"/>
      <c r="V141" s="3">
        <f>R141</f>
        <v>100</v>
      </c>
      <c r="W141" s="35">
        <f t="shared" si="50"/>
        <v>60.61</v>
      </c>
      <c r="X141" s="3">
        <f t="shared" si="51"/>
        <v>330</v>
      </c>
      <c r="Y141" s="35">
        <f t="shared" si="52"/>
        <v>200.01299999999998</v>
      </c>
      <c r="Z141" s="8">
        <v>170</v>
      </c>
      <c r="AA141" s="54">
        <v>0</v>
      </c>
      <c r="AB141" s="54">
        <v>0</v>
      </c>
      <c r="AC141" s="3"/>
      <c r="AD141" s="3">
        <v>170</v>
      </c>
      <c r="AE141" s="35">
        <f t="shared" si="53"/>
        <v>103.03699999999999</v>
      </c>
      <c r="AF141" s="3">
        <f t="shared" si="54"/>
        <v>500</v>
      </c>
      <c r="AG141" s="35">
        <f t="shared" si="55"/>
        <v>303.05</v>
      </c>
      <c r="AH141" s="23"/>
    </row>
    <row r="142" spans="1:34" ht="12.75">
      <c r="A142" s="22">
        <v>12</v>
      </c>
      <c r="B142" s="3">
        <v>1</v>
      </c>
      <c r="C142" s="3" t="s">
        <v>512</v>
      </c>
      <c r="D142" s="3">
        <v>110</v>
      </c>
      <c r="E142" s="3" t="s">
        <v>387</v>
      </c>
      <c r="F142" s="3" t="s">
        <v>28</v>
      </c>
      <c r="G142" s="3" t="s">
        <v>35</v>
      </c>
      <c r="H142" s="1">
        <v>33415</v>
      </c>
      <c r="I142" s="3" t="s">
        <v>21</v>
      </c>
      <c r="J142" s="2">
        <v>107.75</v>
      </c>
      <c r="K142" s="35">
        <v>0.5447</v>
      </c>
      <c r="L142" s="73">
        <v>260</v>
      </c>
      <c r="M142" s="73">
        <v>260</v>
      </c>
      <c r="N142" s="17">
        <v>260</v>
      </c>
      <c r="O142" s="3"/>
      <c r="P142" s="3">
        <f>N142</f>
        <v>260</v>
      </c>
      <c r="Q142" s="35">
        <f t="shared" si="49"/>
        <v>141.62199999999999</v>
      </c>
      <c r="R142" s="8">
        <v>160</v>
      </c>
      <c r="S142" s="55">
        <v>175</v>
      </c>
      <c r="T142" s="55">
        <v>175</v>
      </c>
      <c r="U142" s="3"/>
      <c r="V142" s="3">
        <f>R142</f>
        <v>160</v>
      </c>
      <c r="W142" s="35">
        <f t="shared" si="50"/>
        <v>87.15199999999999</v>
      </c>
      <c r="X142" s="3">
        <f t="shared" si="51"/>
        <v>420</v>
      </c>
      <c r="Y142" s="35">
        <f t="shared" si="52"/>
        <v>228.77399999999997</v>
      </c>
      <c r="Z142" s="8">
        <v>200</v>
      </c>
      <c r="AA142" s="16">
        <v>240</v>
      </c>
      <c r="AB142" s="73">
        <v>280</v>
      </c>
      <c r="AC142" s="3"/>
      <c r="AD142" s="3">
        <v>240</v>
      </c>
      <c r="AE142" s="35">
        <f t="shared" si="53"/>
        <v>130.72799999999998</v>
      </c>
      <c r="AF142" s="3">
        <f t="shared" si="54"/>
        <v>660</v>
      </c>
      <c r="AG142" s="35">
        <f t="shared" si="55"/>
        <v>359.50199999999995</v>
      </c>
      <c r="AH142" s="23"/>
    </row>
    <row r="143" spans="1:34" ht="12.75">
      <c r="A143" s="22">
        <v>12</v>
      </c>
      <c r="B143" s="3">
        <v>1</v>
      </c>
      <c r="C143" s="3" t="s">
        <v>512</v>
      </c>
      <c r="D143" s="3">
        <v>110</v>
      </c>
      <c r="E143" s="3" t="s">
        <v>390</v>
      </c>
      <c r="F143" s="3" t="s">
        <v>28</v>
      </c>
      <c r="G143" s="3" t="s">
        <v>35</v>
      </c>
      <c r="H143" s="1">
        <v>25689</v>
      </c>
      <c r="I143" s="3" t="s">
        <v>23</v>
      </c>
      <c r="J143" s="2">
        <v>106.6</v>
      </c>
      <c r="K143" s="35">
        <v>0.5508</v>
      </c>
      <c r="L143" s="8">
        <v>200</v>
      </c>
      <c r="M143" s="73">
        <v>220</v>
      </c>
      <c r="N143" s="73">
        <v>220</v>
      </c>
      <c r="O143" s="3"/>
      <c r="P143" s="3">
        <f>L143</f>
        <v>200</v>
      </c>
      <c r="Q143" s="35">
        <f t="shared" si="49"/>
        <v>110.16</v>
      </c>
      <c r="R143" s="8">
        <v>155</v>
      </c>
      <c r="S143" s="55">
        <v>165</v>
      </c>
      <c r="T143" s="55">
        <v>165</v>
      </c>
      <c r="U143" s="3"/>
      <c r="V143" s="8">
        <v>155</v>
      </c>
      <c r="W143" s="35">
        <f t="shared" si="50"/>
        <v>85.374</v>
      </c>
      <c r="X143" s="3">
        <f t="shared" si="51"/>
        <v>355</v>
      </c>
      <c r="Y143" s="35">
        <f t="shared" si="52"/>
        <v>195.534</v>
      </c>
      <c r="Z143" s="8">
        <v>190</v>
      </c>
      <c r="AA143" s="16">
        <v>200</v>
      </c>
      <c r="AB143" s="3">
        <v>210</v>
      </c>
      <c r="AC143" s="3"/>
      <c r="AD143" s="3">
        <v>210</v>
      </c>
      <c r="AE143" s="35">
        <f t="shared" si="53"/>
        <v>115.66799999999999</v>
      </c>
      <c r="AF143" s="3">
        <f t="shared" si="54"/>
        <v>565</v>
      </c>
      <c r="AG143" s="35">
        <f t="shared" si="55"/>
        <v>311.202</v>
      </c>
      <c r="AH143" s="23"/>
    </row>
    <row r="144" spans="1:34" ht="12.75">
      <c r="A144" s="22">
        <v>12</v>
      </c>
      <c r="B144" s="3">
        <v>1</v>
      </c>
      <c r="C144" s="3" t="s">
        <v>512</v>
      </c>
      <c r="D144" s="3">
        <v>110</v>
      </c>
      <c r="E144" s="3" t="s">
        <v>452</v>
      </c>
      <c r="F144" s="3" t="s">
        <v>31</v>
      </c>
      <c r="G144" s="3" t="s">
        <v>35</v>
      </c>
      <c r="H144" s="1">
        <v>34652</v>
      </c>
      <c r="I144" s="3" t="s">
        <v>27</v>
      </c>
      <c r="J144" s="2">
        <v>108.4</v>
      </c>
      <c r="K144" s="35">
        <v>0.56</v>
      </c>
      <c r="L144" s="3">
        <v>220</v>
      </c>
      <c r="M144" s="73">
        <v>240</v>
      </c>
      <c r="N144" s="73">
        <v>240</v>
      </c>
      <c r="O144" s="3"/>
      <c r="P144" s="3">
        <f>L144</f>
        <v>220</v>
      </c>
      <c r="Q144" s="35">
        <f t="shared" si="49"/>
        <v>123.20000000000002</v>
      </c>
      <c r="R144" s="3">
        <v>130</v>
      </c>
      <c r="S144" s="3">
        <v>150</v>
      </c>
      <c r="T144" s="54">
        <v>155</v>
      </c>
      <c r="U144" s="3"/>
      <c r="V144" s="3">
        <f>S144</f>
        <v>150</v>
      </c>
      <c r="W144" s="35">
        <f t="shared" si="50"/>
        <v>84.00000000000001</v>
      </c>
      <c r="X144" s="3">
        <f t="shared" si="51"/>
        <v>370</v>
      </c>
      <c r="Y144" s="35">
        <f t="shared" si="52"/>
        <v>207.20000000000002</v>
      </c>
      <c r="Z144" s="3">
        <v>240</v>
      </c>
      <c r="AA144" s="3">
        <v>260</v>
      </c>
      <c r="AB144" s="3">
        <v>270</v>
      </c>
      <c r="AC144" s="3"/>
      <c r="AD144" s="3">
        <v>270</v>
      </c>
      <c r="AE144" s="35">
        <f t="shared" si="53"/>
        <v>151.20000000000002</v>
      </c>
      <c r="AF144" s="3">
        <f t="shared" si="54"/>
        <v>640</v>
      </c>
      <c r="AG144" s="35">
        <f t="shared" si="55"/>
        <v>358.40000000000003</v>
      </c>
      <c r="AH144" s="23"/>
    </row>
    <row r="145" spans="1:34" ht="12.75">
      <c r="A145" s="22">
        <v>12</v>
      </c>
      <c r="B145" s="3">
        <v>1</v>
      </c>
      <c r="C145" s="3" t="s">
        <v>512</v>
      </c>
      <c r="D145" s="3">
        <v>125</v>
      </c>
      <c r="E145" s="3" t="s">
        <v>392</v>
      </c>
      <c r="F145" s="3" t="s">
        <v>28</v>
      </c>
      <c r="G145" s="3" t="s">
        <v>35</v>
      </c>
      <c r="H145" s="1">
        <v>33777</v>
      </c>
      <c r="I145" s="3" t="s">
        <v>21</v>
      </c>
      <c r="J145" s="2">
        <v>122.7</v>
      </c>
      <c r="K145" s="35">
        <v>0.5346</v>
      </c>
      <c r="L145" s="8">
        <v>230</v>
      </c>
      <c r="M145" s="17">
        <v>250</v>
      </c>
      <c r="N145" s="73">
        <v>260</v>
      </c>
      <c r="O145" s="3"/>
      <c r="P145" s="3">
        <f>M145</f>
        <v>250</v>
      </c>
      <c r="Q145" s="35">
        <f t="shared" si="49"/>
        <v>133.64999999999998</v>
      </c>
      <c r="R145" s="8">
        <v>160</v>
      </c>
      <c r="S145" s="8">
        <v>165</v>
      </c>
      <c r="T145" s="8">
        <v>172.5</v>
      </c>
      <c r="U145" s="3"/>
      <c r="V145" s="3">
        <f>T145</f>
        <v>172.5</v>
      </c>
      <c r="W145" s="35">
        <f t="shared" si="50"/>
        <v>92.21849999999999</v>
      </c>
      <c r="X145" s="3">
        <f t="shared" si="51"/>
        <v>422.5</v>
      </c>
      <c r="Y145" s="35">
        <f t="shared" si="52"/>
        <v>225.86849999999998</v>
      </c>
      <c r="Z145" s="8">
        <v>220</v>
      </c>
      <c r="AA145" s="16">
        <v>242.5</v>
      </c>
      <c r="AB145" s="3">
        <v>257.5</v>
      </c>
      <c r="AC145" s="3"/>
      <c r="AD145" s="3">
        <v>257.5</v>
      </c>
      <c r="AE145" s="35">
        <f t="shared" si="53"/>
        <v>137.65949999999998</v>
      </c>
      <c r="AF145" s="3">
        <f t="shared" si="54"/>
        <v>680</v>
      </c>
      <c r="AG145" s="35">
        <f t="shared" si="55"/>
        <v>363.52799999999996</v>
      </c>
      <c r="AH145" s="23"/>
    </row>
    <row r="146" spans="1:34" ht="13.5" thickBot="1">
      <c r="A146" s="56">
        <v>12</v>
      </c>
      <c r="B146" s="57">
        <v>1</v>
      </c>
      <c r="C146" s="57" t="s">
        <v>512</v>
      </c>
      <c r="D146" s="57">
        <v>125</v>
      </c>
      <c r="E146" s="57" t="s">
        <v>453</v>
      </c>
      <c r="F146" s="57" t="s">
        <v>99</v>
      </c>
      <c r="G146" s="57" t="s">
        <v>35</v>
      </c>
      <c r="H146" s="58">
        <v>22382</v>
      </c>
      <c r="I146" s="57" t="s">
        <v>20</v>
      </c>
      <c r="J146" s="59">
        <v>121.7</v>
      </c>
      <c r="K146" s="60">
        <v>0.6729</v>
      </c>
      <c r="L146" s="57">
        <v>160</v>
      </c>
      <c r="M146" s="141">
        <v>0</v>
      </c>
      <c r="N146" s="141">
        <v>0</v>
      </c>
      <c r="O146" s="57"/>
      <c r="P146" s="61">
        <f>L146</f>
        <v>160</v>
      </c>
      <c r="Q146" s="60">
        <f t="shared" si="49"/>
        <v>107.66400000000002</v>
      </c>
      <c r="R146" s="57">
        <v>110</v>
      </c>
      <c r="S146" s="100">
        <v>0</v>
      </c>
      <c r="T146" s="100">
        <v>0</v>
      </c>
      <c r="U146" s="57"/>
      <c r="V146" s="61">
        <f>R146</f>
        <v>110</v>
      </c>
      <c r="W146" s="60">
        <f t="shared" si="50"/>
        <v>74.019</v>
      </c>
      <c r="X146" s="57">
        <f t="shared" si="51"/>
        <v>270</v>
      </c>
      <c r="Y146" s="60">
        <f t="shared" si="52"/>
        <v>181.68300000000002</v>
      </c>
      <c r="Z146" s="57">
        <v>180</v>
      </c>
      <c r="AA146" s="142">
        <v>0</v>
      </c>
      <c r="AB146" s="142">
        <v>0</v>
      </c>
      <c r="AC146" s="57"/>
      <c r="AD146" s="61">
        <v>180</v>
      </c>
      <c r="AE146" s="60">
        <f t="shared" si="53"/>
        <v>121.12200000000001</v>
      </c>
      <c r="AF146" s="57">
        <f t="shared" si="54"/>
        <v>450</v>
      </c>
      <c r="AG146" s="60">
        <f t="shared" si="55"/>
        <v>302.805</v>
      </c>
      <c r="AH146" s="62"/>
    </row>
  </sheetData>
  <sheetProtection/>
  <mergeCells count="17">
    <mergeCell ref="X3:Y3"/>
    <mergeCell ref="Z3:AE3"/>
    <mergeCell ref="AF3:AG3"/>
    <mergeCell ref="AH3:AH4"/>
    <mergeCell ref="H3:H4"/>
    <mergeCell ref="I3:I4"/>
    <mergeCell ref="J3:J4"/>
    <mergeCell ref="K3:K4"/>
    <mergeCell ref="L3:Q3"/>
    <mergeCell ref="R3:W3"/>
    <mergeCell ref="A3:A4"/>
    <mergeCell ref="B3:B4"/>
    <mergeCell ref="D3:D4"/>
    <mergeCell ref="E3:E4"/>
    <mergeCell ref="F3:F4"/>
    <mergeCell ref="G3:G4"/>
    <mergeCell ref="C3:C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75" zoomScaleNormal="75" zoomScalePageLayoutView="0" workbookViewId="0" topLeftCell="A28">
      <selection activeCell="F46" sqref="F46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9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9" customWidth="1"/>
    <col min="17" max="17" width="21.375" style="9" bestFit="1" customWidth="1"/>
    <col min="18" max="16384" width="9.125" style="9" customWidth="1"/>
  </cols>
  <sheetData>
    <row r="1" spans="2:15" ht="20.25">
      <c r="B1" s="46" t="s">
        <v>88</v>
      </c>
      <c r="D1" s="5"/>
      <c r="E1" s="5"/>
      <c r="F1" s="5"/>
      <c r="G1" s="7"/>
      <c r="I1" s="6"/>
      <c r="J1" s="28"/>
      <c r="K1" s="5"/>
      <c r="L1" s="5"/>
      <c r="M1" s="5"/>
      <c r="N1" s="5"/>
      <c r="O1" s="50"/>
    </row>
    <row r="2" spans="4:16" s="20" customFormat="1" ht="12" thickBot="1">
      <c r="D2" s="15"/>
      <c r="E2" s="15"/>
      <c r="F2" s="15"/>
      <c r="G2" s="15"/>
      <c r="H2" s="15"/>
      <c r="I2" s="18"/>
      <c r="J2" s="30"/>
      <c r="K2" s="15"/>
      <c r="L2" s="15"/>
      <c r="M2" s="15"/>
      <c r="N2" s="15"/>
      <c r="O2" s="51"/>
      <c r="P2" s="31"/>
    </row>
    <row r="3" spans="1:17" ht="12.75">
      <c r="A3" s="153" t="s">
        <v>18</v>
      </c>
      <c r="B3" s="155" t="s">
        <v>8</v>
      </c>
      <c r="C3" s="155" t="s">
        <v>2</v>
      </c>
      <c r="D3" s="155" t="s">
        <v>3</v>
      </c>
      <c r="E3" s="155" t="s">
        <v>10</v>
      </c>
      <c r="F3" s="155" t="s">
        <v>11</v>
      </c>
      <c r="G3" s="155" t="s">
        <v>7</v>
      </c>
      <c r="H3" s="155" t="s">
        <v>4</v>
      </c>
      <c r="I3" s="157" t="s">
        <v>1</v>
      </c>
      <c r="J3" s="159" t="s">
        <v>0</v>
      </c>
      <c r="K3" s="150" t="s">
        <v>5</v>
      </c>
      <c r="L3" s="150"/>
      <c r="M3" s="150"/>
      <c r="N3" s="150"/>
      <c r="O3" s="150"/>
      <c r="P3" s="150"/>
      <c r="Q3" s="151" t="s">
        <v>9</v>
      </c>
    </row>
    <row r="4" spans="1:17" s="11" customFormat="1" ht="12" thickBot="1">
      <c r="A4" s="154"/>
      <c r="B4" s="156"/>
      <c r="C4" s="156"/>
      <c r="D4" s="156"/>
      <c r="E4" s="156"/>
      <c r="F4" s="156"/>
      <c r="G4" s="156"/>
      <c r="H4" s="156"/>
      <c r="I4" s="158"/>
      <c r="J4" s="160"/>
      <c r="K4" s="32">
        <v>1</v>
      </c>
      <c r="L4" s="32">
        <v>2</v>
      </c>
      <c r="M4" s="32">
        <v>3</v>
      </c>
      <c r="N4" s="32">
        <v>4</v>
      </c>
      <c r="O4" s="32" t="s">
        <v>6</v>
      </c>
      <c r="P4" s="33" t="s">
        <v>0</v>
      </c>
      <c r="Q4" s="152"/>
    </row>
    <row r="5" spans="1:17" s="83" customFormat="1" ht="15.75">
      <c r="A5" s="90"/>
      <c r="B5" s="91"/>
      <c r="C5" s="91"/>
      <c r="D5" s="91" t="s">
        <v>320</v>
      </c>
      <c r="E5" s="91"/>
      <c r="F5" s="91"/>
      <c r="G5" s="92"/>
      <c r="H5" s="91"/>
      <c r="I5" s="93"/>
      <c r="J5" s="94"/>
      <c r="K5" s="143"/>
      <c r="L5" s="144"/>
      <c r="M5" s="91"/>
      <c r="N5" s="91"/>
      <c r="O5" s="91"/>
      <c r="P5" s="94"/>
      <c r="Q5" s="96"/>
    </row>
    <row r="6" spans="1:17" s="83" customFormat="1" ht="15.75">
      <c r="A6" s="97"/>
      <c r="B6" s="77"/>
      <c r="C6" s="77"/>
      <c r="D6" s="77" t="s">
        <v>534</v>
      </c>
      <c r="E6" s="77"/>
      <c r="F6" s="77"/>
      <c r="G6" s="78"/>
      <c r="H6" s="77"/>
      <c r="I6" s="79"/>
      <c r="J6" s="80"/>
      <c r="K6" s="81"/>
      <c r="L6" s="86"/>
      <c r="M6" s="77"/>
      <c r="N6" s="77"/>
      <c r="O6" s="77"/>
      <c r="P6" s="80"/>
      <c r="Q6" s="98"/>
    </row>
    <row r="7" spans="1:17" ht="12.75">
      <c r="A7" s="22">
        <v>12</v>
      </c>
      <c r="B7" s="3">
        <v>1</v>
      </c>
      <c r="C7" s="3">
        <v>44</v>
      </c>
      <c r="D7" s="3" t="s">
        <v>318</v>
      </c>
      <c r="E7" s="3" t="s">
        <v>45</v>
      </c>
      <c r="F7" s="3" t="s">
        <v>35</v>
      </c>
      <c r="G7" s="1">
        <v>33113</v>
      </c>
      <c r="H7" s="3" t="s">
        <v>21</v>
      </c>
      <c r="I7" s="2">
        <v>43.6</v>
      </c>
      <c r="J7" s="35">
        <v>1.118</v>
      </c>
      <c r="K7" s="17">
        <v>75</v>
      </c>
      <c r="L7" s="3">
        <v>77.5</v>
      </c>
      <c r="M7" s="54">
        <v>85</v>
      </c>
      <c r="N7" s="3"/>
      <c r="O7" s="34">
        <f>L7</f>
        <v>77.5</v>
      </c>
      <c r="P7" s="35">
        <f>O7*J7</f>
        <v>86.64500000000001</v>
      </c>
      <c r="Q7" s="23"/>
    </row>
    <row r="8" spans="1:17" s="83" customFormat="1" ht="15.75">
      <c r="A8" s="97"/>
      <c r="B8" s="77"/>
      <c r="C8" s="77"/>
      <c r="D8" s="77" t="s">
        <v>514</v>
      </c>
      <c r="E8" s="77"/>
      <c r="F8" s="77"/>
      <c r="G8" s="78"/>
      <c r="H8" s="77"/>
      <c r="I8" s="79"/>
      <c r="J8" s="80"/>
      <c r="K8" s="81"/>
      <c r="L8" s="77"/>
      <c r="M8" s="116"/>
      <c r="N8" s="77"/>
      <c r="O8" s="77"/>
      <c r="P8" s="80"/>
      <c r="Q8" s="98"/>
    </row>
    <row r="9" spans="1:17" ht="12.75">
      <c r="A9" s="22">
        <v>12</v>
      </c>
      <c r="B9" s="3">
        <v>1</v>
      </c>
      <c r="C9" s="3">
        <v>56</v>
      </c>
      <c r="D9" s="3" t="s">
        <v>433</v>
      </c>
      <c r="E9" s="3" t="s">
        <v>107</v>
      </c>
      <c r="F9" s="3" t="s">
        <v>35</v>
      </c>
      <c r="G9" s="1">
        <v>30516</v>
      </c>
      <c r="H9" s="3" t="s">
        <v>19</v>
      </c>
      <c r="I9" s="2">
        <v>54.8</v>
      </c>
      <c r="J9" s="35">
        <v>0.8961</v>
      </c>
      <c r="K9" s="17">
        <v>135</v>
      </c>
      <c r="L9" s="55">
        <v>145</v>
      </c>
      <c r="M9" s="55">
        <v>145</v>
      </c>
      <c r="N9" s="3"/>
      <c r="O9" s="34">
        <v>135</v>
      </c>
      <c r="P9" s="35">
        <f aca="true" t="shared" si="0" ref="P9:P41">O9*J9</f>
        <v>120.9735</v>
      </c>
      <c r="Q9" s="23"/>
    </row>
    <row r="10" spans="1:17" ht="12.75">
      <c r="A10" s="22">
        <v>0</v>
      </c>
      <c r="B10" s="3" t="s">
        <v>321</v>
      </c>
      <c r="C10" s="3">
        <v>56</v>
      </c>
      <c r="D10" s="3" t="s">
        <v>461</v>
      </c>
      <c r="E10" s="3" t="s">
        <v>32</v>
      </c>
      <c r="F10" s="3" t="s">
        <v>35</v>
      </c>
      <c r="G10" s="1">
        <v>35346</v>
      </c>
      <c r="H10" s="3" t="s">
        <v>41</v>
      </c>
      <c r="I10" s="2">
        <v>56</v>
      </c>
      <c r="J10" s="35">
        <v>0.9448</v>
      </c>
      <c r="K10" s="55">
        <v>110</v>
      </c>
      <c r="L10" s="55">
        <v>112.5</v>
      </c>
      <c r="M10" s="55">
        <v>115</v>
      </c>
      <c r="N10" s="3"/>
      <c r="O10" s="34">
        <v>0</v>
      </c>
      <c r="P10" s="35">
        <f t="shared" si="0"/>
        <v>0</v>
      </c>
      <c r="Q10" s="23"/>
    </row>
    <row r="11" spans="1:17" ht="12.75">
      <c r="A11" s="22">
        <v>12</v>
      </c>
      <c r="B11" s="3">
        <v>1</v>
      </c>
      <c r="C11" s="3">
        <v>67.5</v>
      </c>
      <c r="D11" s="3" t="s">
        <v>466</v>
      </c>
      <c r="E11" s="3" t="s">
        <v>59</v>
      </c>
      <c r="F11" s="3" t="s">
        <v>35</v>
      </c>
      <c r="G11" s="1">
        <v>34014</v>
      </c>
      <c r="H11" s="3" t="s">
        <v>21</v>
      </c>
      <c r="I11" s="2">
        <v>64.9</v>
      </c>
      <c r="J11" s="35">
        <v>0.7674</v>
      </c>
      <c r="K11" s="17">
        <v>100</v>
      </c>
      <c r="L11" s="3">
        <v>110</v>
      </c>
      <c r="M11" s="55">
        <v>120</v>
      </c>
      <c r="N11" s="3"/>
      <c r="O11" s="34">
        <v>110</v>
      </c>
      <c r="P11" s="35">
        <f t="shared" si="0"/>
        <v>84.414</v>
      </c>
      <c r="Q11" s="23"/>
    </row>
    <row r="12" spans="1:17" ht="12.75">
      <c r="A12" s="22">
        <v>12</v>
      </c>
      <c r="B12" s="3">
        <v>1</v>
      </c>
      <c r="C12" s="3">
        <v>67.5</v>
      </c>
      <c r="D12" s="3" t="s">
        <v>519</v>
      </c>
      <c r="E12" s="3" t="s">
        <v>34</v>
      </c>
      <c r="F12" s="3" t="s">
        <v>35</v>
      </c>
      <c r="G12" s="1">
        <v>25869</v>
      </c>
      <c r="H12" s="3" t="s">
        <v>23</v>
      </c>
      <c r="I12" s="2">
        <v>63.2</v>
      </c>
      <c r="J12" s="35">
        <v>0.7856</v>
      </c>
      <c r="K12" s="55">
        <v>160</v>
      </c>
      <c r="L12" s="3">
        <v>160</v>
      </c>
      <c r="M12" s="129">
        <v>170</v>
      </c>
      <c r="N12" s="55">
        <v>175</v>
      </c>
      <c r="O12" s="34">
        <v>170</v>
      </c>
      <c r="P12" s="35">
        <f t="shared" si="0"/>
        <v>133.552</v>
      </c>
      <c r="Q12" s="23" t="s">
        <v>357</v>
      </c>
    </row>
    <row r="13" spans="1:17" ht="12.75">
      <c r="A13" s="22">
        <v>12</v>
      </c>
      <c r="B13" s="3">
        <v>1</v>
      </c>
      <c r="C13" s="3">
        <v>67.5</v>
      </c>
      <c r="D13" s="3" t="s">
        <v>519</v>
      </c>
      <c r="E13" s="3" t="s">
        <v>34</v>
      </c>
      <c r="F13" s="3" t="s">
        <v>35</v>
      </c>
      <c r="G13" s="1">
        <v>25869</v>
      </c>
      <c r="H13" s="3" t="s">
        <v>19</v>
      </c>
      <c r="I13" s="2">
        <v>63.2</v>
      </c>
      <c r="J13" s="35">
        <v>0.7717</v>
      </c>
      <c r="K13" s="55">
        <v>160</v>
      </c>
      <c r="L13" s="3">
        <v>160</v>
      </c>
      <c r="M13" s="3">
        <v>170</v>
      </c>
      <c r="N13" s="55">
        <v>175</v>
      </c>
      <c r="O13" s="34">
        <v>170</v>
      </c>
      <c r="P13" s="35">
        <f t="shared" si="0"/>
        <v>131.18900000000002</v>
      </c>
      <c r="Q13" s="23" t="s">
        <v>323</v>
      </c>
    </row>
    <row r="14" spans="1:17" ht="14.25" customHeight="1">
      <c r="A14" s="22">
        <v>0</v>
      </c>
      <c r="B14" s="3" t="s">
        <v>321</v>
      </c>
      <c r="C14" s="3">
        <v>67.5</v>
      </c>
      <c r="D14" s="3" t="s">
        <v>464</v>
      </c>
      <c r="E14" s="3" t="s">
        <v>34</v>
      </c>
      <c r="F14" s="3" t="s">
        <v>35</v>
      </c>
      <c r="G14" s="1">
        <v>30573</v>
      </c>
      <c r="H14" s="3" t="s">
        <v>19</v>
      </c>
      <c r="I14" s="2">
        <v>67.1</v>
      </c>
      <c r="J14" s="35">
        <v>0.7297</v>
      </c>
      <c r="K14" s="55">
        <v>160</v>
      </c>
      <c r="L14" s="55">
        <v>160</v>
      </c>
      <c r="M14" s="55">
        <v>165</v>
      </c>
      <c r="N14" s="3"/>
      <c r="O14" s="34">
        <v>0</v>
      </c>
      <c r="P14" s="35">
        <f t="shared" si="0"/>
        <v>0</v>
      </c>
      <c r="Q14" s="23"/>
    </row>
    <row r="15" spans="1:17" ht="14.25" customHeight="1">
      <c r="A15" s="22">
        <v>12</v>
      </c>
      <c r="B15" s="3">
        <v>1</v>
      </c>
      <c r="C15" s="3">
        <v>75</v>
      </c>
      <c r="D15" s="3" t="s">
        <v>459</v>
      </c>
      <c r="E15" s="3" t="s">
        <v>107</v>
      </c>
      <c r="F15" s="3" t="s">
        <v>35</v>
      </c>
      <c r="G15" s="1">
        <v>30079</v>
      </c>
      <c r="H15" s="3" t="s">
        <v>19</v>
      </c>
      <c r="I15" s="2">
        <v>74.4</v>
      </c>
      <c r="J15" s="35">
        <v>0.6687</v>
      </c>
      <c r="K15" s="55">
        <v>190</v>
      </c>
      <c r="L15" s="55">
        <v>195</v>
      </c>
      <c r="M15" s="3">
        <v>195</v>
      </c>
      <c r="N15" s="3"/>
      <c r="O15" s="34">
        <v>195</v>
      </c>
      <c r="P15" s="35">
        <f t="shared" si="0"/>
        <v>130.3965</v>
      </c>
      <c r="Q15" s="23" t="s">
        <v>324</v>
      </c>
    </row>
    <row r="16" spans="1:17" ht="14.25" customHeight="1">
      <c r="A16" s="22">
        <v>5</v>
      </c>
      <c r="B16" s="3">
        <v>2</v>
      </c>
      <c r="C16" s="3">
        <v>75</v>
      </c>
      <c r="D16" s="3" t="s">
        <v>460</v>
      </c>
      <c r="E16" s="3" t="s">
        <v>28</v>
      </c>
      <c r="F16" s="3" t="s">
        <v>35</v>
      </c>
      <c r="G16" s="1">
        <v>27904</v>
      </c>
      <c r="H16" s="3" t="s">
        <v>19</v>
      </c>
      <c r="I16" s="2">
        <v>73.3</v>
      </c>
      <c r="J16" s="35">
        <v>0.6767</v>
      </c>
      <c r="K16" s="146">
        <v>180</v>
      </c>
      <c r="L16" s="55">
        <v>192.5</v>
      </c>
      <c r="M16" s="55">
        <v>195</v>
      </c>
      <c r="N16" s="3"/>
      <c r="O16" s="34">
        <v>180</v>
      </c>
      <c r="P16" s="35">
        <f t="shared" si="0"/>
        <v>121.806</v>
      </c>
      <c r="Q16" s="23"/>
    </row>
    <row r="17" spans="1:17" ht="12.75">
      <c r="A17" s="22">
        <v>4</v>
      </c>
      <c r="B17" s="3">
        <v>3</v>
      </c>
      <c r="C17" s="3">
        <v>75</v>
      </c>
      <c r="D17" s="3" t="s">
        <v>164</v>
      </c>
      <c r="E17" s="3" t="s">
        <v>165</v>
      </c>
      <c r="F17" s="3" t="s">
        <v>35</v>
      </c>
      <c r="G17" s="1">
        <v>29152</v>
      </c>
      <c r="H17" s="3" t="s">
        <v>19</v>
      </c>
      <c r="I17" s="2">
        <v>69.85</v>
      </c>
      <c r="J17" s="35">
        <v>0.7048</v>
      </c>
      <c r="K17" s="17">
        <v>160</v>
      </c>
      <c r="L17" s="55">
        <v>170</v>
      </c>
      <c r="M17" s="55">
        <v>0</v>
      </c>
      <c r="N17" s="3"/>
      <c r="O17" s="34">
        <v>160</v>
      </c>
      <c r="P17" s="35">
        <f t="shared" si="0"/>
        <v>112.768</v>
      </c>
      <c r="Q17" s="23"/>
    </row>
    <row r="18" spans="1:17" ht="12.75">
      <c r="A18" s="22">
        <v>0</v>
      </c>
      <c r="B18" s="3" t="s">
        <v>321</v>
      </c>
      <c r="C18" s="3">
        <v>75</v>
      </c>
      <c r="D18" s="3" t="s">
        <v>521</v>
      </c>
      <c r="E18" s="3" t="s">
        <v>90</v>
      </c>
      <c r="F18" s="3" t="s">
        <v>35</v>
      </c>
      <c r="G18" s="1">
        <v>30078</v>
      </c>
      <c r="H18" s="3" t="s">
        <v>19</v>
      </c>
      <c r="I18" s="2">
        <v>74.5</v>
      </c>
      <c r="J18" s="35">
        <v>0.668</v>
      </c>
      <c r="K18" s="55">
        <v>170</v>
      </c>
      <c r="L18" s="55">
        <v>170</v>
      </c>
      <c r="M18" s="55">
        <v>180</v>
      </c>
      <c r="N18" s="3"/>
      <c r="O18" s="34">
        <v>0</v>
      </c>
      <c r="P18" s="35">
        <f t="shared" si="0"/>
        <v>0</v>
      </c>
      <c r="Q18" s="23"/>
    </row>
    <row r="19" spans="1:17" ht="14.25" customHeight="1">
      <c r="A19" s="22">
        <v>12</v>
      </c>
      <c r="B19" s="3">
        <v>1</v>
      </c>
      <c r="C19" s="3">
        <v>75</v>
      </c>
      <c r="D19" s="3" t="s">
        <v>436</v>
      </c>
      <c r="E19" s="3" t="s">
        <v>32</v>
      </c>
      <c r="F19" s="3" t="s">
        <v>35</v>
      </c>
      <c r="G19" s="1">
        <v>35647</v>
      </c>
      <c r="H19" s="3" t="s">
        <v>41</v>
      </c>
      <c r="I19" s="2">
        <v>72</v>
      </c>
      <c r="J19" s="35">
        <v>0.776</v>
      </c>
      <c r="K19" s="17">
        <v>130</v>
      </c>
      <c r="L19" s="3">
        <v>140</v>
      </c>
      <c r="M19" s="55">
        <v>150</v>
      </c>
      <c r="N19" s="3"/>
      <c r="O19" s="34">
        <v>140</v>
      </c>
      <c r="P19" s="35">
        <f t="shared" si="0"/>
        <v>108.64</v>
      </c>
      <c r="Q19" s="23"/>
    </row>
    <row r="20" spans="1:17" ht="14.25" customHeight="1">
      <c r="A20" s="22">
        <v>12</v>
      </c>
      <c r="B20" s="3">
        <v>1</v>
      </c>
      <c r="C20" s="3">
        <v>82.5</v>
      </c>
      <c r="D20" s="3" t="s">
        <v>465</v>
      </c>
      <c r="E20" s="3" t="s">
        <v>59</v>
      </c>
      <c r="F20" s="3" t="s">
        <v>35</v>
      </c>
      <c r="G20" s="1">
        <v>25011</v>
      </c>
      <c r="H20" s="3" t="s">
        <v>110</v>
      </c>
      <c r="I20" s="2">
        <v>82</v>
      </c>
      <c r="J20" s="35">
        <v>0.6518</v>
      </c>
      <c r="K20" s="17">
        <v>150</v>
      </c>
      <c r="L20" s="55">
        <v>180</v>
      </c>
      <c r="M20" s="55">
        <v>180</v>
      </c>
      <c r="N20" s="55">
        <v>180</v>
      </c>
      <c r="O20" s="34">
        <v>150</v>
      </c>
      <c r="P20" s="35">
        <f t="shared" si="0"/>
        <v>97.77000000000001</v>
      </c>
      <c r="Q20" s="23"/>
    </row>
    <row r="21" spans="1:17" ht="12.75">
      <c r="A21" s="22">
        <v>12</v>
      </c>
      <c r="B21" s="3">
        <v>1</v>
      </c>
      <c r="C21" s="3">
        <v>82.5</v>
      </c>
      <c r="D21" s="3" t="s">
        <v>520</v>
      </c>
      <c r="E21" s="3" t="s">
        <v>107</v>
      </c>
      <c r="F21" s="3" t="s">
        <v>35</v>
      </c>
      <c r="G21" s="1">
        <v>31240</v>
      </c>
      <c r="H21" s="3" t="s">
        <v>19</v>
      </c>
      <c r="I21" s="2">
        <v>80.95</v>
      </c>
      <c r="J21" s="35">
        <v>0.6273</v>
      </c>
      <c r="K21" s="17">
        <v>160</v>
      </c>
      <c r="L21" s="3">
        <v>170</v>
      </c>
      <c r="M21" s="55">
        <v>175</v>
      </c>
      <c r="N21" s="3"/>
      <c r="O21" s="34">
        <v>170</v>
      </c>
      <c r="P21" s="35">
        <f t="shared" si="0"/>
        <v>106.64099999999999</v>
      </c>
      <c r="Q21" s="23"/>
    </row>
    <row r="22" spans="1:17" ht="14.25" customHeight="1">
      <c r="A22" s="22">
        <v>0</v>
      </c>
      <c r="B22" s="3" t="s">
        <v>321</v>
      </c>
      <c r="C22" s="3">
        <v>90</v>
      </c>
      <c r="D22" s="3" t="s">
        <v>347</v>
      </c>
      <c r="E22" s="3" t="s">
        <v>34</v>
      </c>
      <c r="F22" s="3" t="s">
        <v>35</v>
      </c>
      <c r="G22" s="1">
        <v>25909</v>
      </c>
      <c r="H22" s="3" t="s">
        <v>23</v>
      </c>
      <c r="I22" s="2">
        <v>90</v>
      </c>
      <c r="J22" s="35">
        <v>0.5958</v>
      </c>
      <c r="K22" s="55">
        <v>130</v>
      </c>
      <c r="L22" s="55">
        <v>0</v>
      </c>
      <c r="M22" s="55">
        <v>0</v>
      </c>
      <c r="N22" s="3"/>
      <c r="O22" s="34">
        <v>0</v>
      </c>
      <c r="P22" s="35">
        <f t="shared" si="0"/>
        <v>0</v>
      </c>
      <c r="Q22" s="23"/>
    </row>
    <row r="23" spans="1:17" ht="14.25" customHeight="1">
      <c r="A23" s="22">
        <v>12</v>
      </c>
      <c r="B23" s="3">
        <v>1</v>
      </c>
      <c r="C23" s="3">
        <v>90</v>
      </c>
      <c r="D23" s="3" t="s">
        <v>364</v>
      </c>
      <c r="E23" s="3" t="s">
        <v>165</v>
      </c>
      <c r="F23" s="3" t="s">
        <v>35</v>
      </c>
      <c r="G23" s="1">
        <v>29722</v>
      </c>
      <c r="H23" s="3" t="s">
        <v>19</v>
      </c>
      <c r="I23" s="2">
        <v>87.45</v>
      </c>
      <c r="J23" s="35">
        <v>0.5956</v>
      </c>
      <c r="K23" s="17">
        <v>175</v>
      </c>
      <c r="L23" s="3">
        <v>180</v>
      </c>
      <c r="M23" s="55">
        <v>190</v>
      </c>
      <c r="N23" s="3"/>
      <c r="O23" s="34">
        <v>180</v>
      </c>
      <c r="P23" s="35">
        <f t="shared" si="0"/>
        <v>107.208</v>
      </c>
      <c r="Q23" s="23"/>
    </row>
    <row r="24" spans="1:17" ht="14.25" customHeight="1">
      <c r="A24" s="22">
        <v>0</v>
      </c>
      <c r="B24" s="3" t="s">
        <v>321</v>
      </c>
      <c r="C24" s="3">
        <v>100</v>
      </c>
      <c r="D24" s="3" t="s">
        <v>468</v>
      </c>
      <c r="E24" s="3" t="s">
        <v>34</v>
      </c>
      <c r="F24" s="3" t="s">
        <v>35</v>
      </c>
      <c r="G24" s="1">
        <v>34421</v>
      </c>
      <c r="H24" s="3" t="s">
        <v>21</v>
      </c>
      <c r="I24" s="2">
        <v>95.3</v>
      </c>
      <c r="J24" s="35">
        <v>0.5839</v>
      </c>
      <c r="K24" s="55">
        <v>205</v>
      </c>
      <c r="L24" s="55">
        <v>205</v>
      </c>
      <c r="M24" s="55">
        <v>205</v>
      </c>
      <c r="N24" s="3"/>
      <c r="O24" s="34">
        <v>0</v>
      </c>
      <c r="P24" s="35">
        <f t="shared" si="0"/>
        <v>0</v>
      </c>
      <c r="Q24" s="23"/>
    </row>
    <row r="25" spans="1:17" ht="14.25" customHeight="1">
      <c r="A25" s="22">
        <v>12</v>
      </c>
      <c r="B25" s="3">
        <v>1</v>
      </c>
      <c r="C25" s="3">
        <v>100</v>
      </c>
      <c r="D25" s="3" t="s">
        <v>121</v>
      </c>
      <c r="E25" s="3" t="s">
        <v>28</v>
      </c>
      <c r="F25" s="3" t="s">
        <v>35</v>
      </c>
      <c r="G25" s="1">
        <v>23132</v>
      </c>
      <c r="H25" s="3" t="s">
        <v>20</v>
      </c>
      <c r="I25" s="2">
        <v>96.6</v>
      </c>
      <c r="J25" s="35">
        <v>0.6604</v>
      </c>
      <c r="K25" s="17">
        <v>180</v>
      </c>
      <c r="L25" s="3">
        <v>190</v>
      </c>
      <c r="M25" s="3">
        <v>195</v>
      </c>
      <c r="N25" s="3"/>
      <c r="O25" s="34">
        <v>195</v>
      </c>
      <c r="P25" s="35">
        <f t="shared" si="0"/>
        <v>128.778</v>
      </c>
      <c r="Q25" s="23"/>
    </row>
    <row r="26" spans="1:17" ht="14.25" customHeight="1">
      <c r="A26" s="22">
        <v>12</v>
      </c>
      <c r="B26" s="3">
        <v>1</v>
      </c>
      <c r="C26" s="3">
        <v>100</v>
      </c>
      <c r="D26" s="3" t="s">
        <v>437</v>
      </c>
      <c r="E26" s="3" t="s">
        <v>99</v>
      </c>
      <c r="F26" s="3" t="s">
        <v>35</v>
      </c>
      <c r="G26" s="1">
        <v>20475</v>
      </c>
      <c r="H26" s="3" t="s">
        <v>60</v>
      </c>
      <c r="I26" s="2">
        <v>97.65</v>
      </c>
      <c r="J26" s="35">
        <v>0.8594</v>
      </c>
      <c r="K26" s="55">
        <v>150</v>
      </c>
      <c r="L26" s="3">
        <v>150</v>
      </c>
      <c r="M26" s="55">
        <v>170</v>
      </c>
      <c r="N26" s="3"/>
      <c r="O26" s="34">
        <v>150</v>
      </c>
      <c r="P26" s="35">
        <f t="shared" si="0"/>
        <v>128.91</v>
      </c>
      <c r="Q26" s="23" t="s">
        <v>358</v>
      </c>
    </row>
    <row r="27" spans="1:17" ht="14.25" customHeight="1">
      <c r="A27" s="22">
        <v>12</v>
      </c>
      <c r="B27" s="3">
        <v>1</v>
      </c>
      <c r="C27" s="3">
        <v>100</v>
      </c>
      <c r="D27" s="3" t="s">
        <v>463</v>
      </c>
      <c r="E27" s="3" t="s">
        <v>90</v>
      </c>
      <c r="F27" s="3" t="s">
        <v>35</v>
      </c>
      <c r="G27" s="1">
        <v>29527</v>
      </c>
      <c r="H27" s="3" t="s">
        <v>19</v>
      </c>
      <c r="I27" s="2">
        <v>94.5</v>
      </c>
      <c r="J27" s="35">
        <v>0.5694</v>
      </c>
      <c r="K27" s="17">
        <v>210</v>
      </c>
      <c r="L27" s="55">
        <v>220</v>
      </c>
      <c r="M27" s="3">
        <v>220</v>
      </c>
      <c r="N27" s="3"/>
      <c r="O27" s="34">
        <v>220</v>
      </c>
      <c r="P27" s="35">
        <f t="shared" si="0"/>
        <v>125.268</v>
      </c>
      <c r="Q27" s="23"/>
    </row>
    <row r="28" spans="1:17" ht="14.25" customHeight="1">
      <c r="A28" s="22">
        <v>5</v>
      </c>
      <c r="B28" s="3">
        <v>2</v>
      </c>
      <c r="C28" s="3">
        <v>100</v>
      </c>
      <c r="D28" s="3" t="s">
        <v>121</v>
      </c>
      <c r="E28" s="3" t="s">
        <v>28</v>
      </c>
      <c r="F28" s="3" t="s">
        <v>35</v>
      </c>
      <c r="G28" s="1">
        <v>23132</v>
      </c>
      <c r="H28" s="3" t="s">
        <v>19</v>
      </c>
      <c r="I28" s="2">
        <v>96.6</v>
      </c>
      <c r="J28" s="35">
        <v>0.563</v>
      </c>
      <c r="K28" s="17">
        <v>180</v>
      </c>
      <c r="L28" s="3">
        <v>190</v>
      </c>
      <c r="M28" s="3">
        <v>195</v>
      </c>
      <c r="N28" s="3"/>
      <c r="O28" s="34">
        <v>195</v>
      </c>
      <c r="P28" s="35">
        <f t="shared" si="0"/>
        <v>109.78499999999998</v>
      </c>
      <c r="Q28" s="23"/>
    </row>
    <row r="29" spans="1:17" ht="14.25" customHeight="1">
      <c r="A29" s="22">
        <v>12</v>
      </c>
      <c r="B29" s="3">
        <v>1</v>
      </c>
      <c r="C29" s="3">
        <v>110</v>
      </c>
      <c r="D29" s="3" t="s">
        <v>435</v>
      </c>
      <c r="E29" s="3" t="s">
        <v>214</v>
      </c>
      <c r="F29" s="3" t="s">
        <v>35</v>
      </c>
      <c r="G29" s="1">
        <v>24259</v>
      </c>
      <c r="H29" s="3" t="s">
        <v>110</v>
      </c>
      <c r="I29" s="2">
        <v>108.5</v>
      </c>
      <c r="J29" s="35">
        <v>0.5879</v>
      </c>
      <c r="K29" s="17">
        <v>202.5</v>
      </c>
      <c r="L29" s="3">
        <v>215</v>
      </c>
      <c r="M29" s="55">
        <v>225</v>
      </c>
      <c r="N29" s="3"/>
      <c r="O29" s="34">
        <v>215</v>
      </c>
      <c r="P29" s="35">
        <f t="shared" si="0"/>
        <v>126.3985</v>
      </c>
      <c r="Q29" s="23"/>
    </row>
    <row r="30" spans="1:17" ht="14.25" customHeight="1">
      <c r="A30" s="22">
        <v>0</v>
      </c>
      <c r="B30" s="3" t="s">
        <v>321</v>
      </c>
      <c r="C30" s="3">
        <v>110</v>
      </c>
      <c r="D30" s="3" t="s">
        <v>467</v>
      </c>
      <c r="E30" s="3" t="s">
        <v>59</v>
      </c>
      <c r="F30" s="3" t="s">
        <v>35</v>
      </c>
      <c r="G30" s="1">
        <v>24736</v>
      </c>
      <c r="H30" s="3" t="s">
        <v>110</v>
      </c>
      <c r="I30" s="2">
        <v>110</v>
      </c>
      <c r="J30" s="35">
        <v>0.5735</v>
      </c>
      <c r="K30" s="55">
        <v>210</v>
      </c>
      <c r="L30" s="55">
        <v>210</v>
      </c>
      <c r="M30" s="55">
        <v>210</v>
      </c>
      <c r="N30" s="3"/>
      <c r="O30" s="34">
        <v>0</v>
      </c>
      <c r="P30" s="35">
        <f t="shared" si="0"/>
        <v>0</v>
      </c>
      <c r="Q30" s="23"/>
    </row>
    <row r="31" spans="1:17" ht="14.25" customHeight="1">
      <c r="A31" s="22">
        <v>12</v>
      </c>
      <c r="B31" s="3">
        <v>1</v>
      </c>
      <c r="C31" s="3">
        <v>110</v>
      </c>
      <c r="D31" s="3" t="s">
        <v>462</v>
      </c>
      <c r="E31" s="3" t="s">
        <v>90</v>
      </c>
      <c r="F31" s="3" t="s">
        <v>35</v>
      </c>
      <c r="G31" s="1">
        <v>19235</v>
      </c>
      <c r="H31" s="3" t="s">
        <v>173</v>
      </c>
      <c r="I31" s="2">
        <v>110</v>
      </c>
      <c r="J31" s="35">
        <v>0.912</v>
      </c>
      <c r="K31" s="17">
        <v>180</v>
      </c>
      <c r="L31" s="55">
        <v>195</v>
      </c>
      <c r="M31" s="3">
        <v>195</v>
      </c>
      <c r="N31" s="3"/>
      <c r="O31" s="34">
        <v>195</v>
      </c>
      <c r="P31" s="35">
        <f t="shared" si="0"/>
        <v>177.84</v>
      </c>
      <c r="Q31" s="23" t="s">
        <v>356</v>
      </c>
    </row>
    <row r="32" spans="1:17" ht="14.25" customHeight="1">
      <c r="A32" s="22">
        <v>0</v>
      </c>
      <c r="B32" s="3" t="s">
        <v>321</v>
      </c>
      <c r="C32" s="3">
        <v>110</v>
      </c>
      <c r="D32" s="3" t="s">
        <v>438</v>
      </c>
      <c r="E32" s="3" t="s">
        <v>32</v>
      </c>
      <c r="F32" s="3" t="s">
        <v>35</v>
      </c>
      <c r="G32" s="1">
        <v>31719</v>
      </c>
      <c r="H32" s="3" t="s">
        <v>19</v>
      </c>
      <c r="I32" s="2">
        <v>108.55</v>
      </c>
      <c r="J32" s="35">
        <v>0.5382</v>
      </c>
      <c r="K32" s="55">
        <v>190</v>
      </c>
      <c r="L32" s="55">
        <v>190</v>
      </c>
      <c r="M32" s="55">
        <v>202.5</v>
      </c>
      <c r="N32" s="3"/>
      <c r="O32" s="34">
        <v>0</v>
      </c>
      <c r="P32" s="35">
        <f t="shared" si="0"/>
        <v>0</v>
      </c>
      <c r="Q32" s="23"/>
    </row>
    <row r="33" spans="1:17" ht="14.25" customHeight="1">
      <c r="A33" s="22">
        <v>0</v>
      </c>
      <c r="B33" s="3" t="s">
        <v>321</v>
      </c>
      <c r="C33" s="3">
        <v>125</v>
      </c>
      <c r="D33" s="3" t="s">
        <v>522</v>
      </c>
      <c r="E33" s="3" t="s">
        <v>34</v>
      </c>
      <c r="F33" s="3" t="s">
        <v>35</v>
      </c>
      <c r="G33" s="1">
        <v>30652</v>
      </c>
      <c r="H33" s="3" t="s">
        <v>19</v>
      </c>
      <c r="I33" s="2">
        <v>119.9</v>
      </c>
      <c r="J33" s="35">
        <v>0.5271</v>
      </c>
      <c r="K33" s="55">
        <v>260</v>
      </c>
      <c r="L33" s="55">
        <v>260</v>
      </c>
      <c r="M33" s="55">
        <v>260</v>
      </c>
      <c r="N33" s="3"/>
      <c r="O33" s="34">
        <v>0</v>
      </c>
      <c r="P33" s="35">
        <f t="shared" si="0"/>
        <v>0</v>
      </c>
      <c r="Q33" s="23"/>
    </row>
    <row r="34" spans="1:17" ht="14.25" customHeight="1">
      <c r="A34" s="22">
        <v>12</v>
      </c>
      <c r="B34" s="3">
        <v>1</v>
      </c>
      <c r="C34" s="3">
        <v>140</v>
      </c>
      <c r="D34" s="3" t="s">
        <v>439</v>
      </c>
      <c r="E34" s="3" t="s">
        <v>34</v>
      </c>
      <c r="F34" s="3" t="s">
        <v>35</v>
      </c>
      <c r="G34" s="1">
        <v>30992</v>
      </c>
      <c r="H34" s="3" t="s">
        <v>19</v>
      </c>
      <c r="I34" s="2">
        <v>139.5</v>
      </c>
      <c r="J34" s="35">
        <v>0.504</v>
      </c>
      <c r="K34" s="17">
        <v>307.5</v>
      </c>
      <c r="L34" s="129">
        <v>315</v>
      </c>
      <c r="M34" s="55">
        <v>326</v>
      </c>
      <c r="N34" s="3"/>
      <c r="O34" s="34">
        <v>315</v>
      </c>
      <c r="P34" s="35">
        <f t="shared" si="0"/>
        <v>158.76</v>
      </c>
      <c r="Q34" s="23" t="s">
        <v>322</v>
      </c>
    </row>
    <row r="35" spans="1:17" ht="14.25" customHeight="1">
      <c r="A35" s="22">
        <v>5</v>
      </c>
      <c r="B35" s="3">
        <v>2</v>
      </c>
      <c r="C35" s="3">
        <v>140</v>
      </c>
      <c r="D35" s="3" t="s">
        <v>434</v>
      </c>
      <c r="E35" s="3" t="s">
        <v>90</v>
      </c>
      <c r="F35" s="3" t="s">
        <v>35</v>
      </c>
      <c r="G35" s="1">
        <v>25526</v>
      </c>
      <c r="H35" s="3" t="s">
        <v>19</v>
      </c>
      <c r="I35" s="2">
        <v>138.8</v>
      </c>
      <c r="J35" s="35">
        <v>0.5048</v>
      </c>
      <c r="K35" s="55">
        <v>230</v>
      </c>
      <c r="L35" s="3">
        <v>230</v>
      </c>
      <c r="M35" s="3">
        <v>240</v>
      </c>
      <c r="N35" s="3"/>
      <c r="O35" s="34">
        <v>240</v>
      </c>
      <c r="P35" s="35">
        <f t="shared" si="0"/>
        <v>121.152</v>
      </c>
      <c r="Q35" s="23"/>
    </row>
    <row r="36" spans="1:17" s="83" customFormat="1" ht="14.25" customHeight="1">
      <c r="A36" s="97"/>
      <c r="B36" s="77"/>
      <c r="C36" s="77"/>
      <c r="D36" s="77" t="s">
        <v>334</v>
      </c>
      <c r="E36" s="77"/>
      <c r="F36" s="77"/>
      <c r="G36" s="78"/>
      <c r="H36" s="77"/>
      <c r="I36" s="79"/>
      <c r="J36" s="80"/>
      <c r="K36" s="81"/>
      <c r="L36" s="77"/>
      <c r="M36" s="77"/>
      <c r="N36" s="77"/>
      <c r="O36" s="77"/>
      <c r="P36" s="80">
        <f t="shared" si="0"/>
        <v>0</v>
      </c>
      <c r="Q36" s="98"/>
    </row>
    <row r="37" spans="1:17" s="83" customFormat="1" ht="14.25" customHeight="1">
      <c r="A37" s="97"/>
      <c r="B37" s="77"/>
      <c r="C37" s="77"/>
      <c r="D37" s="77" t="s">
        <v>514</v>
      </c>
      <c r="E37" s="77"/>
      <c r="F37" s="77"/>
      <c r="G37" s="78"/>
      <c r="H37" s="77"/>
      <c r="I37" s="79"/>
      <c r="J37" s="80"/>
      <c r="K37" s="81"/>
      <c r="L37" s="77"/>
      <c r="M37" s="77"/>
      <c r="N37" s="77"/>
      <c r="O37" s="77"/>
      <c r="P37" s="80"/>
      <c r="Q37" s="98"/>
    </row>
    <row r="38" spans="1:17" ht="14.25" customHeight="1">
      <c r="A38" s="22">
        <v>12</v>
      </c>
      <c r="B38" s="3">
        <v>1</v>
      </c>
      <c r="C38" s="3">
        <v>75</v>
      </c>
      <c r="D38" s="3" t="s">
        <v>444</v>
      </c>
      <c r="E38" s="3" t="s">
        <v>107</v>
      </c>
      <c r="F38" s="3" t="s">
        <v>35</v>
      </c>
      <c r="G38" s="1">
        <v>32794</v>
      </c>
      <c r="H38" s="3" t="s">
        <v>19</v>
      </c>
      <c r="I38" s="2">
        <v>74.7</v>
      </c>
      <c r="J38" s="35">
        <v>0.6666</v>
      </c>
      <c r="K38" s="17">
        <v>155</v>
      </c>
      <c r="L38" s="3">
        <v>165</v>
      </c>
      <c r="M38" s="55">
        <v>170</v>
      </c>
      <c r="N38" s="3"/>
      <c r="O38" s="34">
        <v>165</v>
      </c>
      <c r="P38" s="35">
        <f t="shared" si="0"/>
        <v>109.98899999999999</v>
      </c>
      <c r="Q38" s="23"/>
    </row>
    <row r="39" spans="1:17" ht="16.5" customHeight="1">
      <c r="A39" s="22">
        <v>12</v>
      </c>
      <c r="B39" s="3">
        <v>1</v>
      </c>
      <c r="C39" s="3">
        <v>82.5</v>
      </c>
      <c r="D39" s="3" t="s">
        <v>307</v>
      </c>
      <c r="E39" s="3" t="s">
        <v>442</v>
      </c>
      <c r="F39" s="129" t="s">
        <v>309</v>
      </c>
      <c r="G39" s="1">
        <v>24309</v>
      </c>
      <c r="H39" s="3" t="s">
        <v>110</v>
      </c>
      <c r="I39" s="2">
        <v>82.5</v>
      </c>
      <c r="J39" s="35">
        <v>0.6763</v>
      </c>
      <c r="K39" s="17">
        <v>195</v>
      </c>
      <c r="L39" s="129">
        <v>205</v>
      </c>
      <c r="M39" s="55">
        <v>210</v>
      </c>
      <c r="N39" s="3"/>
      <c r="O39" s="34">
        <v>205</v>
      </c>
      <c r="P39" s="35">
        <f t="shared" si="0"/>
        <v>138.6415</v>
      </c>
      <c r="Q39" s="23"/>
    </row>
    <row r="40" spans="1:17" ht="14.25" customHeight="1">
      <c r="A40" s="22">
        <v>12</v>
      </c>
      <c r="B40" s="3">
        <v>1</v>
      </c>
      <c r="C40" s="3">
        <v>82.5</v>
      </c>
      <c r="D40" s="3" t="s">
        <v>440</v>
      </c>
      <c r="E40" s="3" t="s">
        <v>107</v>
      </c>
      <c r="F40" s="3" t="s">
        <v>35</v>
      </c>
      <c r="G40" s="1">
        <v>32281</v>
      </c>
      <c r="H40" s="3" t="s">
        <v>19</v>
      </c>
      <c r="I40" s="2">
        <v>82.15</v>
      </c>
      <c r="J40" s="35">
        <v>0.6209</v>
      </c>
      <c r="K40" s="17">
        <v>200</v>
      </c>
      <c r="L40" s="3">
        <v>210</v>
      </c>
      <c r="M40" s="3">
        <v>212.5</v>
      </c>
      <c r="N40" s="3"/>
      <c r="O40" s="34">
        <v>212.5</v>
      </c>
      <c r="P40" s="35">
        <f t="shared" si="0"/>
        <v>131.94125</v>
      </c>
      <c r="Q40" s="23"/>
    </row>
    <row r="41" spans="1:17" ht="14.25" customHeight="1">
      <c r="A41" s="22">
        <v>5</v>
      </c>
      <c r="B41" s="3">
        <v>2</v>
      </c>
      <c r="C41" s="3">
        <v>82.5</v>
      </c>
      <c r="D41" s="3" t="s">
        <v>472</v>
      </c>
      <c r="E41" s="3" t="s">
        <v>107</v>
      </c>
      <c r="F41" s="3" t="s">
        <v>35</v>
      </c>
      <c r="G41" s="1">
        <v>29116</v>
      </c>
      <c r="H41" s="3" t="s">
        <v>19</v>
      </c>
      <c r="I41" s="2">
        <v>76.2</v>
      </c>
      <c r="J41" s="35">
        <v>0.6563</v>
      </c>
      <c r="K41" s="55">
        <v>210</v>
      </c>
      <c r="L41" s="3">
        <v>210</v>
      </c>
      <c r="M41" s="55">
        <v>230</v>
      </c>
      <c r="N41" s="3"/>
      <c r="O41" s="34">
        <v>210</v>
      </c>
      <c r="P41" s="35">
        <f t="shared" si="0"/>
        <v>137.823</v>
      </c>
      <c r="Q41" s="23"/>
    </row>
    <row r="42" spans="1:17" ht="14.25" customHeight="1">
      <c r="A42" s="22">
        <v>4</v>
      </c>
      <c r="B42" s="3">
        <v>3</v>
      </c>
      <c r="C42" s="3">
        <v>82.5</v>
      </c>
      <c r="D42" s="3" t="s">
        <v>307</v>
      </c>
      <c r="E42" s="3" t="s">
        <v>442</v>
      </c>
      <c r="F42" s="129" t="s">
        <v>309</v>
      </c>
      <c r="G42" s="1">
        <v>24309</v>
      </c>
      <c r="H42" s="3" t="s">
        <v>19</v>
      </c>
      <c r="I42" s="2">
        <v>82.5</v>
      </c>
      <c r="J42" s="35">
        <v>0.6193</v>
      </c>
      <c r="K42" s="17">
        <v>195</v>
      </c>
      <c r="L42" s="3">
        <v>205</v>
      </c>
      <c r="M42" s="55">
        <v>210</v>
      </c>
      <c r="N42" s="3"/>
      <c r="O42" s="34">
        <v>205</v>
      </c>
      <c r="P42" s="35">
        <f aca="true" t="shared" si="1" ref="P42:P63">O42*J42</f>
        <v>126.95649999999999</v>
      </c>
      <c r="Q42" s="23"/>
    </row>
    <row r="43" spans="1:17" ht="14.25" customHeight="1">
      <c r="A43" s="22">
        <v>12</v>
      </c>
      <c r="B43" s="3">
        <v>1</v>
      </c>
      <c r="C43" s="3">
        <v>90</v>
      </c>
      <c r="D43" s="3" t="s">
        <v>441</v>
      </c>
      <c r="E43" s="3" t="s">
        <v>214</v>
      </c>
      <c r="F43" s="3" t="s">
        <v>35</v>
      </c>
      <c r="G43" s="1">
        <v>27087</v>
      </c>
      <c r="H43" s="3" t="s">
        <v>23</v>
      </c>
      <c r="I43" s="2">
        <v>89.4</v>
      </c>
      <c r="J43" s="35">
        <v>0.5877</v>
      </c>
      <c r="K43" s="17">
        <v>200</v>
      </c>
      <c r="L43" s="3">
        <v>210</v>
      </c>
      <c r="M43" s="55">
        <v>215</v>
      </c>
      <c r="N43" s="3"/>
      <c r="O43" s="34">
        <v>210</v>
      </c>
      <c r="P43" s="35">
        <f t="shared" si="1"/>
        <v>123.417</v>
      </c>
      <c r="Q43" s="23"/>
    </row>
    <row r="44" spans="1:17" ht="14.25" customHeight="1">
      <c r="A44" s="22">
        <v>12</v>
      </c>
      <c r="B44" s="3">
        <v>1</v>
      </c>
      <c r="C44" s="3">
        <v>90</v>
      </c>
      <c r="D44" s="3" t="s">
        <v>475</v>
      </c>
      <c r="E44" s="3" t="s">
        <v>31</v>
      </c>
      <c r="F44" s="3" t="s">
        <v>35</v>
      </c>
      <c r="G44" s="1">
        <v>23817</v>
      </c>
      <c r="H44" s="3" t="s">
        <v>110</v>
      </c>
      <c r="I44" s="2">
        <v>88.75</v>
      </c>
      <c r="J44" s="35">
        <v>0.6751</v>
      </c>
      <c r="K44" s="17">
        <v>210</v>
      </c>
      <c r="L44" s="55">
        <v>245</v>
      </c>
      <c r="M44" s="55">
        <v>245</v>
      </c>
      <c r="N44" s="3"/>
      <c r="O44" s="34">
        <v>210</v>
      </c>
      <c r="P44" s="35">
        <f t="shared" si="1"/>
        <v>141.77100000000002</v>
      </c>
      <c r="Q44" s="23"/>
    </row>
    <row r="45" spans="1:17" ht="14.25" customHeight="1">
      <c r="A45" s="22">
        <v>12</v>
      </c>
      <c r="B45" s="3">
        <v>1</v>
      </c>
      <c r="C45" s="3">
        <v>90</v>
      </c>
      <c r="D45" s="3" t="s">
        <v>257</v>
      </c>
      <c r="E45" s="3" t="s">
        <v>31</v>
      </c>
      <c r="F45" s="3" t="s">
        <v>35</v>
      </c>
      <c r="G45" s="1">
        <v>20144</v>
      </c>
      <c r="H45" s="3" t="s">
        <v>60</v>
      </c>
      <c r="I45" s="2">
        <v>88.9</v>
      </c>
      <c r="J45" s="35">
        <v>0.9376</v>
      </c>
      <c r="K45" s="17">
        <v>160</v>
      </c>
      <c r="L45" s="3">
        <v>170</v>
      </c>
      <c r="M45" s="55">
        <v>180.5</v>
      </c>
      <c r="N45" s="3"/>
      <c r="O45" s="34">
        <v>170</v>
      </c>
      <c r="P45" s="35">
        <f t="shared" si="1"/>
        <v>159.392</v>
      </c>
      <c r="Q45" s="23" t="s">
        <v>358</v>
      </c>
    </row>
    <row r="46" spans="1:17" ht="12.75">
      <c r="A46" s="22">
        <v>12</v>
      </c>
      <c r="B46" s="3">
        <v>1</v>
      </c>
      <c r="C46" s="3">
        <v>100</v>
      </c>
      <c r="D46" s="3" t="s">
        <v>474</v>
      </c>
      <c r="E46" s="3" t="s">
        <v>28</v>
      </c>
      <c r="F46" s="3" t="s">
        <v>35</v>
      </c>
      <c r="G46" s="1">
        <v>25421</v>
      </c>
      <c r="H46" s="3" t="s">
        <v>23</v>
      </c>
      <c r="I46" s="2">
        <v>94.55</v>
      </c>
      <c r="J46" s="35">
        <v>0.5867</v>
      </c>
      <c r="K46" s="54">
        <v>220</v>
      </c>
      <c r="L46" s="3">
        <v>220</v>
      </c>
      <c r="M46" s="3">
        <v>235</v>
      </c>
      <c r="N46" s="3"/>
      <c r="O46" s="34">
        <f>M46</f>
        <v>235</v>
      </c>
      <c r="P46" s="35">
        <f t="shared" si="1"/>
        <v>137.8745</v>
      </c>
      <c r="Q46" s="23"/>
    </row>
    <row r="47" spans="1:17" ht="12.75">
      <c r="A47" s="22">
        <v>12</v>
      </c>
      <c r="B47" s="3">
        <v>1</v>
      </c>
      <c r="C47" s="3">
        <v>100</v>
      </c>
      <c r="D47" s="3" t="s">
        <v>470</v>
      </c>
      <c r="E47" s="3" t="s">
        <v>107</v>
      </c>
      <c r="F47" s="3" t="s">
        <v>35</v>
      </c>
      <c r="G47" s="1">
        <v>24326</v>
      </c>
      <c r="H47" s="3" t="s">
        <v>110</v>
      </c>
      <c r="I47" s="2">
        <v>96.8</v>
      </c>
      <c r="J47" s="35">
        <v>0.6141</v>
      </c>
      <c r="K47" s="54">
        <v>290</v>
      </c>
      <c r="L47" s="54">
        <v>290</v>
      </c>
      <c r="M47" s="3">
        <v>290</v>
      </c>
      <c r="N47" s="3"/>
      <c r="O47" s="34">
        <f>M47</f>
        <v>290</v>
      </c>
      <c r="P47" s="35">
        <f t="shared" si="1"/>
        <v>178.089</v>
      </c>
      <c r="Q47" s="23" t="s">
        <v>356</v>
      </c>
    </row>
    <row r="48" spans="1:17" ht="12.75">
      <c r="A48" s="22">
        <v>5</v>
      </c>
      <c r="B48" s="3">
        <v>2</v>
      </c>
      <c r="C48" s="3">
        <v>100</v>
      </c>
      <c r="D48" s="3" t="s">
        <v>258</v>
      </c>
      <c r="E48" s="3" t="s">
        <v>165</v>
      </c>
      <c r="F48" s="3" t="s">
        <v>35</v>
      </c>
      <c r="G48" s="1">
        <v>25284</v>
      </c>
      <c r="H48" s="3" t="s">
        <v>110</v>
      </c>
      <c r="I48" s="2">
        <v>93.3</v>
      </c>
      <c r="J48" s="35">
        <v>0.6009</v>
      </c>
      <c r="K48" s="3">
        <v>185</v>
      </c>
      <c r="L48" s="54">
        <v>192.5</v>
      </c>
      <c r="M48" s="3">
        <v>192.5</v>
      </c>
      <c r="N48" s="3"/>
      <c r="O48" s="34">
        <f>M48</f>
        <v>192.5</v>
      </c>
      <c r="P48" s="35">
        <f t="shared" si="1"/>
        <v>115.67325</v>
      </c>
      <c r="Q48" s="23"/>
    </row>
    <row r="49" spans="1:17" ht="12.75">
      <c r="A49" s="22">
        <v>12</v>
      </c>
      <c r="B49" s="3">
        <v>1</v>
      </c>
      <c r="C49" s="3">
        <v>100</v>
      </c>
      <c r="D49" s="3" t="s">
        <v>469</v>
      </c>
      <c r="E49" s="3" t="s">
        <v>107</v>
      </c>
      <c r="F49" s="3" t="s">
        <v>35</v>
      </c>
      <c r="G49" s="1">
        <v>31133</v>
      </c>
      <c r="H49" s="3" t="s">
        <v>19</v>
      </c>
      <c r="I49" s="2">
        <v>99.8</v>
      </c>
      <c r="J49" s="35">
        <v>0.5545</v>
      </c>
      <c r="K49" s="54">
        <v>290</v>
      </c>
      <c r="L49" s="3">
        <v>300</v>
      </c>
      <c r="M49" s="54">
        <v>315</v>
      </c>
      <c r="N49" s="3"/>
      <c r="O49" s="34">
        <f>L49</f>
        <v>300</v>
      </c>
      <c r="P49" s="35">
        <f t="shared" si="1"/>
        <v>166.35</v>
      </c>
      <c r="Q49" s="23" t="s">
        <v>323</v>
      </c>
    </row>
    <row r="50" spans="1:17" ht="12.75">
      <c r="A50" s="22">
        <v>5</v>
      </c>
      <c r="B50" s="3">
        <v>2</v>
      </c>
      <c r="C50" s="3">
        <v>100</v>
      </c>
      <c r="D50" s="3" t="s">
        <v>470</v>
      </c>
      <c r="E50" s="3" t="s">
        <v>107</v>
      </c>
      <c r="F50" s="3" t="s">
        <v>35</v>
      </c>
      <c r="G50" s="1">
        <v>24326</v>
      </c>
      <c r="H50" s="3" t="s">
        <v>19</v>
      </c>
      <c r="I50" s="2">
        <v>96.8</v>
      </c>
      <c r="J50" s="35">
        <v>0.5624</v>
      </c>
      <c r="K50" s="54">
        <v>290</v>
      </c>
      <c r="L50" s="54">
        <v>290</v>
      </c>
      <c r="M50" s="3">
        <v>290</v>
      </c>
      <c r="N50" s="3"/>
      <c r="O50" s="34">
        <f>M50</f>
        <v>290</v>
      </c>
      <c r="P50" s="35">
        <f t="shared" si="1"/>
        <v>163.096</v>
      </c>
      <c r="Q50" s="23" t="s">
        <v>324</v>
      </c>
    </row>
    <row r="51" spans="1:17" ht="12.75">
      <c r="A51" s="22">
        <v>4</v>
      </c>
      <c r="B51" s="3">
        <v>3</v>
      </c>
      <c r="C51" s="3">
        <v>100</v>
      </c>
      <c r="D51" s="3" t="s">
        <v>30</v>
      </c>
      <c r="E51" s="3" t="s">
        <v>28</v>
      </c>
      <c r="F51" s="3" t="s">
        <v>35</v>
      </c>
      <c r="G51" s="1">
        <v>28686</v>
      </c>
      <c r="H51" s="3" t="s">
        <v>19</v>
      </c>
      <c r="I51" s="2">
        <v>97.15</v>
      </c>
      <c r="J51" s="35">
        <v>0.5613</v>
      </c>
      <c r="K51" s="3">
        <v>220</v>
      </c>
      <c r="L51" s="3">
        <v>230</v>
      </c>
      <c r="M51" s="3">
        <v>237.5</v>
      </c>
      <c r="N51" s="3"/>
      <c r="O51" s="34">
        <f>M51</f>
        <v>237.5</v>
      </c>
      <c r="P51" s="35">
        <f t="shared" si="1"/>
        <v>133.30875</v>
      </c>
      <c r="Q51" s="23"/>
    </row>
    <row r="52" spans="1:17" ht="12.75">
      <c r="A52" s="22">
        <v>3</v>
      </c>
      <c r="B52" s="3">
        <v>4</v>
      </c>
      <c r="C52" s="3">
        <v>100</v>
      </c>
      <c r="D52" s="3" t="s">
        <v>471</v>
      </c>
      <c r="E52" s="3" t="s">
        <v>107</v>
      </c>
      <c r="F52" s="3" t="s">
        <v>35</v>
      </c>
      <c r="G52" s="1">
        <v>31471</v>
      </c>
      <c r="H52" s="3" t="s">
        <v>19</v>
      </c>
      <c r="I52" s="2">
        <v>99.1</v>
      </c>
      <c r="J52" s="35">
        <v>0.5563</v>
      </c>
      <c r="K52" s="3">
        <v>200</v>
      </c>
      <c r="L52" s="54">
        <v>225</v>
      </c>
      <c r="M52" s="54">
        <v>225</v>
      </c>
      <c r="N52" s="3"/>
      <c r="O52" s="34">
        <f>K52</f>
        <v>200</v>
      </c>
      <c r="P52" s="35">
        <f t="shared" si="1"/>
        <v>111.26</v>
      </c>
      <c r="Q52" s="23"/>
    </row>
    <row r="53" spans="1:17" ht="12.75">
      <c r="A53" s="22">
        <v>12</v>
      </c>
      <c r="B53" s="3">
        <v>1</v>
      </c>
      <c r="C53" s="3">
        <v>110</v>
      </c>
      <c r="D53" s="3" t="s">
        <v>443</v>
      </c>
      <c r="E53" s="3" t="s">
        <v>28</v>
      </c>
      <c r="F53" s="3" t="s">
        <v>35</v>
      </c>
      <c r="G53" s="1">
        <v>26014</v>
      </c>
      <c r="H53" s="3" t="s">
        <v>23</v>
      </c>
      <c r="I53" s="2">
        <v>107.6</v>
      </c>
      <c r="J53" s="35">
        <v>0.5493</v>
      </c>
      <c r="K53" s="74">
        <v>255</v>
      </c>
      <c r="L53" s="3">
        <v>255</v>
      </c>
      <c r="M53" s="54">
        <v>282.5</v>
      </c>
      <c r="N53" s="3"/>
      <c r="O53" s="34">
        <f>L53</f>
        <v>255</v>
      </c>
      <c r="P53" s="35">
        <f t="shared" si="1"/>
        <v>140.07150000000001</v>
      </c>
      <c r="Q53" s="23"/>
    </row>
    <row r="54" spans="1:17" ht="12.75">
      <c r="A54" s="22">
        <v>12</v>
      </c>
      <c r="B54" s="3">
        <v>1</v>
      </c>
      <c r="C54" s="3">
        <v>110</v>
      </c>
      <c r="D54" s="8" t="s">
        <v>58</v>
      </c>
      <c r="E54" s="3" t="s">
        <v>59</v>
      </c>
      <c r="F54" s="3" t="s">
        <v>35</v>
      </c>
      <c r="G54" s="1">
        <v>19866</v>
      </c>
      <c r="H54" s="3" t="s">
        <v>60</v>
      </c>
      <c r="I54" s="2">
        <v>100.25</v>
      </c>
      <c r="J54" s="35">
        <v>0.8797</v>
      </c>
      <c r="K54" s="8">
        <v>150</v>
      </c>
      <c r="L54" s="8">
        <v>160</v>
      </c>
      <c r="M54" s="8">
        <v>165</v>
      </c>
      <c r="N54" s="3"/>
      <c r="O54" s="34">
        <f>M54</f>
        <v>165</v>
      </c>
      <c r="P54" s="35">
        <f t="shared" si="1"/>
        <v>145.1505</v>
      </c>
      <c r="Q54" s="23"/>
    </row>
    <row r="55" spans="1:17" ht="12.75">
      <c r="A55" s="22">
        <v>12</v>
      </c>
      <c r="B55" s="3">
        <v>1</v>
      </c>
      <c r="C55" s="3">
        <v>110</v>
      </c>
      <c r="D55" s="3" t="s">
        <v>274</v>
      </c>
      <c r="E55" s="3" t="s">
        <v>107</v>
      </c>
      <c r="F55" s="3" t="s">
        <v>35</v>
      </c>
      <c r="G55" s="1">
        <v>24637</v>
      </c>
      <c r="H55" s="3" t="s">
        <v>19</v>
      </c>
      <c r="I55" s="2">
        <v>109.8</v>
      </c>
      <c r="J55" s="35">
        <v>0.5367</v>
      </c>
      <c r="K55" s="74">
        <v>302.5</v>
      </c>
      <c r="L55" s="3">
        <v>302.5</v>
      </c>
      <c r="M55" s="54">
        <v>310</v>
      </c>
      <c r="N55" s="3"/>
      <c r="O55" s="34">
        <f>L55</f>
        <v>302.5</v>
      </c>
      <c r="P55" s="35">
        <f t="shared" si="1"/>
        <v>162.35174999999998</v>
      </c>
      <c r="Q55" s="23"/>
    </row>
    <row r="56" spans="1:17" ht="12.75">
      <c r="A56" s="24">
        <v>0</v>
      </c>
      <c r="B56" s="3" t="s">
        <v>321</v>
      </c>
      <c r="C56" s="8">
        <v>110</v>
      </c>
      <c r="D56" s="8" t="s">
        <v>473</v>
      </c>
      <c r="E56" s="8" t="s">
        <v>130</v>
      </c>
      <c r="F56" s="8" t="s">
        <v>35</v>
      </c>
      <c r="G56" s="13">
        <v>32376</v>
      </c>
      <c r="H56" s="3" t="s">
        <v>19</v>
      </c>
      <c r="I56" s="14">
        <v>103.5</v>
      </c>
      <c r="J56" s="36">
        <v>0.5465</v>
      </c>
      <c r="K56" s="54">
        <v>300</v>
      </c>
      <c r="L56" s="54">
        <v>300</v>
      </c>
      <c r="M56" s="54">
        <v>302.5</v>
      </c>
      <c r="N56" s="3"/>
      <c r="O56" s="34">
        <v>0</v>
      </c>
      <c r="P56" s="35">
        <f t="shared" si="1"/>
        <v>0</v>
      </c>
      <c r="Q56" s="23"/>
    </row>
    <row r="57" spans="1:17" ht="12.75">
      <c r="A57" s="22">
        <v>0</v>
      </c>
      <c r="B57" s="3" t="s">
        <v>321</v>
      </c>
      <c r="C57" s="3">
        <v>125</v>
      </c>
      <c r="D57" s="3" t="s">
        <v>354</v>
      </c>
      <c r="E57" s="3" t="s">
        <v>32</v>
      </c>
      <c r="F57" s="3" t="s">
        <v>35</v>
      </c>
      <c r="G57" s="1">
        <v>24602</v>
      </c>
      <c r="H57" s="3" t="s">
        <v>110</v>
      </c>
      <c r="I57" s="2">
        <v>111.8</v>
      </c>
      <c r="J57" s="35">
        <v>0.5714</v>
      </c>
      <c r="K57" s="55">
        <v>175</v>
      </c>
      <c r="L57" s="54">
        <v>0</v>
      </c>
      <c r="M57" s="54">
        <v>0</v>
      </c>
      <c r="N57" s="3"/>
      <c r="O57" s="34">
        <v>0</v>
      </c>
      <c r="P57" s="35">
        <f t="shared" si="1"/>
        <v>0</v>
      </c>
      <c r="Q57" s="23"/>
    </row>
    <row r="58" spans="1:17" ht="12.75">
      <c r="A58" s="22">
        <v>12</v>
      </c>
      <c r="B58" s="3">
        <v>1</v>
      </c>
      <c r="C58" s="3">
        <v>125</v>
      </c>
      <c r="D58" s="3" t="s">
        <v>448</v>
      </c>
      <c r="E58" s="3" t="s">
        <v>107</v>
      </c>
      <c r="F58" s="3" t="s">
        <v>35</v>
      </c>
      <c r="G58" s="1">
        <v>21758</v>
      </c>
      <c r="H58" s="3" t="s">
        <v>20</v>
      </c>
      <c r="I58" s="2">
        <v>120.6</v>
      </c>
      <c r="J58" s="35">
        <v>0.7001</v>
      </c>
      <c r="K58" s="17">
        <v>250</v>
      </c>
      <c r="L58" s="54">
        <v>260</v>
      </c>
      <c r="M58" s="54">
        <v>260</v>
      </c>
      <c r="N58" s="3"/>
      <c r="O58" s="34">
        <f>K58</f>
        <v>250</v>
      </c>
      <c r="P58" s="35">
        <f t="shared" si="1"/>
        <v>175.02499999999998</v>
      </c>
      <c r="Q58" s="23" t="s">
        <v>357</v>
      </c>
    </row>
    <row r="59" spans="1:17" ht="12.75">
      <c r="A59" s="22">
        <v>0</v>
      </c>
      <c r="B59" s="3" t="s">
        <v>321</v>
      </c>
      <c r="C59" s="3">
        <v>125</v>
      </c>
      <c r="D59" s="3" t="s">
        <v>446</v>
      </c>
      <c r="E59" s="3" t="s">
        <v>32</v>
      </c>
      <c r="F59" s="3" t="s">
        <v>35</v>
      </c>
      <c r="G59" s="1">
        <v>28076</v>
      </c>
      <c r="H59" s="3" t="s">
        <v>19</v>
      </c>
      <c r="I59" s="2">
        <v>122.6</v>
      </c>
      <c r="J59" s="35">
        <v>0.5242</v>
      </c>
      <c r="K59" s="74">
        <v>275</v>
      </c>
      <c r="L59" s="54">
        <v>275</v>
      </c>
      <c r="M59" s="54">
        <v>275</v>
      </c>
      <c r="N59" s="3"/>
      <c r="O59" s="34">
        <v>0</v>
      </c>
      <c r="P59" s="35">
        <f t="shared" si="1"/>
        <v>0</v>
      </c>
      <c r="Q59" s="23"/>
    </row>
    <row r="60" spans="1:17" ht="12.75">
      <c r="A60" s="22">
        <v>0</v>
      </c>
      <c r="B60" s="3" t="s">
        <v>321</v>
      </c>
      <c r="C60" s="3">
        <v>140</v>
      </c>
      <c r="D60" s="3" t="s">
        <v>447</v>
      </c>
      <c r="E60" s="3" t="s">
        <v>32</v>
      </c>
      <c r="F60" s="3" t="s">
        <v>35</v>
      </c>
      <c r="G60" s="1">
        <v>25480</v>
      </c>
      <c r="H60" s="3" t="s">
        <v>23</v>
      </c>
      <c r="I60" s="2">
        <v>128.75</v>
      </c>
      <c r="J60" s="35">
        <v>0.5324</v>
      </c>
      <c r="K60" s="74">
        <v>265</v>
      </c>
      <c r="L60" s="54">
        <v>265</v>
      </c>
      <c r="M60" s="54">
        <v>265</v>
      </c>
      <c r="N60" s="3"/>
      <c r="O60" s="34">
        <v>0</v>
      </c>
      <c r="P60" s="35">
        <f t="shared" si="1"/>
        <v>0</v>
      </c>
      <c r="Q60" s="23"/>
    </row>
    <row r="61" spans="1:17" ht="12.75">
      <c r="A61" s="22">
        <v>12</v>
      </c>
      <c r="B61" s="3">
        <v>1</v>
      </c>
      <c r="C61" s="8">
        <v>140</v>
      </c>
      <c r="D61" s="3" t="s">
        <v>242</v>
      </c>
      <c r="E61" s="3" t="s">
        <v>32</v>
      </c>
      <c r="F61" s="3" t="s">
        <v>35</v>
      </c>
      <c r="G61" s="1">
        <v>22885</v>
      </c>
      <c r="H61" s="3" t="s">
        <v>20</v>
      </c>
      <c r="I61" s="2">
        <v>125.45</v>
      </c>
      <c r="J61" s="35">
        <v>0.6266</v>
      </c>
      <c r="K61" s="8">
        <v>200</v>
      </c>
      <c r="L61" s="8">
        <v>205</v>
      </c>
      <c r="M61" s="145">
        <v>210</v>
      </c>
      <c r="N61" s="3"/>
      <c r="O61" s="34">
        <f>M61</f>
        <v>210</v>
      </c>
      <c r="P61" s="35">
        <f t="shared" si="1"/>
        <v>131.586</v>
      </c>
      <c r="Q61" s="23"/>
    </row>
    <row r="62" spans="1:17" ht="12.75">
      <c r="A62" s="22">
        <v>12</v>
      </c>
      <c r="B62" s="3">
        <v>1</v>
      </c>
      <c r="C62" s="3">
        <v>140</v>
      </c>
      <c r="D62" s="3" t="s">
        <v>532</v>
      </c>
      <c r="E62" s="3" t="s">
        <v>264</v>
      </c>
      <c r="F62" s="3" t="s">
        <v>35</v>
      </c>
      <c r="G62" s="1">
        <v>29590</v>
      </c>
      <c r="H62" s="3" t="s">
        <v>19</v>
      </c>
      <c r="I62" s="2">
        <v>126</v>
      </c>
      <c r="J62" s="35">
        <v>0.5198</v>
      </c>
      <c r="K62" s="17">
        <v>320</v>
      </c>
      <c r="L62" s="3">
        <v>330</v>
      </c>
      <c r="M62" s="129">
        <v>345</v>
      </c>
      <c r="N62" s="3"/>
      <c r="O62" s="34">
        <f>M62</f>
        <v>345</v>
      </c>
      <c r="P62" s="35">
        <f t="shared" si="1"/>
        <v>179.33100000000002</v>
      </c>
      <c r="Q62" s="23" t="s">
        <v>322</v>
      </c>
    </row>
    <row r="63" spans="1:17" ht="13.5" thickBot="1">
      <c r="A63" s="56">
        <v>5</v>
      </c>
      <c r="B63" s="57">
        <v>2</v>
      </c>
      <c r="C63" s="57">
        <v>140</v>
      </c>
      <c r="D63" s="57" t="s">
        <v>445</v>
      </c>
      <c r="E63" s="57" t="s">
        <v>107</v>
      </c>
      <c r="F63" s="57" t="s">
        <v>35</v>
      </c>
      <c r="G63" s="58">
        <v>31394</v>
      </c>
      <c r="H63" s="57" t="s">
        <v>19</v>
      </c>
      <c r="I63" s="59">
        <v>126</v>
      </c>
      <c r="J63" s="60">
        <v>0.5198</v>
      </c>
      <c r="K63" s="128">
        <v>170</v>
      </c>
      <c r="L63" s="57">
        <v>185</v>
      </c>
      <c r="M63" s="57">
        <v>200</v>
      </c>
      <c r="N63" s="57"/>
      <c r="O63" s="61">
        <f>M63</f>
        <v>200</v>
      </c>
      <c r="P63" s="60">
        <f t="shared" si="1"/>
        <v>103.96000000000001</v>
      </c>
      <c r="Q63" s="62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7.25390625" style="133" bestFit="1" customWidth="1"/>
    <col min="2" max="3" width="9.125" style="133" customWidth="1"/>
  </cols>
  <sheetData>
    <row r="1" ht="20.25">
      <c r="A1" s="46" t="s">
        <v>88</v>
      </c>
    </row>
    <row r="2" spans="1:2" ht="16.5" thickBot="1">
      <c r="A2" s="83" t="s">
        <v>536</v>
      </c>
      <c r="B2" s="83"/>
    </row>
    <row r="3" spans="1:3" ht="13.5" thickBot="1">
      <c r="A3" s="130" t="s">
        <v>537</v>
      </c>
      <c r="B3" s="131" t="s">
        <v>18</v>
      </c>
      <c r="C3" s="132" t="s">
        <v>8</v>
      </c>
    </row>
    <row r="4" spans="1:3" ht="12.75">
      <c r="A4" s="120" t="s">
        <v>107</v>
      </c>
      <c r="B4" s="134">
        <v>626</v>
      </c>
      <c r="C4" s="135">
        <v>1</v>
      </c>
    </row>
    <row r="5" spans="1:3" ht="12.75">
      <c r="A5" s="22" t="s">
        <v>99</v>
      </c>
      <c r="B5" s="136">
        <v>504</v>
      </c>
      <c r="C5" s="137">
        <v>2</v>
      </c>
    </row>
    <row r="6" spans="1:3" ht="12.75">
      <c r="A6" s="22" t="s">
        <v>34</v>
      </c>
      <c r="B6" s="136">
        <v>430</v>
      </c>
      <c r="C6" s="137">
        <v>3</v>
      </c>
    </row>
    <row r="7" spans="1:3" ht="12.75">
      <c r="A7" s="22" t="s">
        <v>32</v>
      </c>
      <c r="B7" s="136">
        <v>424</v>
      </c>
      <c r="C7" s="137">
        <v>4</v>
      </c>
    </row>
    <row r="8" spans="1:3" ht="12.75">
      <c r="A8" s="22" t="s">
        <v>28</v>
      </c>
      <c r="B8" s="136">
        <v>211</v>
      </c>
      <c r="C8" s="137">
        <v>5</v>
      </c>
    </row>
    <row r="9" spans="1:3" ht="12.75">
      <c r="A9" s="22" t="s">
        <v>59</v>
      </c>
      <c r="B9" s="136">
        <v>183</v>
      </c>
      <c r="C9" s="137">
        <v>6</v>
      </c>
    </row>
    <row r="10" spans="1:3" ht="12.75">
      <c r="A10" s="22" t="s">
        <v>94</v>
      </c>
      <c r="B10" s="136">
        <v>150</v>
      </c>
      <c r="C10" s="137">
        <v>7</v>
      </c>
    </row>
    <row r="11" spans="1:3" ht="12.75">
      <c r="A11" s="22" t="s">
        <v>155</v>
      </c>
      <c r="B11" s="136">
        <v>119</v>
      </c>
      <c r="C11" s="137">
        <v>8</v>
      </c>
    </row>
    <row r="12" spans="1:3" ht="12.75">
      <c r="A12" s="22" t="s">
        <v>22</v>
      </c>
      <c r="B12" s="136">
        <v>113</v>
      </c>
      <c r="C12" s="137">
        <v>9</v>
      </c>
    </row>
    <row r="13" spans="1:3" ht="12.75">
      <c r="A13" s="22" t="s">
        <v>118</v>
      </c>
      <c r="B13" s="136">
        <v>112</v>
      </c>
      <c r="C13" s="137">
        <v>10</v>
      </c>
    </row>
    <row r="14" spans="1:3" ht="12.75">
      <c r="A14" s="22" t="s">
        <v>45</v>
      </c>
      <c r="B14" s="136">
        <v>94</v>
      </c>
      <c r="C14" s="137">
        <v>11</v>
      </c>
    </row>
    <row r="15" spans="1:3" ht="12.75">
      <c r="A15" s="22" t="s">
        <v>402</v>
      </c>
      <c r="B15" s="136">
        <v>72</v>
      </c>
      <c r="C15" s="137">
        <v>12</v>
      </c>
    </row>
    <row r="16" spans="1:3" ht="12.75">
      <c r="A16" s="22" t="s">
        <v>230</v>
      </c>
      <c r="B16" s="136">
        <v>60</v>
      </c>
      <c r="C16" s="137">
        <v>13</v>
      </c>
    </row>
    <row r="17" spans="1:3" ht="12.75">
      <c r="A17" s="22" t="s">
        <v>342</v>
      </c>
      <c r="B17" s="136">
        <v>60</v>
      </c>
      <c r="C17" s="137">
        <v>14</v>
      </c>
    </row>
    <row r="18" spans="1:3" ht="12.75">
      <c r="A18" s="22" t="s">
        <v>50</v>
      </c>
      <c r="B18" s="136">
        <v>53</v>
      </c>
      <c r="C18" s="137">
        <v>15</v>
      </c>
    </row>
    <row r="19" spans="1:3" ht="12.75">
      <c r="A19" s="22" t="s">
        <v>90</v>
      </c>
      <c r="B19" s="136">
        <v>53</v>
      </c>
      <c r="C19" s="137">
        <v>16</v>
      </c>
    </row>
    <row r="20" spans="1:3" ht="12.75">
      <c r="A20" s="22" t="s">
        <v>165</v>
      </c>
      <c r="B20" s="136">
        <v>52</v>
      </c>
      <c r="C20" s="137">
        <v>17</v>
      </c>
    </row>
    <row r="21" spans="1:3" ht="12.75">
      <c r="A21" s="22" t="s">
        <v>130</v>
      </c>
      <c r="B21" s="136">
        <v>50</v>
      </c>
      <c r="C21" s="137">
        <v>18</v>
      </c>
    </row>
    <row r="22" spans="1:3" ht="12.75">
      <c r="A22" s="22" t="s">
        <v>185</v>
      </c>
      <c r="B22" s="136">
        <v>48</v>
      </c>
      <c r="C22" s="137">
        <v>19</v>
      </c>
    </row>
    <row r="23" spans="1:3" ht="12.75">
      <c r="A23" s="22" t="s">
        <v>484</v>
      </c>
      <c r="B23" s="136">
        <v>46</v>
      </c>
      <c r="C23" s="137">
        <v>20</v>
      </c>
    </row>
    <row r="24" spans="1:3" ht="12.75">
      <c r="A24" s="22" t="s">
        <v>147</v>
      </c>
      <c r="B24" s="136">
        <v>40</v>
      </c>
      <c r="C24" s="137"/>
    </row>
    <row r="25" spans="1:3" ht="12.75">
      <c r="A25" s="22" t="s">
        <v>412</v>
      </c>
      <c r="B25" s="136">
        <v>36</v>
      </c>
      <c r="C25" s="137"/>
    </row>
    <row r="26" spans="1:3" ht="12.75">
      <c r="A26" s="22" t="s">
        <v>456</v>
      </c>
      <c r="B26" s="136">
        <v>36</v>
      </c>
      <c r="C26" s="137"/>
    </row>
    <row r="27" spans="1:3" ht="12.75">
      <c r="A27" s="22" t="s">
        <v>192</v>
      </c>
      <c r="B27" s="136">
        <v>36</v>
      </c>
      <c r="C27" s="137"/>
    </row>
    <row r="28" spans="1:3" ht="12.75">
      <c r="A28" s="22" t="s">
        <v>214</v>
      </c>
      <c r="B28" s="136">
        <v>36</v>
      </c>
      <c r="C28" s="137"/>
    </row>
    <row r="29" spans="1:3" ht="12.75">
      <c r="A29" s="22" t="s">
        <v>104</v>
      </c>
      <c r="B29" s="136">
        <v>29</v>
      </c>
      <c r="C29" s="137"/>
    </row>
    <row r="30" spans="1:3" ht="12.75">
      <c r="A30" s="22" t="s">
        <v>309</v>
      </c>
      <c r="B30" s="136">
        <v>28</v>
      </c>
      <c r="C30" s="137"/>
    </row>
    <row r="31" spans="1:3" ht="12.75">
      <c r="A31" s="22" t="s">
        <v>264</v>
      </c>
      <c r="B31" s="136">
        <v>24</v>
      </c>
      <c r="C31" s="137"/>
    </row>
    <row r="32" spans="1:3" ht="12.75">
      <c r="A32" s="22" t="s">
        <v>40</v>
      </c>
      <c r="B32" s="136">
        <v>24</v>
      </c>
      <c r="C32" s="137"/>
    </row>
    <row r="33" spans="1:3" ht="12.75">
      <c r="A33" s="22" t="s">
        <v>127</v>
      </c>
      <c r="B33" s="136">
        <v>24</v>
      </c>
      <c r="C33" s="137"/>
    </row>
    <row r="34" spans="1:3" ht="12.75">
      <c r="A34" s="22" t="s">
        <v>180</v>
      </c>
      <c r="B34" s="136">
        <v>15</v>
      </c>
      <c r="C34" s="137"/>
    </row>
    <row r="35" spans="1:3" ht="12.75">
      <c r="A35" s="22" t="s">
        <v>261</v>
      </c>
      <c r="B35" s="136">
        <v>12</v>
      </c>
      <c r="C35" s="137"/>
    </row>
    <row r="36" spans="1:3" ht="12.75">
      <c r="A36" s="22" t="s">
        <v>157</v>
      </c>
      <c r="B36" s="136">
        <v>12</v>
      </c>
      <c r="C36" s="137"/>
    </row>
    <row r="37" spans="1:3" ht="12.75">
      <c r="A37" s="22" t="s">
        <v>378</v>
      </c>
      <c r="B37" s="136">
        <v>12</v>
      </c>
      <c r="C37" s="137"/>
    </row>
    <row r="38" spans="1:3" ht="12.75">
      <c r="A38" s="22" t="s">
        <v>273</v>
      </c>
      <c r="B38" s="136">
        <v>12</v>
      </c>
      <c r="C38" s="137"/>
    </row>
    <row r="39" spans="1:3" ht="12.75">
      <c r="A39" s="22" t="s">
        <v>264</v>
      </c>
      <c r="B39" s="136">
        <v>12</v>
      </c>
      <c r="C39" s="137"/>
    </row>
    <row r="40" spans="1:3" ht="12.75">
      <c r="A40" s="22" t="s">
        <v>169</v>
      </c>
      <c r="B40" s="136">
        <v>12</v>
      </c>
      <c r="C40" s="137"/>
    </row>
    <row r="41" spans="1:3" ht="12.75">
      <c r="A41" s="22" t="s">
        <v>369</v>
      </c>
      <c r="B41" s="136">
        <v>12</v>
      </c>
      <c r="C41" s="137"/>
    </row>
    <row r="42" spans="1:3" ht="12.75">
      <c r="A42" s="22" t="s">
        <v>355</v>
      </c>
      <c r="B42" s="136">
        <v>12</v>
      </c>
      <c r="C42" s="137"/>
    </row>
    <row r="43" spans="1:3" ht="12.75">
      <c r="A43" s="22" t="s">
        <v>367</v>
      </c>
      <c r="B43" s="136">
        <v>9</v>
      </c>
      <c r="C43" s="137"/>
    </row>
    <row r="44" spans="1:3" ht="12.75">
      <c r="A44" s="22" t="s">
        <v>398</v>
      </c>
      <c r="B44" s="136">
        <v>9</v>
      </c>
      <c r="C44" s="137"/>
    </row>
    <row r="45" spans="1:3" ht="12.75">
      <c r="A45" s="22" t="s">
        <v>170</v>
      </c>
      <c r="B45" s="136">
        <v>7</v>
      </c>
      <c r="C45" s="137"/>
    </row>
    <row r="46" spans="1:3" ht="12.75">
      <c r="A46" s="22" t="s">
        <v>431</v>
      </c>
      <c r="B46" s="136">
        <v>5</v>
      </c>
      <c r="C46" s="137"/>
    </row>
    <row r="47" spans="1:3" ht="12.75">
      <c r="A47" s="22" t="s">
        <v>429</v>
      </c>
      <c r="B47" s="136">
        <v>5</v>
      </c>
      <c r="C47" s="137"/>
    </row>
    <row r="48" spans="1:3" ht="12.75">
      <c r="A48" s="22" t="s">
        <v>511</v>
      </c>
      <c r="B48" s="136">
        <v>5</v>
      </c>
      <c r="C48" s="137"/>
    </row>
    <row r="49" spans="1:3" ht="12.75">
      <c r="A49" s="22" t="s">
        <v>204</v>
      </c>
      <c r="B49" s="136">
        <v>4</v>
      </c>
      <c r="C49" s="137"/>
    </row>
    <row r="50" spans="1:3" ht="12.75">
      <c r="A50" s="22" t="s">
        <v>381</v>
      </c>
      <c r="B50" s="136">
        <v>4</v>
      </c>
      <c r="C50" s="137"/>
    </row>
    <row r="51" spans="1:3" ht="12.75">
      <c r="A51" s="22" t="s">
        <v>305</v>
      </c>
      <c r="B51" s="136">
        <v>3</v>
      </c>
      <c r="C51" s="137"/>
    </row>
    <row r="52" spans="1:3" ht="12.75">
      <c r="A52" s="22" t="s">
        <v>366</v>
      </c>
      <c r="B52" s="136">
        <v>3</v>
      </c>
      <c r="C52" s="137"/>
    </row>
    <row r="53" spans="1:3" ht="12.75">
      <c r="A53" s="22" t="s">
        <v>109</v>
      </c>
      <c r="B53" s="136">
        <v>2</v>
      </c>
      <c r="C53" s="137"/>
    </row>
    <row r="54" spans="1:3" ht="12.75">
      <c r="A54" s="22" t="s">
        <v>363</v>
      </c>
      <c r="B54" s="136">
        <v>1</v>
      </c>
      <c r="C54" s="137"/>
    </row>
    <row r="55" spans="1:3" ht="12.75">
      <c r="A55" s="22" t="s">
        <v>296</v>
      </c>
      <c r="B55" s="136">
        <v>0</v>
      </c>
      <c r="C55" s="137"/>
    </row>
    <row r="56" spans="1:3" ht="13.5" thickBot="1">
      <c r="A56" s="56" t="s">
        <v>152</v>
      </c>
      <c r="B56" s="138">
        <v>0</v>
      </c>
      <c r="C56" s="1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2014-04-20T16:33:12Z</cp:lastPrinted>
  <dcterms:created xsi:type="dcterms:W3CDTF">2010-12-17T08:17:08Z</dcterms:created>
  <dcterms:modified xsi:type="dcterms:W3CDTF">2014-04-22T14:32:31Z</dcterms:modified>
  <cp:category/>
  <cp:version/>
  <cp:contentType/>
  <cp:contentStatus/>
</cp:coreProperties>
</file>