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3"/>
  </bookViews>
  <sheets>
    <sheet name="СОВ троеборье" sheetId="1" r:id="rId1"/>
    <sheet name="СОВ жим лёжа" sheetId="2" r:id="rId2"/>
    <sheet name="АМТ троеборье" sheetId="3" r:id="rId3"/>
    <sheet name="АМТ жим лёжа" sheetId="4" r:id="rId4"/>
  </sheets>
  <definedNames>
    <definedName name="_xlnm.Print_Area" localSheetId="3">'АМТ жим лёжа'!$B$1:$P$7</definedName>
    <definedName name="_xlnm.Print_Area" localSheetId="2">'АМТ троеборье'!$B$1:$AF$16</definedName>
    <definedName name="_xlnm.Print_Area" localSheetId="1">'СОВ жим лёжа'!$B$1:$P$8</definedName>
    <definedName name="_xlnm.Print_Area" localSheetId="0">'СОВ троеборье'!$B$1:$AF$4</definedName>
  </definedNames>
  <calcPr fullCalcOnLoad="1"/>
</workbook>
</file>

<file path=xl/sharedStrings.xml><?xml version="1.0" encoding="utf-8"?>
<sst xmlns="http://schemas.openxmlformats.org/spreadsheetml/2006/main" count="463" uniqueCount="175">
  <si>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</si>
  <si>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</si>
  <si>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</si>
  <si>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</si>
  <si>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</si>
  <si>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</si>
  <si>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</si>
  <si>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</si>
  <si>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</si>
  <si>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</si>
  <si>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</si>
  <si>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</si>
  <si>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</si>
  <si>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</si>
  <si>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</si>
  <si>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</si>
  <si>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</si>
  <si>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</si>
  <si>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Смышляев Никита</t>
  </si>
  <si>
    <t>Кочиев Дмитрий</t>
  </si>
  <si>
    <t>Сергеев Владимир</t>
  </si>
  <si>
    <t>Здравомыслов Александр</t>
  </si>
  <si>
    <t>Кислицын Михаил</t>
  </si>
  <si>
    <t>Тиунов Сергей</t>
  </si>
  <si>
    <t>Князькин Алексей</t>
  </si>
  <si>
    <t>Чуркин Денис</t>
  </si>
  <si>
    <t>Бородинов Николай</t>
  </si>
  <si>
    <t>Мурзин Алексей</t>
  </si>
  <si>
    <t>Уймин Алексей</t>
  </si>
  <si>
    <t>Симонов Никита</t>
  </si>
  <si>
    <t>Иванов Дмитрий</t>
  </si>
  <si>
    <t>Зубов Павел</t>
  </si>
  <si>
    <t>Чушкин Павел</t>
  </si>
  <si>
    <t>Исаев Кирилл</t>
  </si>
  <si>
    <t>Ладейщиков Андрей</t>
  </si>
  <si>
    <t>Бызов Евгений</t>
  </si>
  <si>
    <t>open</t>
  </si>
  <si>
    <t>Челябинская область</t>
  </si>
  <si>
    <t>Амутных Александр</t>
  </si>
  <si>
    <t>teen 16-17</t>
  </si>
  <si>
    <t>teen 14-15</t>
  </si>
  <si>
    <t>Екатеринбург</t>
  </si>
  <si>
    <t>junior</t>
  </si>
  <si>
    <t>Карпинск</t>
  </si>
  <si>
    <t>Башкортостан</t>
  </si>
  <si>
    <t>Верхняя Пышма</t>
  </si>
  <si>
    <t>teen 18-19</t>
  </si>
  <si>
    <t>Каменск-Уральский</t>
  </si>
  <si>
    <t>Камышлов</t>
  </si>
  <si>
    <t>Дорожкина Вероника</t>
  </si>
  <si>
    <t>Бельницкий Арсентий</t>
  </si>
  <si>
    <t>Сордия Тимур</t>
  </si>
  <si>
    <t>СОВ Троеборье</t>
  </si>
  <si>
    <t>СОВ Жим лёжа</t>
  </si>
  <si>
    <t>Тюленев Артём</t>
  </si>
  <si>
    <t>Асбест</t>
  </si>
  <si>
    <t>Кирьянов Александр</t>
  </si>
  <si>
    <t>Воробьёв Евгений</t>
  </si>
  <si>
    <t>Тихонов Максим</t>
  </si>
  <si>
    <t>Соловей Александр</t>
  </si>
  <si>
    <t>Чесноков Фёдор</t>
  </si>
  <si>
    <t>masters 60-69</t>
  </si>
  <si>
    <t>Иванова Кристина</t>
  </si>
  <si>
    <t>Ойхер Александр</t>
  </si>
  <si>
    <t>Экстрим</t>
  </si>
  <si>
    <t>Команда</t>
  </si>
  <si>
    <t>masters 40-49</t>
  </si>
  <si>
    <t>Шумилова Оксана</t>
  </si>
  <si>
    <t>Мамаев Владимир</t>
  </si>
  <si>
    <t>Гумеров Камиль</t>
  </si>
  <si>
    <t>Козлихин Владимир</t>
  </si>
  <si>
    <t>Федяев Иван</t>
  </si>
  <si>
    <t>Абзаев Никита</t>
  </si>
  <si>
    <t>Цыганков Дмитрий</t>
  </si>
  <si>
    <t>Колтышев Юрий</t>
  </si>
  <si>
    <t>Щербинин Станислав</t>
  </si>
  <si>
    <t>Сысоев Василий</t>
  </si>
  <si>
    <t>Михеев Иван</t>
  </si>
  <si>
    <t>Елькин Алексей</t>
  </si>
  <si>
    <t>Игумнов Александр</t>
  </si>
  <si>
    <t>Алабушева Анна</t>
  </si>
  <si>
    <t>Скляров Владислав</t>
  </si>
  <si>
    <t>Евстафьев Игнат</t>
  </si>
  <si>
    <t>Спирянин Александр</t>
  </si>
  <si>
    <t>Бессонова Ольга</t>
  </si>
  <si>
    <t>Лебедев Дмитрий</t>
  </si>
  <si>
    <t>Важина Татьяна</t>
  </si>
  <si>
    <t>Елькин Сергей</t>
  </si>
  <si>
    <t>Фомин Сергей</t>
  </si>
  <si>
    <t>Емельянова Юлия</t>
  </si>
  <si>
    <t>Новицкий Андрей</t>
  </si>
  <si>
    <t>Благовестова Елена</t>
  </si>
  <si>
    <t>Ниденталь Евгений</t>
  </si>
  <si>
    <t>Попков Владимир</t>
  </si>
  <si>
    <t>Тавда</t>
  </si>
  <si>
    <t>Семёнов Даниил</t>
  </si>
  <si>
    <t>Шамары</t>
  </si>
  <si>
    <t>Дронин Денис</t>
  </si>
  <si>
    <t>Кислицын Олесь</t>
  </si>
  <si>
    <t>Дмитриев Константин</t>
  </si>
  <si>
    <t>Бахарев Сергей</t>
  </si>
  <si>
    <t>Миняев Дмитрий</t>
  </si>
  <si>
    <t>Клевакин Арсений</t>
  </si>
  <si>
    <t>Шаля</t>
  </si>
  <si>
    <t>Гаврилин Дмитрий</t>
  </si>
  <si>
    <t>Польдяев Даниил</t>
  </si>
  <si>
    <t>Садилова Алёна</t>
  </si>
  <si>
    <t>Пермь</t>
  </si>
  <si>
    <t>Дрожжилов Николай</t>
  </si>
  <si>
    <t>Талица</t>
  </si>
  <si>
    <t>Намятов Александр</t>
  </si>
  <si>
    <t>Шнайдер Алиса</t>
  </si>
  <si>
    <t>Макаров Валентин</t>
  </si>
  <si>
    <t>masters 50-59</t>
  </si>
  <si>
    <t>Волкова Евгения</t>
  </si>
  <si>
    <t>Гуцевич Александр</t>
  </si>
  <si>
    <t>Белый Дмитрий</t>
  </si>
  <si>
    <t>Кондратьева Елена</t>
  </si>
  <si>
    <t>Тарасов Фёдор</t>
  </si>
  <si>
    <t>Мезенцев Павел</t>
  </si>
  <si>
    <t>Казанцев Иван</t>
  </si>
  <si>
    <t>Орлов Дмитрий</t>
  </si>
  <si>
    <t>Золотарёв Алексей</t>
  </si>
  <si>
    <t>Петров Василий</t>
  </si>
  <si>
    <t>Берёзовский</t>
  </si>
  <si>
    <t>Беденко Олег</t>
  </si>
  <si>
    <t>Сосьва</t>
  </si>
  <si>
    <t>Александров Илья</t>
  </si>
  <si>
    <t>Чубарев Алексей</t>
  </si>
  <si>
    <t>Магияров Денис</t>
  </si>
  <si>
    <t>Козиков Матвей</t>
  </si>
  <si>
    <t>Абрамян Давид</t>
  </si>
  <si>
    <t>Македонский Алексей</t>
  </si>
  <si>
    <t>Мухин Александр</t>
  </si>
  <si>
    <t>Желев Никита</t>
  </si>
  <si>
    <t>Бородинов Пётр</t>
  </si>
  <si>
    <t>Новиков Константин</t>
  </si>
  <si>
    <t>Докучаева Елена</t>
  </si>
  <si>
    <t>Щербинина Юлия</t>
  </si>
  <si>
    <t>Вепрев Дмитрий</t>
  </si>
  <si>
    <t>Крючков Андрей</t>
  </si>
  <si>
    <t>Петров Павел</t>
  </si>
  <si>
    <t>1 поток</t>
  </si>
  <si>
    <t>Акбулатов Вячеслав</t>
  </si>
  <si>
    <t>Комаров Пётр</t>
  </si>
  <si>
    <t>Дёмина Анна</t>
  </si>
  <si>
    <t>Куклин Дмитрий</t>
  </si>
  <si>
    <t>Шмелёв Александр</t>
  </si>
  <si>
    <t>Ирбит</t>
  </si>
  <si>
    <t>н/з</t>
  </si>
  <si>
    <t>Щербинин Герман</t>
  </si>
  <si>
    <t>Тихонов Виталий</t>
  </si>
  <si>
    <t>1 open</t>
  </si>
  <si>
    <t>2 open</t>
  </si>
  <si>
    <t>3 open</t>
  </si>
  <si>
    <t>1 masters</t>
  </si>
  <si>
    <t>2 masters</t>
  </si>
  <si>
    <t>3 masters</t>
  </si>
  <si>
    <t>1 teen</t>
  </si>
  <si>
    <t>2 teen</t>
  </si>
  <si>
    <t>3 teen</t>
  </si>
  <si>
    <t>Женщины</t>
  </si>
  <si>
    <t>Мужчины</t>
  </si>
  <si>
    <t>Пышминцев Николай</t>
  </si>
  <si>
    <t>Безэкипировочный дивизион</t>
  </si>
  <si>
    <t>Экипировочный дивизион</t>
  </si>
  <si>
    <t>Профессионалы</t>
  </si>
  <si>
    <t>Любители</t>
  </si>
  <si>
    <t>Виталий Тихонов</t>
  </si>
  <si>
    <t>Троеборье</t>
  </si>
  <si>
    <t>Становая тяга</t>
  </si>
  <si>
    <t>АМТ и ПРО Троеборье</t>
  </si>
  <si>
    <t>АМТ и ПРО Жим лёжа</t>
  </si>
  <si>
    <t>dq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</si>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</sst>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6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5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4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selection activeCell="X12" sqref="X12"/>
    </sheetView>
  </sheetViews>
  <sheetFormatPr defaultColWidth="9.00390625" defaultRowHeight="12.75"/>
  <cols>
    <col min="1" max="2" width="6.00390625" style="9" customWidth="1"/>
    <col min="3" max="3" width="5.875" style="9" bestFit="1" customWidth="1"/>
    <col min="4" max="4" width="23.375" style="9" bestFit="1" customWidth="1"/>
    <col min="5" max="5" width="14.25390625" style="9" bestFit="1" customWidth="1"/>
    <col min="6" max="6" width="11.875" style="9" customWidth="1"/>
    <col min="7" max="7" width="14.25390625" style="9" customWidth="1"/>
    <col min="8" max="8" width="7.625" style="10" bestFit="1" customWidth="1"/>
    <col min="9" max="9" width="7.625" style="23" bestFit="1" customWidth="1"/>
    <col min="10" max="10" width="7.00390625" style="9" customWidth="1"/>
    <col min="11" max="12" width="7.00390625" style="4" customWidth="1"/>
    <col min="13" max="13" width="7.00390625" style="9" customWidth="1"/>
    <col min="14" max="14" width="7.00390625" style="12" customWidth="1"/>
    <col min="15" max="15" width="9.875" style="23" hidden="1" customWidth="1"/>
    <col min="16" max="16" width="6.625" style="9" customWidth="1"/>
    <col min="17" max="19" width="7.00390625" style="9" customWidth="1"/>
    <col min="20" max="20" width="7.00390625" style="12" bestFit="1" customWidth="1"/>
    <col min="21" max="21" width="9.875" style="23" hidden="1" customWidth="1"/>
    <col min="22" max="22" width="7.375" style="12" hidden="1" customWidth="1"/>
    <col min="23" max="23" width="9.875" style="23" hidden="1" customWidth="1"/>
    <col min="24" max="24" width="7.00390625" style="9" bestFit="1" customWidth="1"/>
    <col min="25" max="25" width="7.00390625" style="4" bestFit="1" customWidth="1"/>
    <col min="26" max="27" width="7.00390625" style="9" bestFit="1" customWidth="1"/>
    <col min="28" max="28" width="7.00390625" style="12" bestFit="1" customWidth="1"/>
    <col min="29" max="29" width="9.875" style="23" hidden="1" customWidth="1"/>
    <col min="30" max="30" width="7.00390625" style="12" bestFit="1" customWidth="1"/>
    <col min="31" max="31" width="9.875" style="23" bestFit="1" customWidth="1"/>
    <col min="32" max="32" width="12.25390625" style="9" customWidth="1"/>
    <col min="33" max="16384" width="9.125" style="9" customWidth="1"/>
  </cols>
  <sheetData>
    <row r="1" spans="4:28" ht="20.25">
      <c r="D1" s="5" t="s">
        <v>52</v>
      </c>
      <c r="E1" s="5"/>
      <c r="F1" s="7"/>
      <c r="H1" s="6"/>
      <c r="J1" s="5"/>
      <c r="K1" s="31"/>
      <c r="L1" s="31"/>
      <c r="M1" s="5"/>
      <c r="N1" s="5"/>
      <c r="O1" s="32"/>
      <c r="P1" s="5"/>
      <c r="Q1" s="5"/>
      <c r="R1" s="5"/>
      <c r="S1" s="5"/>
      <c r="T1" s="17"/>
      <c r="V1" s="9"/>
      <c r="AB1" s="9"/>
    </row>
    <row r="2" spans="4:31" s="18" customFormat="1" ht="12" thickBot="1">
      <c r="D2" s="13"/>
      <c r="E2" s="13"/>
      <c r="F2" s="13"/>
      <c r="G2" s="13"/>
      <c r="H2" s="16"/>
      <c r="I2" s="24"/>
      <c r="J2" s="13"/>
      <c r="K2" s="33"/>
      <c r="L2" s="33"/>
      <c r="M2" s="13"/>
      <c r="N2" s="13"/>
      <c r="O2" s="24"/>
      <c r="P2" s="13"/>
      <c r="Q2" s="13"/>
      <c r="R2" s="13"/>
      <c r="S2" s="13"/>
      <c r="T2" s="19"/>
      <c r="U2" s="25"/>
      <c r="W2" s="25"/>
      <c r="Y2" s="34"/>
      <c r="AC2" s="25"/>
      <c r="AD2" s="11"/>
      <c r="AE2" s="25"/>
    </row>
    <row r="3" spans="1:32" ht="12.75">
      <c r="A3" s="115" t="s">
        <v>17</v>
      </c>
      <c r="B3" s="109" t="s">
        <v>8</v>
      </c>
      <c r="C3" s="109" t="s">
        <v>2</v>
      </c>
      <c r="D3" s="109" t="s">
        <v>3</v>
      </c>
      <c r="E3" s="109" t="s">
        <v>10</v>
      </c>
      <c r="F3" s="109" t="s">
        <v>7</v>
      </c>
      <c r="G3" s="109" t="s">
        <v>4</v>
      </c>
      <c r="H3" s="111" t="s">
        <v>1</v>
      </c>
      <c r="I3" s="113" t="s">
        <v>0</v>
      </c>
      <c r="J3" s="106" t="s">
        <v>11</v>
      </c>
      <c r="K3" s="106"/>
      <c r="L3" s="106"/>
      <c r="M3" s="106"/>
      <c r="N3" s="106"/>
      <c r="O3" s="106"/>
      <c r="P3" s="106" t="s">
        <v>5</v>
      </c>
      <c r="Q3" s="106"/>
      <c r="R3" s="106"/>
      <c r="S3" s="106"/>
      <c r="T3" s="106"/>
      <c r="U3" s="106"/>
      <c r="V3" s="106" t="s">
        <v>12</v>
      </c>
      <c r="W3" s="106"/>
      <c r="X3" s="106" t="s">
        <v>13</v>
      </c>
      <c r="Y3" s="106"/>
      <c r="Z3" s="106"/>
      <c r="AA3" s="106"/>
      <c r="AB3" s="106"/>
      <c r="AC3" s="106"/>
      <c r="AD3" s="106" t="s">
        <v>14</v>
      </c>
      <c r="AE3" s="106"/>
      <c r="AF3" s="107" t="s">
        <v>9</v>
      </c>
    </row>
    <row r="4" spans="1:32" s="11" customFormat="1" ht="12" thickBot="1">
      <c r="A4" s="116"/>
      <c r="B4" s="110"/>
      <c r="C4" s="110"/>
      <c r="D4" s="110"/>
      <c r="E4" s="110"/>
      <c r="F4" s="110"/>
      <c r="G4" s="110"/>
      <c r="H4" s="112"/>
      <c r="I4" s="114"/>
      <c r="J4" s="26">
        <v>1</v>
      </c>
      <c r="K4" s="35">
        <v>2</v>
      </c>
      <c r="L4" s="35">
        <v>3</v>
      </c>
      <c r="M4" s="26">
        <v>4</v>
      </c>
      <c r="N4" s="26" t="s">
        <v>6</v>
      </c>
      <c r="O4" s="27" t="s">
        <v>0</v>
      </c>
      <c r="P4" s="26">
        <v>1</v>
      </c>
      <c r="Q4" s="26">
        <v>2</v>
      </c>
      <c r="R4" s="26">
        <v>3</v>
      </c>
      <c r="S4" s="26">
        <v>4</v>
      </c>
      <c r="T4" s="26" t="s">
        <v>6</v>
      </c>
      <c r="U4" s="27" t="s">
        <v>0</v>
      </c>
      <c r="V4" s="26" t="s">
        <v>15</v>
      </c>
      <c r="W4" s="27" t="s">
        <v>0</v>
      </c>
      <c r="X4" s="26">
        <v>1</v>
      </c>
      <c r="Y4" s="35">
        <v>2</v>
      </c>
      <c r="Z4" s="26">
        <v>3</v>
      </c>
      <c r="AA4" s="26">
        <v>4</v>
      </c>
      <c r="AB4" s="26" t="s">
        <v>6</v>
      </c>
      <c r="AC4" s="27" t="s">
        <v>0</v>
      </c>
      <c r="AD4" s="26" t="s">
        <v>16</v>
      </c>
      <c r="AE4" s="27" t="s">
        <v>0</v>
      </c>
      <c r="AF4" s="108"/>
    </row>
    <row r="5" spans="1:32" s="11" customFormat="1" ht="12.75">
      <c r="A5" s="68"/>
      <c r="B5" s="69"/>
      <c r="C5" s="69"/>
      <c r="D5" s="70" t="s">
        <v>142</v>
      </c>
      <c r="E5" s="69"/>
      <c r="F5" s="69"/>
      <c r="G5" s="69"/>
      <c r="H5" s="71"/>
      <c r="I5" s="72"/>
      <c r="J5" s="73"/>
      <c r="K5" s="82"/>
      <c r="L5" s="82"/>
      <c r="M5" s="73"/>
      <c r="N5" s="73"/>
      <c r="O5" s="74"/>
      <c r="P5" s="73"/>
      <c r="Q5" s="73"/>
      <c r="R5" s="73"/>
      <c r="S5" s="73"/>
      <c r="T5" s="73"/>
      <c r="U5" s="74"/>
      <c r="V5" s="73"/>
      <c r="W5" s="74"/>
      <c r="X5" s="73"/>
      <c r="Y5" s="82"/>
      <c r="Z5" s="73"/>
      <c r="AA5" s="73"/>
      <c r="AB5" s="73"/>
      <c r="AC5" s="74"/>
      <c r="AD5" s="73"/>
      <c r="AE5" s="74"/>
      <c r="AF5" s="75"/>
    </row>
    <row r="6" spans="1:32" s="11" customFormat="1" ht="12.75">
      <c r="A6" s="83">
        <v>12</v>
      </c>
      <c r="B6" s="20">
        <v>1</v>
      </c>
      <c r="C6" s="20">
        <v>52</v>
      </c>
      <c r="D6" s="20" t="s">
        <v>19</v>
      </c>
      <c r="E6" s="20" t="s">
        <v>41</v>
      </c>
      <c r="F6" s="61">
        <v>33747</v>
      </c>
      <c r="G6" s="20" t="s">
        <v>42</v>
      </c>
      <c r="H6" s="62">
        <v>51.3</v>
      </c>
      <c r="I6" s="63">
        <v>0.9764</v>
      </c>
      <c r="J6" s="20">
        <v>90</v>
      </c>
      <c r="K6" s="67">
        <v>95</v>
      </c>
      <c r="L6" s="67">
        <v>100</v>
      </c>
      <c r="M6" s="20">
        <v>102.5</v>
      </c>
      <c r="N6" s="20">
        <v>100</v>
      </c>
      <c r="O6" s="63">
        <f aca="true" t="shared" si="0" ref="O6:O17">N6*I6</f>
        <v>97.64</v>
      </c>
      <c r="P6" s="20">
        <v>62.5</v>
      </c>
      <c r="Q6" s="20">
        <v>67.5</v>
      </c>
      <c r="R6" s="20">
        <v>70</v>
      </c>
      <c r="S6" s="66">
        <v>71</v>
      </c>
      <c r="T6" s="20">
        <v>70</v>
      </c>
      <c r="U6" s="63">
        <f aca="true" t="shared" si="1" ref="U6:U17">T6*I6</f>
        <v>68.348</v>
      </c>
      <c r="V6" s="20">
        <f aca="true" t="shared" si="2" ref="V6:V17">T6+N6</f>
        <v>170</v>
      </c>
      <c r="W6" s="63">
        <f aca="true" t="shared" si="3" ref="W6:W17">V6*I6</f>
        <v>165.988</v>
      </c>
      <c r="X6" s="20">
        <v>135</v>
      </c>
      <c r="Y6" s="67">
        <v>142.5</v>
      </c>
      <c r="Z6" s="64">
        <v>147.5</v>
      </c>
      <c r="AA6" s="20"/>
      <c r="AB6" s="20">
        <v>142.5</v>
      </c>
      <c r="AC6" s="63">
        <f aca="true" t="shared" si="4" ref="AC6:AC17">AB6*I6</f>
        <v>139.137</v>
      </c>
      <c r="AD6" s="65">
        <f aca="true" t="shared" si="5" ref="AD6:AD17">AB6+T6+N6</f>
        <v>312.5</v>
      </c>
      <c r="AE6" s="63">
        <f aca="true" t="shared" si="6" ref="AE6:AE17">AD6*I6</f>
        <v>305.125</v>
      </c>
      <c r="AF6" s="84"/>
    </row>
    <row r="7" spans="1:32" ht="12.75">
      <c r="A7" s="39">
        <v>12</v>
      </c>
      <c r="B7" s="3">
        <v>1</v>
      </c>
      <c r="C7" s="3">
        <v>56</v>
      </c>
      <c r="D7" s="3" t="s">
        <v>49</v>
      </c>
      <c r="E7" s="3" t="s">
        <v>41</v>
      </c>
      <c r="F7" s="1">
        <v>34938</v>
      </c>
      <c r="G7" s="1" t="s">
        <v>46</v>
      </c>
      <c r="H7" s="2">
        <v>55.25</v>
      </c>
      <c r="I7" s="29">
        <v>0.9576</v>
      </c>
      <c r="J7" s="3">
        <v>35</v>
      </c>
      <c r="K7" s="14">
        <v>42.5</v>
      </c>
      <c r="L7" s="14">
        <v>47.5</v>
      </c>
      <c r="M7" s="3">
        <v>50</v>
      </c>
      <c r="N7" s="3">
        <v>47.5</v>
      </c>
      <c r="O7" s="29">
        <f t="shared" si="0"/>
        <v>45.486</v>
      </c>
      <c r="P7" s="8">
        <v>25</v>
      </c>
      <c r="Q7" s="3">
        <v>27.5</v>
      </c>
      <c r="R7" s="8">
        <v>30</v>
      </c>
      <c r="S7" s="66">
        <v>31</v>
      </c>
      <c r="T7" s="3">
        <v>30</v>
      </c>
      <c r="U7" s="29">
        <f t="shared" si="1"/>
        <v>28.728</v>
      </c>
      <c r="V7" s="3">
        <f t="shared" si="2"/>
        <v>77.5</v>
      </c>
      <c r="W7" s="29">
        <f t="shared" si="3"/>
        <v>74.214</v>
      </c>
      <c r="X7" s="8">
        <v>65</v>
      </c>
      <c r="Y7" s="8">
        <v>75</v>
      </c>
      <c r="Z7" s="3">
        <v>77.5</v>
      </c>
      <c r="AA7" s="3">
        <v>80</v>
      </c>
      <c r="AB7" s="3">
        <v>77.5</v>
      </c>
      <c r="AC7" s="29">
        <f t="shared" si="4"/>
        <v>74.214</v>
      </c>
      <c r="AD7" s="28">
        <f t="shared" si="5"/>
        <v>155</v>
      </c>
      <c r="AE7" s="29">
        <f t="shared" si="6"/>
        <v>148.428</v>
      </c>
      <c r="AF7" s="40"/>
    </row>
    <row r="8" spans="1:32" ht="12.75">
      <c r="A8" s="39">
        <v>12</v>
      </c>
      <c r="B8" s="3">
        <v>1</v>
      </c>
      <c r="C8" s="3">
        <v>60</v>
      </c>
      <c r="D8" s="3" t="s">
        <v>20</v>
      </c>
      <c r="E8" s="3" t="s">
        <v>41</v>
      </c>
      <c r="F8" s="1">
        <v>31335</v>
      </c>
      <c r="G8" s="3" t="s">
        <v>36</v>
      </c>
      <c r="H8" s="2">
        <v>57.55</v>
      </c>
      <c r="I8" s="29">
        <v>0.85</v>
      </c>
      <c r="J8" s="66">
        <v>90</v>
      </c>
      <c r="K8" s="14">
        <v>90</v>
      </c>
      <c r="L8" s="66">
        <v>97.5</v>
      </c>
      <c r="M8" s="3"/>
      <c r="N8" s="3">
        <v>90</v>
      </c>
      <c r="O8" s="29">
        <f t="shared" si="0"/>
        <v>76.5</v>
      </c>
      <c r="P8" s="3">
        <v>62.5</v>
      </c>
      <c r="Q8" s="3">
        <v>65</v>
      </c>
      <c r="R8" s="66">
        <v>70</v>
      </c>
      <c r="S8" s="3"/>
      <c r="T8" s="3">
        <v>65</v>
      </c>
      <c r="U8" s="29">
        <f t="shared" si="1"/>
        <v>55.25</v>
      </c>
      <c r="V8" s="3">
        <f t="shared" si="2"/>
        <v>155</v>
      </c>
      <c r="W8" s="29">
        <f t="shared" si="3"/>
        <v>131.75</v>
      </c>
      <c r="X8" s="3">
        <v>150</v>
      </c>
      <c r="Y8" s="14">
        <v>160</v>
      </c>
      <c r="Z8" s="20">
        <v>167.5</v>
      </c>
      <c r="AA8" s="3"/>
      <c r="AB8" s="3">
        <v>167.5</v>
      </c>
      <c r="AC8" s="29">
        <f t="shared" si="4"/>
        <v>142.375</v>
      </c>
      <c r="AD8" s="28">
        <f t="shared" si="5"/>
        <v>322.5</v>
      </c>
      <c r="AE8" s="29">
        <f t="shared" si="6"/>
        <v>274.125</v>
      </c>
      <c r="AF8" s="40"/>
    </row>
    <row r="9" spans="1:32" ht="12.75">
      <c r="A9" s="39">
        <v>12</v>
      </c>
      <c r="B9" s="3">
        <v>1</v>
      </c>
      <c r="C9" s="3">
        <v>67.5</v>
      </c>
      <c r="D9" s="3" t="s">
        <v>26</v>
      </c>
      <c r="E9" s="3" t="s">
        <v>41</v>
      </c>
      <c r="F9" s="1">
        <v>35702</v>
      </c>
      <c r="G9" s="3" t="s">
        <v>39</v>
      </c>
      <c r="H9" s="2">
        <v>66.4</v>
      </c>
      <c r="I9" s="29">
        <v>0.7956</v>
      </c>
      <c r="J9" s="3">
        <v>95</v>
      </c>
      <c r="K9" s="14">
        <v>100</v>
      </c>
      <c r="L9" s="14">
        <v>107.5</v>
      </c>
      <c r="M9" s="3"/>
      <c r="N9" s="3">
        <v>107.5</v>
      </c>
      <c r="O9" s="29">
        <f t="shared" si="0"/>
        <v>85.527</v>
      </c>
      <c r="P9" s="3">
        <v>60</v>
      </c>
      <c r="Q9" s="3">
        <v>62.5</v>
      </c>
      <c r="R9" s="66">
        <v>67.5</v>
      </c>
      <c r="S9" s="3"/>
      <c r="T9" s="3">
        <v>62.5</v>
      </c>
      <c r="U9" s="29">
        <f t="shared" si="1"/>
        <v>49.725</v>
      </c>
      <c r="V9" s="3">
        <f t="shared" si="2"/>
        <v>170</v>
      </c>
      <c r="W9" s="29">
        <f t="shared" si="3"/>
        <v>135.252</v>
      </c>
      <c r="X9" s="3">
        <v>125</v>
      </c>
      <c r="Y9" s="14">
        <v>135</v>
      </c>
      <c r="Z9" s="64">
        <v>145</v>
      </c>
      <c r="AA9" s="3"/>
      <c r="AB9" s="3">
        <v>135</v>
      </c>
      <c r="AC9" s="29">
        <f t="shared" si="4"/>
        <v>107.40599999999999</v>
      </c>
      <c r="AD9" s="28">
        <f t="shared" si="5"/>
        <v>305</v>
      </c>
      <c r="AE9" s="29">
        <f t="shared" si="6"/>
        <v>242.658</v>
      </c>
      <c r="AF9" s="40"/>
    </row>
    <row r="10" spans="1:32" ht="12.75">
      <c r="A10" s="39">
        <v>12</v>
      </c>
      <c r="B10" s="3">
        <v>1</v>
      </c>
      <c r="C10" s="3">
        <v>75</v>
      </c>
      <c r="D10" s="3" t="s">
        <v>30</v>
      </c>
      <c r="E10" s="3" t="s">
        <v>41</v>
      </c>
      <c r="F10" s="1">
        <v>32734</v>
      </c>
      <c r="G10" s="3" t="s">
        <v>36</v>
      </c>
      <c r="H10" s="2">
        <v>70.95</v>
      </c>
      <c r="I10" s="29">
        <v>0.6947</v>
      </c>
      <c r="J10" s="3">
        <v>115</v>
      </c>
      <c r="K10" s="14">
        <v>120</v>
      </c>
      <c r="L10" s="66">
        <v>122.5</v>
      </c>
      <c r="M10" s="3"/>
      <c r="N10" s="3">
        <v>120</v>
      </c>
      <c r="O10" s="29">
        <f t="shared" si="0"/>
        <v>83.364</v>
      </c>
      <c r="P10" s="3">
        <v>90</v>
      </c>
      <c r="Q10" s="3">
        <v>95</v>
      </c>
      <c r="R10" s="66">
        <v>97.5</v>
      </c>
      <c r="S10" s="3"/>
      <c r="T10" s="3">
        <v>95</v>
      </c>
      <c r="U10" s="29">
        <f t="shared" si="1"/>
        <v>65.9965</v>
      </c>
      <c r="V10" s="3">
        <f t="shared" si="2"/>
        <v>215</v>
      </c>
      <c r="W10" s="29">
        <f t="shared" si="3"/>
        <v>149.3605</v>
      </c>
      <c r="X10" s="3">
        <v>187.5</v>
      </c>
      <c r="Y10" s="14">
        <v>197.5</v>
      </c>
      <c r="Z10" s="3">
        <v>202.5</v>
      </c>
      <c r="AA10" s="3"/>
      <c r="AB10" s="3">
        <v>202.5</v>
      </c>
      <c r="AC10" s="29">
        <f t="shared" si="4"/>
        <v>140.67675</v>
      </c>
      <c r="AD10" s="28">
        <f t="shared" si="5"/>
        <v>417.5</v>
      </c>
      <c r="AE10" s="29">
        <f t="shared" si="6"/>
        <v>290.03725</v>
      </c>
      <c r="AF10" s="40" t="s">
        <v>153</v>
      </c>
    </row>
    <row r="11" spans="1:32" ht="12.75">
      <c r="A11" s="39">
        <v>5</v>
      </c>
      <c r="B11" s="3">
        <v>2</v>
      </c>
      <c r="C11" s="3">
        <v>75</v>
      </c>
      <c r="D11" s="3" t="s">
        <v>24</v>
      </c>
      <c r="E11" s="3" t="s">
        <v>41</v>
      </c>
      <c r="F11" s="1">
        <v>31915</v>
      </c>
      <c r="G11" s="3" t="s">
        <v>36</v>
      </c>
      <c r="H11" s="2">
        <v>69.65</v>
      </c>
      <c r="I11" s="29">
        <v>0.7057</v>
      </c>
      <c r="J11" s="3">
        <v>95</v>
      </c>
      <c r="K11" s="14">
        <v>100</v>
      </c>
      <c r="L11" s="14">
        <v>110</v>
      </c>
      <c r="M11" s="3"/>
      <c r="N11" s="3">
        <v>110</v>
      </c>
      <c r="O11" s="29">
        <f t="shared" si="0"/>
        <v>77.627</v>
      </c>
      <c r="P11" s="3">
        <v>90</v>
      </c>
      <c r="Q11" s="3">
        <v>95</v>
      </c>
      <c r="R11" s="3">
        <v>100</v>
      </c>
      <c r="S11" s="3"/>
      <c r="T11" s="3">
        <v>100</v>
      </c>
      <c r="U11" s="29">
        <f t="shared" si="1"/>
        <v>70.57</v>
      </c>
      <c r="V11" s="3">
        <f t="shared" si="2"/>
        <v>210</v>
      </c>
      <c r="W11" s="29">
        <f t="shared" si="3"/>
        <v>148.197</v>
      </c>
      <c r="X11" s="3">
        <v>135</v>
      </c>
      <c r="Y11" s="14">
        <v>145</v>
      </c>
      <c r="Z11" s="3">
        <v>150</v>
      </c>
      <c r="AA11" s="3"/>
      <c r="AB11" s="3">
        <v>150</v>
      </c>
      <c r="AC11" s="29">
        <f t="shared" si="4"/>
        <v>105.855</v>
      </c>
      <c r="AD11" s="28">
        <f t="shared" si="5"/>
        <v>360</v>
      </c>
      <c r="AE11" s="29">
        <f t="shared" si="6"/>
        <v>254.052</v>
      </c>
      <c r="AF11" s="40"/>
    </row>
    <row r="12" spans="1:32" ht="12.75">
      <c r="A12" s="39">
        <v>0</v>
      </c>
      <c r="B12" s="3" t="s">
        <v>149</v>
      </c>
      <c r="C12" s="3">
        <v>75</v>
      </c>
      <c r="D12" s="3" t="s">
        <v>28</v>
      </c>
      <c r="E12" s="3" t="s">
        <v>41</v>
      </c>
      <c r="F12" s="1">
        <v>32919</v>
      </c>
      <c r="G12" s="3" t="s">
        <v>36</v>
      </c>
      <c r="H12" s="2">
        <v>75</v>
      </c>
      <c r="I12" s="29">
        <v>0.6645</v>
      </c>
      <c r="J12" s="3">
        <v>105</v>
      </c>
      <c r="K12" s="66">
        <v>107.5</v>
      </c>
      <c r="L12" s="66">
        <v>107.5</v>
      </c>
      <c r="M12" s="3"/>
      <c r="N12" s="3">
        <v>0</v>
      </c>
      <c r="O12" s="29">
        <f t="shared" si="0"/>
        <v>0</v>
      </c>
      <c r="P12" s="3">
        <v>70</v>
      </c>
      <c r="Q12" s="3">
        <v>75</v>
      </c>
      <c r="R12" s="66">
        <v>80</v>
      </c>
      <c r="S12" s="3"/>
      <c r="T12" s="3">
        <v>0</v>
      </c>
      <c r="U12" s="29">
        <f t="shared" si="1"/>
        <v>0</v>
      </c>
      <c r="V12" s="3">
        <f t="shared" si="2"/>
        <v>0</v>
      </c>
      <c r="W12" s="29">
        <f t="shared" si="3"/>
        <v>0</v>
      </c>
      <c r="X12" s="66">
        <v>145</v>
      </c>
      <c r="Y12" s="66">
        <v>145</v>
      </c>
      <c r="Z12" s="64">
        <v>0</v>
      </c>
      <c r="AA12" s="64"/>
      <c r="AB12" s="3">
        <v>0</v>
      </c>
      <c r="AC12" s="29">
        <f t="shared" si="4"/>
        <v>0</v>
      </c>
      <c r="AD12" s="28">
        <f t="shared" si="5"/>
        <v>0</v>
      </c>
      <c r="AE12" s="29">
        <f t="shared" si="6"/>
        <v>0</v>
      </c>
      <c r="AF12" s="40"/>
    </row>
    <row r="13" spans="1:32" ht="12.75">
      <c r="A13" s="39">
        <v>12</v>
      </c>
      <c r="B13" s="3">
        <v>1</v>
      </c>
      <c r="C13" s="3">
        <v>82.5</v>
      </c>
      <c r="D13" s="3" t="s">
        <v>32</v>
      </c>
      <c r="E13" s="3" t="s">
        <v>41</v>
      </c>
      <c r="F13" s="1">
        <v>31911</v>
      </c>
      <c r="G13" s="3" t="s">
        <v>36</v>
      </c>
      <c r="H13" s="2">
        <v>76.3</v>
      </c>
      <c r="I13" s="29">
        <v>0.6557</v>
      </c>
      <c r="J13" s="3">
        <v>110</v>
      </c>
      <c r="K13" s="14">
        <v>115</v>
      </c>
      <c r="L13" s="14">
        <v>120</v>
      </c>
      <c r="M13" s="3"/>
      <c r="N13" s="3">
        <v>120</v>
      </c>
      <c r="O13" s="29">
        <f t="shared" si="0"/>
        <v>78.684</v>
      </c>
      <c r="P13" s="3">
        <v>100</v>
      </c>
      <c r="Q13" s="3">
        <v>105</v>
      </c>
      <c r="R13" s="66">
        <v>110</v>
      </c>
      <c r="S13" s="3"/>
      <c r="T13" s="3">
        <v>105</v>
      </c>
      <c r="U13" s="29">
        <f t="shared" si="1"/>
        <v>68.8485</v>
      </c>
      <c r="V13" s="3">
        <f t="shared" si="2"/>
        <v>225</v>
      </c>
      <c r="W13" s="29">
        <f t="shared" si="3"/>
        <v>147.5325</v>
      </c>
      <c r="X13" s="3">
        <v>170</v>
      </c>
      <c r="Y13" s="14">
        <v>175</v>
      </c>
      <c r="Z13" s="64">
        <v>180</v>
      </c>
      <c r="AA13" s="66">
        <v>182</v>
      </c>
      <c r="AB13" s="3">
        <v>175</v>
      </c>
      <c r="AC13" s="29">
        <f t="shared" si="4"/>
        <v>114.74749999999999</v>
      </c>
      <c r="AD13" s="28">
        <f t="shared" si="5"/>
        <v>400</v>
      </c>
      <c r="AE13" s="29">
        <f t="shared" si="6"/>
        <v>262.28</v>
      </c>
      <c r="AF13" s="40"/>
    </row>
    <row r="14" spans="1:32" ht="12.75">
      <c r="A14" s="39">
        <v>12</v>
      </c>
      <c r="B14" s="3">
        <v>1</v>
      </c>
      <c r="C14" s="3">
        <v>90</v>
      </c>
      <c r="D14" s="3" t="s">
        <v>135</v>
      </c>
      <c r="E14" s="3" t="s">
        <v>41</v>
      </c>
      <c r="F14" s="1">
        <v>34580</v>
      </c>
      <c r="G14" s="3" t="s">
        <v>42</v>
      </c>
      <c r="H14" s="2">
        <v>85.3</v>
      </c>
      <c r="I14" s="29">
        <v>0.6055</v>
      </c>
      <c r="J14" s="3">
        <v>140</v>
      </c>
      <c r="K14" s="14">
        <v>145</v>
      </c>
      <c r="L14" s="14">
        <v>155</v>
      </c>
      <c r="M14" s="3"/>
      <c r="N14" s="3">
        <v>155</v>
      </c>
      <c r="O14" s="29">
        <f t="shared" si="0"/>
        <v>93.8525</v>
      </c>
      <c r="P14" s="3">
        <v>115</v>
      </c>
      <c r="Q14" s="3">
        <v>120</v>
      </c>
      <c r="R14" s="3">
        <v>125</v>
      </c>
      <c r="S14" s="3"/>
      <c r="T14" s="3">
        <v>125</v>
      </c>
      <c r="U14" s="29">
        <f t="shared" si="1"/>
        <v>75.6875</v>
      </c>
      <c r="V14" s="3">
        <f t="shared" si="2"/>
        <v>280</v>
      </c>
      <c r="W14" s="29">
        <f t="shared" si="3"/>
        <v>169.54000000000002</v>
      </c>
      <c r="X14" s="3">
        <v>210</v>
      </c>
      <c r="Y14" s="14">
        <v>215</v>
      </c>
      <c r="Z14" s="3">
        <v>220</v>
      </c>
      <c r="AA14" s="3"/>
      <c r="AB14" s="3">
        <v>220</v>
      </c>
      <c r="AC14" s="29">
        <f t="shared" si="4"/>
        <v>133.21</v>
      </c>
      <c r="AD14" s="28">
        <f t="shared" si="5"/>
        <v>500</v>
      </c>
      <c r="AE14" s="29">
        <f t="shared" si="6"/>
        <v>302.75</v>
      </c>
      <c r="AF14" s="40"/>
    </row>
    <row r="15" spans="1:32" ht="12.75">
      <c r="A15" s="39">
        <v>12</v>
      </c>
      <c r="B15" s="3">
        <v>1</v>
      </c>
      <c r="C15" s="3">
        <v>90</v>
      </c>
      <c r="D15" s="3" t="s">
        <v>31</v>
      </c>
      <c r="E15" s="3" t="s">
        <v>41</v>
      </c>
      <c r="F15" s="1">
        <v>32936</v>
      </c>
      <c r="G15" s="3" t="s">
        <v>36</v>
      </c>
      <c r="H15" s="2">
        <v>83.2</v>
      </c>
      <c r="I15" s="29">
        <v>0.6157</v>
      </c>
      <c r="J15" s="3">
        <v>150</v>
      </c>
      <c r="K15" s="14">
        <v>160</v>
      </c>
      <c r="L15" s="66">
        <v>172.5</v>
      </c>
      <c r="M15" s="3"/>
      <c r="N15" s="3">
        <v>160</v>
      </c>
      <c r="O15" s="29">
        <f t="shared" si="0"/>
        <v>98.512</v>
      </c>
      <c r="P15" s="3">
        <v>100</v>
      </c>
      <c r="Q15" s="3">
        <v>105</v>
      </c>
      <c r="R15" s="66">
        <v>110</v>
      </c>
      <c r="S15" s="3"/>
      <c r="T15" s="3">
        <v>105</v>
      </c>
      <c r="U15" s="29">
        <f t="shared" si="1"/>
        <v>64.6485</v>
      </c>
      <c r="V15" s="3">
        <f t="shared" si="2"/>
        <v>265</v>
      </c>
      <c r="W15" s="29">
        <f t="shared" si="3"/>
        <v>163.1605</v>
      </c>
      <c r="X15" s="3">
        <v>200</v>
      </c>
      <c r="Y15" s="66">
        <v>210</v>
      </c>
      <c r="Z15" s="66">
        <v>210</v>
      </c>
      <c r="AA15" s="3"/>
      <c r="AB15" s="3">
        <v>200</v>
      </c>
      <c r="AC15" s="29">
        <f t="shared" si="4"/>
        <v>123.14</v>
      </c>
      <c r="AD15" s="28">
        <f t="shared" si="5"/>
        <v>465</v>
      </c>
      <c r="AE15" s="29">
        <f t="shared" si="6"/>
        <v>286.3005</v>
      </c>
      <c r="AF15" s="40" t="s">
        <v>154</v>
      </c>
    </row>
    <row r="16" spans="1:32" ht="12.75">
      <c r="A16" s="39">
        <v>12</v>
      </c>
      <c r="B16" s="3">
        <v>1</v>
      </c>
      <c r="C16" s="3">
        <v>100</v>
      </c>
      <c r="D16" s="3" t="s">
        <v>34</v>
      </c>
      <c r="E16" s="3" t="s">
        <v>41</v>
      </c>
      <c r="F16" s="1">
        <v>30982</v>
      </c>
      <c r="G16" s="3" t="s">
        <v>36</v>
      </c>
      <c r="H16" s="2">
        <v>98</v>
      </c>
      <c r="I16" s="29">
        <v>0.5591</v>
      </c>
      <c r="J16" s="3">
        <v>200</v>
      </c>
      <c r="K16" s="14">
        <v>207.5</v>
      </c>
      <c r="L16" s="66">
        <v>210</v>
      </c>
      <c r="M16" s="3"/>
      <c r="N16" s="3">
        <v>207.5</v>
      </c>
      <c r="O16" s="29">
        <f t="shared" si="0"/>
        <v>116.01325000000001</v>
      </c>
      <c r="P16" s="66">
        <v>130</v>
      </c>
      <c r="Q16" s="3">
        <v>130</v>
      </c>
      <c r="R16" s="3">
        <v>137.5</v>
      </c>
      <c r="S16" s="66">
        <v>142</v>
      </c>
      <c r="T16" s="3">
        <v>137.5</v>
      </c>
      <c r="U16" s="29">
        <f t="shared" si="1"/>
        <v>76.87625</v>
      </c>
      <c r="V16" s="3">
        <f t="shared" si="2"/>
        <v>345</v>
      </c>
      <c r="W16" s="29">
        <f t="shared" si="3"/>
        <v>192.88950000000003</v>
      </c>
      <c r="X16" s="3">
        <v>212.5</v>
      </c>
      <c r="Y16" s="14">
        <v>222.5</v>
      </c>
      <c r="Z16" s="3">
        <v>232.5</v>
      </c>
      <c r="AA16" s="66">
        <v>237.5</v>
      </c>
      <c r="AB16" s="3">
        <v>232.5</v>
      </c>
      <c r="AC16" s="29">
        <f t="shared" si="4"/>
        <v>129.99075000000002</v>
      </c>
      <c r="AD16" s="28">
        <f t="shared" si="5"/>
        <v>577.5</v>
      </c>
      <c r="AE16" s="29">
        <f t="shared" si="6"/>
        <v>322.88025000000005</v>
      </c>
      <c r="AF16" s="40" t="s">
        <v>152</v>
      </c>
    </row>
    <row r="17" spans="1:32" ht="13.5" thickBot="1">
      <c r="A17" s="76">
        <v>5</v>
      </c>
      <c r="B17" s="77">
        <v>2</v>
      </c>
      <c r="C17" s="77">
        <v>100</v>
      </c>
      <c r="D17" s="77" t="s">
        <v>33</v>
      </c>
      <c r="E17" s="77" t="s">
        <v>41</v>
      </c>
      <c r="F17" s="78">
        <v>31929</v>
      </c>
      <c r="G17" s="77" t="s">
        <v>36</v>
      </c>
      <c r="H17" s="79">
        <v>91</v>
      </c>
      <c r="I17" s="80">
        <v>0.5815</v>
      </c>
      <c r="J17" s="77">
        <v>120</v>
      </c>
      <c r="K17" s="85">
        <v>132.5</v>
      </c>
      <c r="L17" s="86">
        <v>140</v>
      </c>
      <c r="M17" s="77"/>
      <c r="N17" s="77">
        <v>132.5</v>
      </c>
      <c r="O17" s="80">
        <f t="shared" si="0"/>
        <v>77.04875</v>
      </c>
      <c r="P17" s="77">
        <v>97.5</v>
      </c>
      <c r="Q17" s="77">
        <v>102.5</v>
      </c>
      <c r="R17" s="86">
        <v>105</v>
      </c>
      <c r="S17" s="77"/>
      <c r="T17" s="77">
        <v>102.5</v>
      </c>
      <c r="U17" s="80">
        <f t="shared" si="1"/>
        <v>59.603750000000005</v>
      </c>
      <c r="V17" s="77">
        <f t="shared" si="2"/>
        <v>235</v>
      </c>
      <c r="W17" s="80">
        <f t="shared" si="3"/>
        <v>136.6525</v>
      </c>
      <c r="X17" s="77">
        <v>165</v>
      </c>
      <c r="Y17" s="85">
        <v>175</v>
      </c>
      <c r="Z17" s="86">
        <v>187.5</v>
      </c>
      <c r="AA17" s="77"/>
      <c r="AB17" s="77">
        <v>175</v>
      </c>
      <c r="AC17" s="80">
        <f t="shared" si="4"/>
        <v>101.7625</v>
      </c>
      <c r="AD17" s="87">
        <f t="shared" si="5"/>
        <v>410</v>
      </c>
      <c r="AE17" s="80">
        <f t="shared" si="6"/>
        <v>238.41500000000002</v>
      </c>
      <c r="AF17" s="81"/>
    </row>
  </sheetData>
  <sheetProtection/>
  <mergeCells count="15">
    <mergeCell ref="A3:A4"/>
    <mergeCell ref="B3:B4"/>
    <mergeCell ref="C3:C4"/>
    <mergeCell ref="D3:D4"/>
    <mergeCell ref="E3:E4"/>
    <mergeCell ref="V3:W3"/>
    <mergeCell ref="X3:AC3"/>
    <mergeCell ref="AD3:AE3"/>
    <mergeCell ref="AF3:AF4"/>
    <mergeCell ref="F3:F4"/>
    <mergeCell ref="G3:G4"/>
    <mergeCell ref="H3:H4"/>
    <mergeCell ref="I3:I4"/>
    <mergeCell ref="J3:O3"/>
    <mergeCell ref="P3:U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26.625" style="9" customWidth="1"/>
    <col min="5" max="5" width="14.25390625" style="9" bestFit="1" customWidth="1"/>
    <col min="6" max="6" width="13.25390625" style="9" bestFit="1" customWidth="1"/>
    <col min="7" max="7" width="18.75390625" style="9" bestFit="1" customWidth="1"/>
    <col min="8" max="8" width="7.625" style="10" bestFit="1" customWidth="1"/>
    <col min="9" max="9" width="7.625" style="23" bestFit="1" customWidth="1"/>
    <col min="10" max="12" width="7.00390625" style="9" bestFit="1" customWidth="1"/>
    <col min="13" max="13" width="1.875" style="9" bestFit="1" customWidth="1"/>
    <col min="14" max="14" width="7.00390625" style="12" bestFit="1" customWidth="1"/>
    <col min="15" max="15" width="9.875" style="23" bestFit="1" customWidth="1"/>
    <col min="16" max="16" width="11.125" style="9" customWidth="1"/>
    <col min="17" max="16384" width="9.125" style="9" customWidth="1"/>
  </cols>
  <sheetData>
    <row r="1" spans="4:14" ht="20.25">
      <c r="D1" s="5" t="s">
        <v>53</v>
      </c>
      <c r="E1" s="5"/>
      <c r="F1" s="7"/>
      <c r="H1" s="6"/>
      <c r="I1" s="22"/>
      <c r="J1" s="5"/>
      <c r="K1" s="5"/>
      <c r="L1" s="5"/>
      <c r="M1" s="5"/>
      <c r="N1" s="101"/>
    </row>
    <row r="2" spans="4:15" s="18" customFormat="1" ht="12" thickBot="1">
      <c r="D2" s="13"/>
      <c r="E2" s="13"/>
      <c r="F2" s="13"/>
      <c r="G2" s="13"/>
      <c r="H2" s="16"/>
      <c r="I2" s="24"/>
      <c r="J2" s="13"/>
      <c r="K2" s="13"/>
      <c r="L2" s="13"/>
      <c r="M2" s="13"/>
      <c r="N2" s="102"/>
      <c r="O2" s="25"/>
    </row>
    <row r="3" spans="1:16" ht="12.75" customHeight="1">
      <c r="A3" s="115" t="s">
        <v>17</v>
      </c>
      <c r="B3" s="109" t="s">
        <v>8</v>
      </c>
      <c r="C3" s="109" t="s">
        <v>2</v>
      </c>
      <c r="D3" s="109" t="s">
        <v>3</v>
      </c>
      <c r="E3" s="109" t="s">
        <v>10</v>
      </c>
      <c r="F3" s="109" t="s">
        <v>7</v>
      </c>
      <c r="G3" s="109" t="s">
        <v>4</v>
      </c>
      <c r="H3" s="111" t="s">
        <v>1</v>
      </c>
      <c r="I3" s="113" t="s">
        <v>0</v>
      </c>
      <c r="J3" s="106" t="s">
        <v>5</v>
      </c>
      <c r="K3" s="106"/>
      <c r="L3" s="106"/>
      <c r="M3" s="106"/>
      <c r="N3" s="106"/>
      <c r="O3" s="106"/>
      <c r="P3" s="107" t="s">
        <v>9</v>
      </c>
    </row>
    <row r="4" spans="1:16" s="11" customFormat="1" ht="12" thickBot="1">
      <c r="A4" s="116"/>
      <c r="B4" s="110"/>
      <c r="C4" s="110"/>
      <c r="D4" s="110"/>
      <c r="E4" s="110"/>
      <c r="F4" s="110"/>
      <c r="G4" s="110"/>
      <c r="H4" s="112"/>
      <c r="I4" s="114"/>
      <c r="J4" s="26">
        <v>1</v>
      </c>
      <c r="K4" s="26">
        <v>2</v>
      </c>
      <c r="L4" s="26">
        <v>3</v>
      </c>
      <c r="M4" s="26">
        <v>4</v>
      </c>
      <c r="N4" s="26" t="s">
        <v>6</v>
      </c>
      <c r="O4" s="27" t="s">
        <v>0</v>
      </c>
      <c r="P4" s="108"/>
    </row>
    <row r="5" spans="1:16" s="11" customFormat="1" ht="12.75">
      <c r="A5" s="68"/>
      <c r="B5" s="69"/>
      <c r="C5" s="69"/>
      <c r="D5" s="70" t="s">
        <v>161</v>
      </c>
      <c r="E5" s="69"/>
      <c r="F5" s="69"/>
      <c r="G5" s="69"/>
      <c r="H5" s="71"/>
      <c r="I5" s="72"/>
      <c r="J5" s="73"/>
      <c r="K5" s="73"/>
      <c r="L5" s="73"/>
      <c r="M5" s="73"/>
      <c r="N5" s="73"/>
      <c r="O5" s="74"/>
      <c r="P5" s="75"/>
    </row>
    <row r="6" spans="1:16" ht="12.75">
      <c r="A6" s="39">
        <v>12</v>
      </c>
      <c r="B6" s="3">
        <v>1</v>
      </c>
      <c r="C6" s="3">
        <v>44</v>
      </c>
      <c r="D6" s="3" t="s">
        <v>91</v>
      </c>
      <c r="E6" s="3" t="s">
        <v>43</v>
      </c>
      <c r="F6" s="1">
        <v>26881</v>
      </c>
      <c r="G6" s="3" t="s">
        <v>66</v>
      </c>
      <c r="H6" s="2">
        <v>41.85</v>
      </c>
      <c r="I6" s="29">
        <v>1.1592</v>
      </c>
      <c r="J6" s="3">
        <v>27.5</v>
      </c>
      <c r="K6" s="3">
        <v>30</v>
      </c>
      <c r="L6" s="60">
        <v>32.5</v>
      </c>
      <c r="M6" s="3"/>
      <c r="N6" s="28">
        <v>30</v>
      </c>
      <c r="O6" s="29">
        <f aca="true" t="shared" si="0" ref="O6:O19">N6*I6</f>
        <v>34.776</v>
      </c>
      <c r="P6" s="40"/>
    </row>
    <row r="7" spans="1:16" ht="12.75">
      <c r="A7" s="39"/>
      <c r="B7" s="3"/>
      <c r="C7" s="3"/>
      <c r="D7" s="28" t="s">
        <v>162</v>
      </c>
      <c r="E7" s="3"/>
      <c r="F7" s="1"/>
      <c r="G7" s="3"/>
      <c r="H7" s="2"/>
      <c r="I7" s="29"/>
      <c r="J7" s="3"/>
      <c r="K7" s="3"/>
      <c r="L7" s="60"/>
      <c r="M7" s="3"/>
      <c r="N7" s="28"/>
      <c r="O7" s="29"/>
      <c r="P7" s="40"/>
    </row>
    <row r="8" spans="1:16" ht="12.75">
      <c r="A8" s="39">
        <v>12</v>
      </c>
      <c r="B8" s="3">
        <v>1</v>
      </c>
      <c r="C8" s="3">
        <v>44</v>
      </c>
      <c r="D8" s="3" t="s">
        <v>50</v>
      </c>
      <c r="E8" s="3" t="s">
        <v>41</v>
      </c>
      <c r="F8" s="1">
        <v>33379</v>
      </c>
      <c r="G8" s="3" t="s">
        <v>42</v>
      </c>
      <c r="H8" s="2">
        <v>43.6</v>
      </c>
      <c r="I8" s="29">
        <v>1.1791</v>
      </c>
      <c r="J8" s="3">
        <v>60</v>
      </c>
      <c r="K8" s="3">
        <v>65</v>
      </c>
      <c r="L8" s="60">
        <v>67.5</v>
      </c>
      <c r="M8" s="3"/>
      <c r="N8" s="28">
        <v>65</v>
      </c>
      <c r="O8" s="29">
        <f t="shared" si="0"/>
        <v>76.64150000000001</v>
      </c>
      <c r="P8" s="40"/>
    </row>
    <row r="9" spans="1:16" ht="12.75">
      <c r="A9" s="39">
        <v>12</v>
      </c>
      <c r="B9" s="3">
        <v>1</v>
      </c>
      <c r="C9" s="3">
        <v>60</v>
      </c>
      <c r="D9" s="3" t="s">
        <v>21</v>
      </c>
      <c r="E9" s="3" t="s">
        <v>41</v>
      </c>
      <c r="F9" s="1">
        <v>29327</v>
      </c>
      <c r="G9" s="3" t="s">
        <v>36</v>
      </c>
      <c r="H9" s="2">
        <v>57.7</v>
      </c>
      <c r="I9" s="29">
        <v>0.8468</v>
      </c>
      <c r="J9" s="3">
        <v>52.5</v>
      </c>
      <c r="K9" s="3">
        <v>55</v>
      </c>
      <c r="L9" s="60">
        <v>57.5</v>
      </c>
      <c r="M9" s="3"/>
      <c r="N9" s="28">
        <v>55</v>
      </c>
      <c r="O9" s="29">
        <f t="shared" si="0"/>
        <v>46.574</v>
      </c>
      <c r="P9" s="40"/>
    </row>
    <row r="10" spans="1:16" ht="12.75">
      <c r="A10" s="39">
        <v>12</v>
      </c>
      <c r="B10" s="3">
        <v>1</v>
      </c>
      <c r="C10" s="3">
        <v>60</v>
      </c>
      <c r="D10" s="3" t="s">
        <v>18</v>
      </c>
      <c r="E10" s="3" t="s">
        <v>41</v>
      </c>
      <c r="F10" s="1">
        <v>34836</v>
      </c>
      <c r="G10" s="3" t="s">
        <v>46</v>
      </c>
      <c r="H10" s="2">
        <v>57.9</v>
      </c>
      <c r="I10" s="29">
        <v>0.8774</v>
      </c>
      <c r="J10" s="60">
        <v>87.5</v>
      </c>
      <c r="K10" s="3">
        <v>87.5</v>
      </c>
      <c r="L10" s="60">
        <v>92.5</v>
      </c>
      <c r="M10" s="3"/>
      <c r="N10" s="28">
        <v>87.5</v>
      </c>
      <c r="O10" s="29">
        <f t="shared" si="0"/>
        <v>76.7725</v>
      </c>
      <c r="P10" s="40"/>
    </row>
    <row r="11" spans="1:16" ht="12.75">
      <c r="A11" s="39">
        <v>12</v>
      </c>
      <c r="B11" s="3">
        <v>1</v>
      </c>
      <c r="C11" s="3">
        <v>67.5</v>
      </c>
      <c r="D11" s="3" t="s">
        <v>27</v>
      </c>
      <c r="E11" s="3" t="s">
        <v>41</v>
      </c>
      <c r="F11" s="1">
        <v>34262</v>
      </c>
      <c r="G11" s="3" t="s">
        <v>42</v>
      </c>
      <c r="H11" s="2">
        <v>66.9</v>
      </c>
      <c r="I11" s="29">
        <v>0.7463</v>
      </c>
      <c r="J11" s="3">
        <v>62.5</v>
      </c>
      <c r="K11" s="3">
        <v>67.5</v>
      </c>
      <c r="L11" s="3">
        <v>72.5</v>
      </c>
      <c r="M11" s="3"/>
      <c r="N11" s="28">
        <v>72.5</v>
      </c>
      <c r="O11" s="29">
        <f t="shared" si="0"/>
        <v>54.10675</v>
      </c>
      <c r="P11" s="40"/>
    </row>
    <row r="12" spans="1:16" ht="12.75">
      <c r="A12" s="39">
        <v>5</v>
      </c>
      <c r="B12" s="3">
        <v>2</v>
      </c>
      <c r="C12" s="3">
        <v>67.5</v>
      </c>
      <c r="D12" s="3" t="s">
        <v>22</v>
      </c>
      <c r="E12" s="3" t="s">
        <v>41</v>
      </c>
      <c r="F12" s="1">
        <v>34756</v>
      </c>
      <c r="G12" s="3" t="s">
        <v>42</v>
      </c>
      <c r="H12" s="2">
        <v>62.1</v>
      </c>
      <c r="I12" s="29">
        <v>0.8087</v>
      </c>
      <c r="J12" s="3">
        <v>45</v>
      </c>
      <c r="K12" s="60">
        <v>50</v>
      </c>
      <c r="L12" s="3">
        <v>50</v>
      </c>
      <c r="M12" s="3"/>
      <c r="N12" s="28">
        <v>50</v>
      </c>
      <c r="O12" s="29">
        <f t="shared" si="0"/>
        <v>40.435</v>
      </c>
      <c r="P12" s="40"/>
    </row>
    <row r="13" spans="1:16" ht="12.75">
      <c r="A13" s="39">
        <v>12</v>
      </c>
      <c r="B13" s="3">
        <v>1</v>
      </c>
      <c r="C13" s="3">
        <v>67.5</v>
      </c>
      <c r="D13" s="3" t="s">
        <v>38</v>
      </c>
      <c r="E13" s="3" t="s">
        <v>43</v>
      </c>
      <c r="F13" s="1">
        <v>26748</v>
      </c>
      <c r="G13" s="3" t="s">
        <v>66</v>
      </c>
      <c r="H13" s="2">
        <v>61</v>
      </c>
      <c r="I13" s="29">
        <v>0.8017</v>
      </c>
      <c r="J13" s="3">
        <v>47.5</v>
      </c>
      <c r="K13" s="3">
        <v>50</v>
      </c>
      <c r="L13" s="3">
        <v>52.5</v>
      </c>
      <c r="M13" s="3"/>
      <c r="N13" s="28">
        <v>52.5</v>
      </c>
      <c r="O13" s="29">
        <f t="shared" si="0"/>
        <v>42.08925</v>
      </c>
      <c r="P13" s="40"/>
    </row>
    <row r="14" spans="1:16" ht="12.75">
      <c r="A14" s="39">
        <v>12</v>
      </c>
      <c r="B14" s="3">
        <v>1</v>
      </c>
      <c r="C14" s="3">
        <v>67.5</v>
      </c>
      <c r="D14" s="3" t="s">
        <v>25</v>
      </c>
      <c r="E14" s="3" t="s">
        <v>41</v>
      </c>
      <c r="F14" s="1">
        <v>28894</v>
      </c>
      <c r="G14" s="3" t="s">
        <v>36</v>
      </c>
      <c r="H14" s="2">
        <v>66.3</v>
      </c>
      <c r="I14" s="29">
        <v>0.7377</v>
      </c>
      <c r="J14" s="3">
        <v>72.5</v>
      </c>
      <c r="K14" s="3">
        <v>75</v>
      </c>
      <c r="L14" s="3">
        <v>77.5</v>
      </c>
      <c r="M14" s="3"/>
      <c r="N14" s="28">
        <v>77.5</v>
      </c>
      <c r="O14" s="29">
        <f t="shared" si="0"/>
        <v>57.17175</v>
      </c>
      <c r="P14" s="40"/>
    </row>
    <row r="15" spans="1:16" ht="12.75">
      <c r="A15" s="39">
        <v>5</v>
      </c>
      <c r="B15" s="3">
        <v>2</v>
      </c>
      <c r="C15" s="3">
        <v>67.5</v>
      </c>
      <c r="D15" s="3" t="s">
        <v>23</v>
      </c>
      <c r="E15" s="3" t="s">
        <v>41</v>
      </c>
      <c r="F15" s="1">
        <v>32806</v>
      </c>
      <c r="G15" s="3" t="s">
        <v>36</v>
      </c>
      <c r="H15" s="2">
        <v>62</v>
      </c>
      <c r="I15" s="29">
        <v>0.7864</v>
      </c>
      <c r="J15" s="3">
        <v>55</v>
      </c>
      <c r="K15" s="60">
        <v>60</v>
      </c>
      <c r="L15" s="60">
        <v>60</v>
      </c>
      <c r="M15" s="3"/>
      <c r="N15" s="28">
        <v>55</v>
      </c>
      <c r="O15" s="29">
        <f t="shared" si="0"/>
        <v>43.252</v>
      </c>
      <c r="P15" s="40"/>
    </row>
    <row r="16" spans="1:16" ht="12.75">
      <c r="A16" s="39">
        <v>12</v>
      </c>
      <c r="B16" s="3">
        <v>1</v>
      </c>
      <c r="C16" s="3">
        <v>75</v>
      </c>
      <c r="D16" s="3" t="s">
        <v>134</v>
      </c>
      <c r="E16" s="3" t="s">
        <v>41</v>
      </c>
      <c r="F16" s="1">
        <v>34576</v>
      </c>
      <c r="G16" s="3" t="s">
        <v>42</v>
      </c>
      <c r="H16" s="2">
        <v>71.7</v>
      </c>
      <c r="I16" s="29">
        <v>0.7097</v>
      </c>
      <c r="J16" s="3">
        <v>72.5</v>
      </c>
      <c r="K16" s="3">
        <v>80</v>
      </c>
      <c r="L16" s="60">
        <v>85</v>
      </c>
      <c r="M16" s="3"/>
      <c r="N16" s="28">
        <v>80</v>
      </c>
      <c r="O16" s="29">
        <f t="shared" si="0"/>
        <v>56.775999999999996</v>
      </c>
      <c r="P16" s="40"/>
    </row>
    <row r="17" spans="1:16" ht="12.75">
      <c r="A17" s="39">
        <v>12</v>
      </c>
      <c r="B17" s="3">
        <v>1</v>
      </c>
      <c r="C17" s="3">
        <v>82.5</v>
      </c>
      <c r="D17" s="3" t="s">
        <v>29</v>
      </c>
      <c r="E17" s="3" t="s">
        <v>41</v>
      </c>
      <c r="F17" s="1">
        <v>32638</v>
      </c>
      <c r="G17" s="3" t="s">
        <v>36</v>
      </c>
      <c r="H17" s="2">
        <v>81.6</v>
      </c>
      <c r="I17" s="29">
        <v>0.6241</v>
      </c>
      <c r="J17" s="3">
        <v>115</v>
      </c>
      <c r="K17" s="60">
        <v>117.5</v>
      </c>
      <c r="L17" s="60">
        <v>0</v>
      </c>
      <c r="M17" s="3"/>
      <c r="N17" s="28">
        <f>J17</f>
        <v>115</v>
      </c>
      <c r="O17" s="29">
        <f t="shared" si="0"/>
        <v>71.7715</v>
      </c>
      <c r="P17" s="40"/>
    </row>
    <row r="18" spans="1:16" ht="12.75">
      <c r="A18" s="39">
        <v>12</v>
      </c>
      <c r="B18" s="3">
        <v>1</v>
      </c>
      <c r="C18" s="3">
        <v>100</v>
      </c>
      <c r="D18" s="3" t="s">
        <v>51</v>
      </c>
      <c r="E18" s="3" t="s">
        <v>41</v>
      </c>
      <c r="F18" s="1">
        <v>35316</v>
      </c>
      <c r="G18" s="3" t="s">
        <v>46</v>
      </c>
      <c r="H18" s="2">
        <v>92.4</v>
      </c>
      <c r="I18" s="29">
        <v>0.6111</v>
      </c>
      <c r="J18" s="3">
        <v>45</v>
      </c>
      <c r="K18" s="3">
        <v>50</v>
      </c>
      <c r="L18" s="3">
        <v>52.5</v>
      </c>
      <c r="M18" s="3"/>
      <c r="N18" s="28">
        <v>52.5</v>
      </c>
      <c r="O18" s="29">
        <f t="shared" si="0"/>
        <v>32.08275</v>
      </c>
      <c r="P18" s="40"/>
    </row>
    <row r="19" spans="1:16" ht="13.5" thickBot="1">
      <c r="A19" s="76">
        <v>12</v>
      </c>
      <c r="B19" s="77">
        <v>1</v>
      </c>
      <c r="C19" s="77">
        <v>110</v>
      </c>
      <c r="D19" s="77" t="s">
        <v>35</v>
      </c>
      <c r="E19" s="77" t="s">
        <v>41</v>
      </c>
      <c r="F19" s="78">
        <v>25847</v>
      </c>
      <c r="G19" s="77" t="s">
        <v>66</v>
      </c>
      <c r="H19" s="79">
        <v>108</v>
      </c>
      <c r="I19" s="80">
        <v>0.5558</v>
      </c>
      <c r="J19" s="77">
        <v>125</v>
      </c>
      <c r="K19" s="77">
        <v>132.5</v>
      </c>
      <c r="L19" s="77">
        <v>150</v>
      </c>
      <c r="M19" s="77"/>
      <c r="N19" s="87">
        <f>K19</f>
        <v>132.5</v>
      </c>
      <c r="O19" s="80">
        <f t="shared" si="0"/>
        <v>73.64349999999999</v>
      </c>
      <c r="P19" s="81"/>
    </row>
  </sheetData>
  <sheetProtection/>
  <mergeCells count="11">
    <mergeCell ref="G3:G4"/>
    <mergeCell ref="H3:H4"/>
    <mergeCell ref="I3:I4"/>
    <mergeCell ref="J3:O3"/>
    <mergeCell ref="P3:P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44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9" customWidth="1"/>
    <col min="2" max="2" width="6.00390625" style="9" customWidth="1"/>
    <col min="3" max="3" width="5.875" style="9" bestFit="1" customWidth="1"/>
    <col min="4" max="4" width="29.25390625" style="9" customWidth="1"/>
    <col min="5" max="5" width="29.75390625" style="9" customWidth="1"/>
    <col min="6" max="6" width="12.625" style="9" customWidth="1"/>
    <col min="7" max="7" width="13.625" style="9" customWidth="1"/>
    <col min="8" max="8" width="7.625" style="10" bestFit="1" customWidth="1"/>
    <col min="9" max="9" width="7.375" style="41" customWidth="1"/>
    <col min="10" max="10" width="7.00390625" style="9" customWidth="1"/>
    <col min="11" max="11" width="8.625" style="4" bestFit="1" customWidth="1"/>
    <col min="12" max="12" width="9.875" style="4" bestFit="1" customWidth="1"/>
    <col min="13" max="13" width="7.00390625" style="4" bestFit="1" customWidth="1"/>
    <col min="14" max="14" width="6.625" style="12" bestFit="1" customWidth="1"/>
    <col min="15" max="15" width="9.875" style="23" hidden="1" customWidth="1"/>
    <col min="16" max="17" width="6.375" style="9" bestFit="1" customWidth="1"/>
    <col min="18" max="18" width="7.00390625" style="9" bestFit="1" customWidth="1"/>
    <col min="19" max="19" width="5.25390625" style="9" customWidth="1"/>
    <col min="20" max="20" width="7.00390625" style="12" bestFit="1" customWidth="1"/>
    <col min="21" max="21" width="9.875" style="23" hidden="1" customWidth="1"/>
    <col min="22" max="22" width="7.375" style="12" hidden="1" customWidth="1"/>
    <col min="23" max="23" width="9.875" style="23" hidden="1" customWidth="1"/>
    <col min="24" max="24" width="7.00390625" style="9" bestFit="1" customWidth="1"/>
    <col min="25" max="25" width="7.00390625" style="4" customWidth="1"/>
    <col min="26" max="26" width="7.00390625" style="9" bestFit="1" customWidth="1"/>
    <col min="27" max="27" width="6.625" style="9" customWidth="1"/>
    <col min="28" max="28" width="7.00390625" style="12" bestFit="1" customWidth="1"/>
    <col min="29" max="29" width="9.875" style="23" hidden="1" customWidth="1"/>
    <col min="30" max="30" width="8.125" style="12" customWidth="1"/>
    <col min="31" max="31" width="9.875" style="23" bestFit="1" customWidth="1"/>
    <col min="32" max="32" width="11.25390625" style="9" customWidth="1"/>
    <col min="33" max="16384" width="9.125" style="9" customWidth="1"/>
  </cols>
  <sheetData>
    <row r="1" spans="4:28" ht="20.25">
      <c r="D1" s="5"/>
      <c r="E1" s="5" t="s">
        <v>171</v>
      </c>
      <c r="F1" s="7"/>
      <c r="H1" s="6"/>
      <c r="J1" s="5"/>
      <c r="K1" s="31"/>
      <c r="L1" s="31"/>
      <c r="M1" s="31"/>
      <c r="N1" s="5"/>
      <c r="O1" s="32"/>
      <c r="P1" s="5"/>
      <c r="Q1" s="5"/>
      <c r="R1" s="5"/>
      <c r="S1" s="5"/>
      <c r="T1" s="17"/>
      <c r="V1" s="9"/>
      <c r="AB1" s="9"/>
    </row>
    <row r="2" spans="4:31" s="18" customFormat="1" ht="12" thickBot="1">
      <c r="D2" s="13"/>
      <c r="E2" s="13"/>
      <c r="F2" s="13"/>
      <c r="G2" s="13"/>
      <c r="H2" s="16"/>
      <c r="I2" s="42"/>
      <c r="J2" s="13"/>
      <c r="K2" s="33"/>
      <c r="L2" s="33"/>
      <c r="M2" s="33"/>
      <c r="N2" s="13"/>
      <c r="O2" s="24"/>
      <c r="P2" s="13"/>
      <c r="Q2" s="13"/>
      <c r="R2" s="13"/>
      <c r="S2" s="13"/>
      <c r="T2" s="19"/>
      <c r="U2" s="25"/>
      <c r="W2" s="25"/>
      <c r="Y2" s="34"/>
      <c r="AC2" s="25"/>
      <c r="AD2" s="11"/>
      <c r="AE2" s="25"/>
    </row>
    <row r="3" spans="1:32" ht="12.75">
      <c r="A3" s="115" t="s">
        <v>17</v>
      </c>
      <c r="B3" s="109" t="s">
        <v>8</v>
      </c>
      <c r="C3" s="109" t="s">
        <v>2</v>
      </c>
      <c r="D3" s="109" t="s">
        <v>3</v>
      </c>
      <c r="E3" s="109" t="s">
        <v>10</v>
      </c>
      <c r="F3" s="109" t="s">
        <v>7</v>
      </c>
      <c r="G3" s="109" t="s">
        <v>4</v>
      </c>
      <c r="H3" s="111" t="s">
        <v>1</v>
      </c>
      <c r="I3" s="117" t="s">
        <v>0</v>
      </c>
      <c r="J3" s="106" t="s">
        <v>11</v>
      </c>
      <c r="K3" s="106"/>
      <c r="L3" s="106"/>
      <c r="M3" s="106"/>
      <c r="N3" s="106"/>
      <c r="O3" s="106"/>
      <c r="P3" s="106" t="s">
        <v>5</v>
      </c>
      <c r="Q3" s="106"/>
      <c r="R3" s="106"/>
      <c r="S3" s="106"/>
      <c r="T3" s="106"/>
      <c r="U3" s="106"/>
      <c r="V3" s="106" t="s">
        <v>12</v>
      </c>
      <c r="W3" s="106"/>
      <c r="X3" s="106" t="s">
        <v>13</v>
      </c>
      <c r="Y3" s="106"/>
      <c r="Z3" s="106"/>
      <c r="AA3" s="106"/>
      <c r="AB3" s="106"/>
      <c r="AC3" s="106"/>
      <c r="AD3" s="106" t="s">
        <v>14</v>
      </c>
      <c r="AE3" s="106"/>
      <c r="AF3" s="107" t="s">
        <v>9</v>
      </c>
    </row>
    <row r="4" spans="1:32" s="11" customFormat="1" ht="12" thickBot="1">
      <c r="A4" s="116"/>
      <c r="B4" s="110"/>
      <c r="C4" s="110"/>
      <c r="D4" s="110"/>
      <c r="E4" s="110"/>
      <c r="F4" s="110"/>
      <c r="G4" s="110"/>
      <c r="H4" s="112"/>
      <c r="I4" s="118"/>
      <c r="J4" s="26">
        <v>1</v>
      </c>
      <c r="K4" s="35">
        <v>2</v>
      </c>
      <c r="L4" s="35">
        <v>3</v>
      </c>
      <c r="M4" s="35">
        <v>4</v>
      </c>
      <c r="N4" s="26" t="s">
        <v>6</v>
      </c>
      <c r="O4" s="27" t="s">
        <v>0</v>
      </c>
      <c r="P4" s="26">
        <v>1</v>
      </c>
      <c r="Q4" s="26">
        <v>2</v>
      </c>
      <c r="R4" s="26">
        <v>3</v>
      </c>
      <c r="S4" s="26">
        <v>4</v>
      </c>
      <c r="T4" s="26" t="s">
        <v>6</v>
      </c>
      <c r="U4" s="27" t="s">
        <v>0</v>
      </c>
      <c r="V4" s="26" t="s">
        <v>15</v>
      </c>
      <c r="W4" s="27" t="s">
        <v>0</v>
      </c>
      <c r="X4" s="26">
        <v>1</v>
      </c>
      <c r="Y4" s="35">
        <v>2</v>
      </c>
      <c r="Z4" s="26">
        <v>3</v>
      </c>
      <c r="AA4" s="26">
        <v>4</v>
      </c>
      <c r="AB4" s="26" t="s">
        <v>6</v>
      </c>
      <c r="AC4" s="27" t="s">
        <v>0</v>
      </c>
      <c r="AD4" s="26" t="s">
        <v>16</v>
      </c>
      <c r="AE4" s="27" t="s">
        <v>0</v>
      </c>
      <c r="AF4" s="108"/>
    </row>
    <row r="5" spans="1:32" s="11" customFormat="1" ht="12.75">
      <c r="A5" s="52"/>
      <c r="B5" s="53"/>
      <c r="C5" s="53"/>
      <c r="D5" s="92" t="s">
        <v>167</v>
      </c>
      <c r="E5" s="54" t="s">
        <v>164</v>
      </c>
      <c r="F5" s="53"/>
      <c r="G5" s="53"/>
      <c r="H5" s="56"/>
      <c r="I5" s="58"/>
      <c r="J5" s="93"/>
      <c r="K5" s="94"/>
      <c r="L5" s="94"/>
      <c r="M5" s="94"/>
      <c r="N5" s="93"/>
      <c r="O5" s="95"/>
      <c r="P5" s="93"/>
      <c r="Q5" s="93"/>
      <c r="R5" s="93"/>
      <c r="S5" s="93"/>
      <c r="T5" s="93"/>
      <c r="U5" s="95"/>
      <c r="V5" s="93"/>
      <c r="W5" s="95"/>
      <c r="X5" s="93"/>
      <c r="Y5" s="94"/>
      <c r="Z5" s="93"/>
      <c r="AA5" s="93"/>
      <c r="AB5" s="93"/>
      <c r="AC5" s="95"/>
      <c r="AD5" s="93"/>
      <c r="AE5" s="95"/>
      <c r="AF5" s="55"/>
    </row>
    <row r="6" spans="1:32" s="12" customFormat="1" ht="12.75">
      <c r="A6" s="96"/>
      <c r="B6" s="49"/>
      <c r="C6" s="49"/>
      <c r="D6" s="49" t="s">
        <v>170</v>
      </c>
      <c r="E6" s="49" t="s">
        <v>161</v>
      </c>
      <c r="F6" s="49"/>
      <c r="G6" s="49"/>
      <c r="H6" s="50"/>
      <c r="I6" s="51"/>
      <c r="J6" s="28"/>
      <c r="K6" s="38"/>
      <c r="L6" s="38"/>
      <c r="M6" s="14"/>
      <c r="N6" s="3"/>
      <c r="O6" s="29"/>
      <c r="P6" s="3"/>
      <c r="Q6" s="3"/>
      <c r="R6" s="3"/>
      <c r="S6" s="3"/>
      <c r="T6" s="3"/>
      <c r="U6" s="29"/>
      <c r="V6" s="3"/>
      <c r="W6" s="29"/>
      <c r="X6" s="3"/>
      <c r="Y6" s="14"/>
      <c r="Z6" s="3"/>
      <c r="AA6" s="3"/>
      <c r="AB6" s="3"/>
      <c r="AC6" s="29"/>
      <c r="AD6" s="28"/>
      <c r="AE6" s="29"/>
      <c r="AF6" s="98"/>
    </row>
    <row r="7" spans="1:32" ht="12.75">
      <c r="A7" s="39">
        <v>12</v>
      </c>
      <c r="B7" s="3">
        <v>1</v>
      </c>
      <c r="C7" s="3">
        <v>60</v>
      </c>
      <c r="D7" s="3" t="s">
        <v>137</v>
      </c>
      <c r="E7" s="3" t="s">
        <v>124</v>
      </c>
      <c r="F7" s="1">
        <v>31109</v>
      </c>
      <c r="G7" s="3" t="s">
        <v>36</v>
      </c>
      <c r="H7" s="2">
        <v>59.9</v>
      </c>
      <c r="I7" s="44">
        <v>0.8628</v>
      </c>
      <c r="J7" s="3"/>
      <c r="K7" s="14"/>
      <c r="L7" s="14"/>
      <c r="M7" s="14"/>
      <c r="N7" s="3"/>
      <c r="O7" s="29">
        <f>N7*I7</f>
        <v>0</v>
      </c>
      <c r="P7" s="3"/>
      <c r="Q7" s="3"/>
      <c r="R7" s="3"/>
      <c r="S7" s="3"/>
      <c r="T7" s="3"/>
      <c r="U7" s="29">
        <f>T7*I7</f>
        <v>0</v>
      </c>
      <c r="V7" s="3">
        <f>T7+N7</f>
        <v>0</v>
      </c>
      <c r="W7" s="29">
        <f>V7*I7</f>
        <v>0</v>
      </c>
      <c r="X7" s="3">
        <v>90</v>
      </c>
      <c r="Y7" s="14">
        <v>112.5</v>
      </c>
      <c r="Z7" s="3">
        <v>120</v>
      </c>
      <c r="AA7" s="3"/>
      <c r="AB7" s="3">
        <v>120</v>
      </c>
      <c r="AC7" s="29">
        <f>AB7*I7</f>
        <v>103.536</v>
      </c>
      <c r="AD7" s="28">
        <f>N7+T7+AB7</f>
        <v>120</v>
      </c>
      <c r="AE7" s="29">
        <f>AD7*I7</f>
        <v>103.536</v>
      </c>
      <c r="AF7" s="40"/>
    </row>
    <row r="8" spans="1:32" ht="12.75">
      <c r="A8" s="39"/>
      <c r="B8" s="3"/>
      <c r="C8" s="3"/>
      <c r="D8" s="3"/>
      <c r="E8" s="28" t="s">
        <v>162</v>
      </c>
      <c r="F8" s="1"/>
      <c r="G8" s="3"/>
      <c r="H8" s="2"/>
      <c r="I8" s="44"/>
      <c r="J8" s="3"/>
      <c r="K8" s="14"/>
      <c r="L8" s="14"/>
      <c r="M8" s="14"/>
      <c r="N8" s="3"/>
      <c r="O8" s="29"/>
      <c r="P8" s="3"/>
      <c r="Q8" s="3"/>
      <c r="R8" s="3"/>
      <c r="S8" s="3"/>
      <c r="T8" s="3"/>
      <c r="U8" s="29"/>
      <c r="V8" s="3"/>
      <c r="W8" s="29"/>
      <c r="X8" s="3"/>
      <c r="Y8" s="14"/>
      <c r="Z8" s="3"/>
      <c r="AA8" s="3"/>
      <c r="AB8" s="3"/>
      <c r="AC8" s="29"/>
      <c r="AD8" s="28"/>
      <c r="AE8" s="29"/>
      <c r="AF8" s="40"/>
    </row>
    <row r="9" spans="1:32" ht="12.75">
      <c r="A9" s="97">
        <v>12</v>
      </c>
      <c r="B9" s="8">
        <v>1</v>
      </c>
      <c r="C9" s="8">
        <v>67.5</v>
      </c>
      <c r="D9" s="8" t="s">
        <v>73</v>
      </c>
      <c r="E9" s="3" t="s">
        <v>55</v>
      </c>
      <c r="F9" s="36">
        <v>35706</v>
      </c>
      <c r="G9" s="8" t="s">
        <v>39</v>
      </c>
      <c r="H9" s="37">
        <v>65.2</v>
      </c>
      <c r="I9" s="43">
        <v>0.8091</v>
      </c>
      <c r="J9" s="3"/>
      <c r="K9" s="3"/>
      <c r="L9" s="8"/>
      <c r="M9" s="14"/>
      <c r="N9" s="3"/>
      <c r="O9" s="29">
        <f aca="true" t="shared" si="0" ref="O9:O17">N9*I9</f>
        <v>0</v>
      </c>
      <c r="P9" s="3"/>
      <c r="Q9" s="15"/>
      <c r="R9" s="15"/>
      <c r="S9" s="3"/>
      <c r="T9" s="3"/>
      <c r="U9" s="29">
        <f aca="true" t="shared" si="1" ref="U9:U17">T9*I9</f>
        <v>0</v>
      </c>
      <c r="V9" s="3">
        <f aca="true" t="shared" si="2" ref="V9:V17">T9+N9</f>
        <v>0</v>
      </c>
      <c r="W9" s="29">
        <f aca="true" t="shared" si="3" ref="W9:W17">V9*I9</f>
        <v>0</v>
      </c>
      <c r="X9" s="3">
        <v>150</v>
      </c>
      <c r="Y9" s="14">
        <v>167.5</v>
      </c>
      <c r="Z9" s="15">
        <v>172.5</v>
      </c>
      <c r="AA9" s="3"/>
      <c r="AB9" s="3">
        <v>172.5</v>
      </c>
      <c r="AC9" s="29">
        <f aca="true" t="shared" si="4" ref="AC9:AC17">AB9*I9</f>
        <v>139.56975</v>
      </c>
      <c r="AD9" s="28">
        <f aca="true" t="shared" si="5" ref="AD9:AD17">N9+T9+AB9</f>
        <v>172.5</v>
      </c>
      <c r="AE9" s="29">
        <f aca="true" t="shared" si="6" ref="AE9:AE17">AD9*I9</f>
        <v>139.56975</v>
      </c>
      <c r="AF9" s="40"/>
    </row>
    <row r="10" spans="1:32" ht="12.75">
      <c r="A10" s="97">
        <v>12</v>
      </c>
      <c r="B10" s="8">
        <v>1</v>
      </c>
      <c r="C10" s="8">
        <v>75</v>
      </c>
      <c r="D10" s="8" t="s">
        <v>95</v>
      </c>
      <c r="E10" s="3" t="s">
        <v>96</v>
      </c>
      <c r="F10" s="36">
        <v>35804</v>
      </c>
      <c r="G10" s="3" t="s">
        <v>39</v>
      </c>
      <c r="H10" s="37">
        <v>73.3</v>
      </c>
      <c r="I10" s="43">
        <v>0.7308</v>
      </c>
      <c r="J10" s="3"/>
      <c r="K10" s="3"/>
      <c r="L10" s="14"/>
      <c r="M10" s="14"/>
      <c r="N10" s="3"/>
      <c r="O10" s="29">
        <f t="shared" si="0"/>
        <v>0</v>
      </c>
      <c r="P10" s="3"/>
      <c r="Q10" s="3"/>
      <c r="R10" s="3"/>
      <c r="S10" s="3"/>
      <c r="T10" s="3"/>
      <c r="U10" s="29">
        <f t="shared" si="1"/>
        <v>0</v>
      </c>
      <c r="V10" s="3">
        <f t="shared" si="2"/>
        <v>0</v>
      </c>
      <c r="W10" s="29">
        <f t="shared" si="3"/>
        <v>0</v>
      </c>
      <c r="X10" s="66">
        <v>190</v>
      </c>
      <c r="Y10" s="14">
        <v>190</v>
      </c>
      <c r="Z10" s="66">
        <v>0</v>
      </c>
      <c r="AA10" s="3"/>
      <c r="AB10" s="3">
        <v>190</v>
      </c>
      <c r="AC10" s="29">
        <f t="shared" si="4"/>
        <v>138.852</v>
      </c>
      <c r="AD10" s="28">
        <f t="shared" si="5"/>
        <v>190</v>
      </c>
      <c r="AE10" s="29">
        <f t="shared" si="6"/>
        <v>138.852</v>
      </c>
      <c r="AF10" s="40"/>
    </row>
    <row r="11" spans="1:32" ht="12.75">
      <c r="A11" s="39">
        <v>5</v>
      </c>
      <c r="B11" s="3">
        <v>2</v>
      </c>
      <c r="C11" s="3">
        <v>75</v>
      </c>
      <c r="D11" s="3" t="s">
        <v>100</v>
      </c>
      <c r="E11" s="3" t="s">
        <v>94</v>
      </c>
      <c r="F11" s="1">
        <v>35980</v>
      </c>
      <c r="G11" s="3" t="s">
        <v>39</v>
      </c>
      <c r="H11" s="2">
        <v>69.75</v>
      </c>
      <c r="I11" s="44">
        <v>0.7964</v>
      </c>
      <c r="J11" s="3"/>
      <c r="K11" s="15"/>
      <c r="L11" s="15"/>
      <c r="M11" s="14"/>
      <c r="N11" s="3"/>
      <c r="O11" s="29">
        <f t="shared" si="0"/>
        <v>0</v>
      </c>
      <c r="P11" s="14"/>
      <c r="Q11" s="3"/>
      <c r="R11" s="3"/>
      <c r="S11" s="3"/>
      <c r="T11" s="3"/>
      <c r="U11" s="29">
        <f t="shared" si="1"/>
        <v>0</v>
      </c>
      <c r="V11" s="3">
        <f t="shared" si="2"/>
        <v>0</v>
      </c>
      <c r="W11" s="29">
        <f t="shared" si="3"/>
        <v>0</v>
      </c>
      <c r="X11" s="3">
        <v>150</v>
      </c>
      <c r="Y11" s="66">
        <v>160</v>
      </c>
      <c r="Z11" s="3">
        <v>160</v>
      </c>
      <c r="AA11" s="3"/>
      <c r="AB11" s="3">
        <v>160</v>
      </c>
      <c r="AC11" s="29">
        <f t="shared" si="4"/>
        <v>127.424</v>
      </c>
      <c r="AD11" s="28">
        <f t="shared" si="5"/>
        <v>160</v>
      </c>
      <c r="AE11" s="29">
        <f t="shared" si="6"/>
        <v>127.424</v>
      </c>
      <c r="AF11" s="40"/>
    </row>
    <row r="12" spans="1:32" ht="12.75">
      <c r="A12" s="39">
        <v>12</v>
      </c>
      <c r="B12" s="3">
        <v>1</v>
      </c>
      <c r="C12" s="3">
        <v>75</v>
      </c>
      <c r="D12" s="3" t="s">
        <v>56</v>
      </c>
      <c r="E12" s="3" t="s">
        <v>55</v>
      </c>
      <c r="F12" s="1">
        <v>35396</v>
      </c>
      <c r="G12" s="3" t="s">
        <v>46</v>
      </c>
      <c r="H12" s="2">
        <v>74.9</v>
      </c>
      <c r="I12" s="44">
        <v>0.7051</v>
      </c>
      <c r="J12" s="8"/>
      <c r="K12" s="15"/>
      <c r="L12" s="14"/>
      <c r="M12" s="3"/>
      <c r="N12" s="3"/>
      <c r="O12" s="29">
        <f t="shared" si="0"/>
        <v>0</v>
      </c>
      <c r="P12" s="8"/>
      <c r="Q12" s="8"/>
      <c r="R12" s="8"/>
      <c r="S12" s="3"/>
      <c r="T12" s="3"/>
      <c r="U12" s="29">
        <f t="shared" si="1"/>
        <v>0</v>
      </c>
      <c r="V12" s="3">
        <f t="shared" si="2"/>
        <v>0</v>
      </c>
      <c r="W12" s="29">
        <f t="shared" si="3"/>
        <v>0</v>
      </c>
      <c r="X12" s="8">
        <v>210</v>
      </c>
      <c r="Y12" s="15">
        <v>225</v>
      </c>
      <c r="Z12" s="66">
        <v>235</v>
      </c>
      <c r="AA12" s="3"/>
      <c r="AB12" s="3">
        <v>225</v>
      </c>
      <c r="AC12" s="29">
        <f t="shared" si="4"/>
        <v>158.64749999999998</v>
      </c>
      <c r="AD12" s="28">
        <f t="shared" si="5"/>
        <v>225</v>
      </c>
      <c r="AE12" s="29">
        <f t="shared" si="6"/>
        <v>158.64749999999998</v>
      </c>
      <c r="AF12" s="40"/>
    </row>
    <row r="13" spans="1:32" ht="12.75">
      <c r="A13" s="39">
        <v>0</v>
      </c>
      <c r="B13" s="3" t="s">
        <v>149</v>
      </c>
      <c r="C13" s="3">
        <v>82.5</v>
      </c>
      <c r="D13" s="3" t="s">
        <v>97</v>
      </c>
      <c r="E13" s="3" t="s">
        <v>41</v>
      </c>
      <c r="F13" s="1">
        <v>32995</v>
      </c>
      <c r="G13" s="3" t="s">
        <v>36</v>
      </c>
      <c r="H13" s="2">
        <v>79.4</v>
      </c>
      <c r="I13" s="44">
        <v>0.6364</v>
      </c>
      <c r="J13" s="3"/>
      <c r="K13" s="2"/>
      <c r="L13" s="14"/>
      <c r="M13" s="3"/>
      <c r="N13" s="3"/>
      <c r="O13" s="29">
        <f t="shared" si="0"/>
        <v>0</v>
      </c>
      <c r="P13" s="3"/>
      <c r="Q13" s="15"/>
      <c r="R13" s="15"/>
      <c r="S13" s="3"/>
      <c r="T13" s="3"/>
      <c r="U13" s="29">
        <f t="shared" si="1"/>
        <v>0</v>
      </c>
      <c r="V13" s="3">
        <f t="shared" si="2"/>
        <v>0</v>
      </c>
      <c r="W13" s="29">
        <f t="shared" si="3"/>
        <v>0</v>
      </c>
      <c r="X13" s="66">
        <v>200</v>
      </c>
      <c r="Y13" s="66">
        <v>200</v>
      </c>
      <c r="Z13" s="66">
        <v>0</v>
      </c>
      <c r="AA13" s="3"/>
      <c r="AB13" s="3">
        <v>0</v>
      </c>
      <c r="AC13" s="29">
        <f t="shared" si="4"/>
        <v>0</v>
      </c>
      <c r="AD13" s="28">
        <f t="shared" si="5"/>
        <v>0</v>
      </c>
      <c r="AE13" s="29">
        <f t="shared" si="6"/>
        <v>0</v>
      </c>
      <c r="AF13" s="40"/>
    </row>
    <row r="14" spans="1:75" s="3" customFormat="1" ht="12.75" customHeight="1">
      <c r="A14" s="39">
        <v>12</v>
      </c>
      <c r="B14" s="3">
        <v>1</v>
      </c>
      <c r="C14" s="3">
        <v>90</v>
      </c>
      <c r="D14" s="3" t="s">
        <v>93</v>
      </c>
      <c r="E14" s="3" t="s">
        <v>94</v>
      </c>
      <c r="F14" s="1">
        <v>33362</v>
      </c>
      <c r="G14" s="3" t="s">
        <v>42</v>
      </c>
      <c r="H14" s="2">
        <v>88.4</v>
      </c>
      <c r="I14" s="44">
        <v>0.5918</v>
      </c>
      <c r="L14" s="14"/>
      <c r="M14" s="14"/>
      <c r="O14" s="29">
        <f t="shared" si="0"/>
        <v>0</v>
      </c>
      <c r="Q14" s="15"/>
      <c r="U14" s="29">
        <f t="shared" si="1"/>
        <v>0</v>
      </c>
      <c r="V14" s="3">
        <f t="shared" si="2"/>
        <v>0</v>
      </c>
      <c r="W14" s="29">
        <f t="shared" si="3"/>
        <v>0</v>
      </c>
      <c r="X14" s="3">
        <v>200</v>
      </c>
      <c r="Y14" s="14">
        <v>220</v>
      </c>
      <c r="Z14" s="66">
        <v>230</v>
      </c>
      <c r="AB14" s="3">
        <v>220</v>
      </c>
      <c r="AC14" s="29">
        <f t="shared" si="4"/>
        <v>130.196</v>
      </c>
      <c r="AD14" s="28">
        <f t="shared" si="5"/>
        <v>220</v>
      </c>
      <c r="AE14" s="29">
        <f t="shared" si="6"/>
        <v>130.196</v>
      </c>
      <c r="AF14" s="40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30"/>
    </row>
    <row r="15" spans="1:32" ht="12.75" customHeight="1">
      <c r="A15" s="39">
        <v>12</v>
      </c>
      <c r="B15" s="3">
        <v>1</v>
      </c>
      <c r="C15" s="3">
        <v>90</v>
      </c>
      <c r="D15" s="3" t="s">
        <v>99</v>
      </c>
      <c r="E15" s="3" t="s">
        <v>94</v>
      </c>
      <c r="F15" s="1">
        <v>32897</v>
      </c>
      <c r="G15" s="8" t="s">
        <v>36</v>
      </c>
      <c r="H15" s="2">
        <v>87.75</v>
      </c>
      <c r="I15" s="44">
        <v>0.5943</v>
      </c>
      <c r="J15" s="3"/>
      <c r="K15" s="3"/>
      <c r="L15" s="3"/>
      <c r="M15" s="3"/>
      <c r="N15" s="3"/>
      <c r="O15" s="29">
        <f t="shared" si="0"/>
        <v>0</v>
      </c>
      <c r="P15" s="3"/>
      <c r="Q15" s="3"/>
      <c r="R15" s="3"/>
      <c r="S15" s="3"/>
      <c r="T15" s="3"/>
      <c r="U15" s="29">
        <f t="shared" si="1"/>
        <v>0</v>
      </c>
      <c r="V15" s="3">
        <f t="shared" si="2"/>
        <v>0</v>
      </c>
      <c r="W15" s="29">
        <f t="shared" si="3"/>
        <v>0</v>
      </c>
      <c r="X15" s="3">
        <v>200</v>
      </c>
      <c r="Y15" s="3">
        <v>215</v>
      </c>
      <c r="Z15" s="66">
        <v>225</v>
      </c>
      <c r="AA15" s="3"/>
      <c r="AB15" s="3">
        <v>215</v>
      </c>
      <c r="AC15" s="29">
        <f t="shared" si="4"/>
        <v>127.77450000000002</v>
      </c>
      <c r="AD15" s="28">
        <f t="shared" si="5"/>
        <v>215</v>
      </c>
      <c r="AE15" s="29">
        <f t="shared" si="6"/>
        <v>127.77450000000002</v>
      </c>
      <c r="AF15" s="40"/>
    </row>
    <row r="16" spans="1:32" ht="12.75" customHeight="1">
      <c r="A16" s="39">
        <v>12</v>
      </c>
      <c r="B16" s="3">
        <v>1</v>
      </c>
      <c r="C16" s="3">
        <v>100</v>
      </c>
      <c r="D16" s="3" t="s">
        <v>129</v>
      </c>
      <c r="E16" s="3" t="s">
        <v>41</v>
      </c>
      <c r="F16" s="1">
        <v>28360</v>
      </c>
      <c r="G16" s="3" t="s">
        <v>36</v>
      </c>
      <c r="H16" s="2">
        <v>90.15</v>
      </c>
      <c r="I16" s="44">
        <v>0.5846</v>
      </c>
      <c r="J16" s="3"/>
      <c r="K16" s="3"/>
      <c r="L16" s="14"/>
      <c r="M16" s="14"/>
      <c r="N16" s="3"/>
      <c r="O16" s="29">
        <f t="shared" si="0"/>
        <v>0</v>
      </c>
      <c r="P16" s="3"/>
      <c r="Q16" s="15"/>
      <c r="R16" s="3"/>
      <c r="S16" s="3"/>
      <c r="T16" s="3"/>
      <c r="U16" s="29">
        <f t="shared" si="1"/>
        <v>0</v>
      </c>
      <c r="V16" s="3">
        <f t="shared" si="2"/>
        <v>0</v>
      </c>
      <c r="W16" s="29">
        <f t="shared" si="3"/>
        <v>0</v>
      </c>
      <c r="X16" s="3">
        <v>160</v>
      </c>
      <c r="Y16" s="14">
        <v>170</v>
      </c>
      <c r="Z16" s="3">
        <v>185</v>
      </c>
      <c r="AA16" s="3"/>
      <c r="AB16" s="3">
        <v>185</v>
      </c>
      <c r="AC16" s="29">
        <f t="shared" si="4"/>
        <v>108.151</v>
      </c>
      <c r="AD16" s="28">
        <f t="shared" si="5"/>
        <v>185</v>
      </c>
      <c r="AE16" s="29">
        <f t="shared" si="6"/>
        <v>108.151</v>
      </c>
      <c r="AF16" s="40"/>
    </row>
    <row r="17" spans="1:32" ht="12.75" customHeight="1">
      <c r="A17" s="39">
        <v>12</v>
      </c>
      <c r="B17" s="3">
        <v>1</v>
      </c>
      <c r="C17" s="3">
        <v>110</v>
      </c>
      <c r="D17" s="3" t="s">
        <v>168</v>
      </c>
      <c r="E17" s="3" t="s">
        <v>41</v>
      </c>
      <c r="F17" s="1">
        <v>32431</v>
      </c>
      <c r="G17" s="3" t="s">
        <v>36</v>
      </c>
      <c r="H17" s="2">
        <v>107</v>
      </c>
      <c r="I17" s="44">
        <v>0.5405</v>
      </c>
      <c r="J17" s="3"/>
      <c r="K17" s="66"/>
      <c r="L17" s="3"/>
      <c r="M17" s="14"/>
      <c r="N17" s="3"/>
      <c r="O17" s="29">
        <f t="shared" si="0"/>
        <v>0</v>
      </c>
      <c r="P17" s="3"/>
      <c r="Q17" s="66"/>
      <c r="R17" s="3"/>
      <c r="S17" s="3"/>
      <c r="T17" s="3"/>
      <c r="U17" s="29">
        <f t="shared" si="1"/>
        <v>0</v>
      </c>
      <c r="V17" s="3">
        <f t="shared" si="2"/>
        <v>0</v>
      </c>
      <c r="W17" s="29">
        <f t="shared" si="3"/>
        <v>0</v>
      </c>
      <c r="X17" s="3">
        <v>225</v>
      </c>
      <c r="Y17" s="14">
        <v>235</v>
      </c>
      <c r="Z17" s="3">
        <v>245</v>
      </c>
      <c r="AA17" s="3"/>
      <c r="AB17" s="3">
        <v>245</v>
      </c>
      <c r="AC17" s="29">
        <f t="shared" si="4"/>
        <v>132.42249999999999</v>
      </c>
      <c r="AD17" s="28">
        <f t="shared" si="5"/>
        <v>245</v>
      </c>
      <c r="AE17" s="29">
        <f t="shared" si="6"/>
        <v>132.42249999999999</v>
      </c>
      <c r="AF17" s="40"/>
    </row>
    <row r="18" spans="1:32" ht="12.75" customHeight="1">
      <c r="A18" s="39"/>
      <c r="B18" s="3"/>
      <c r="C18" s="3"/>
      <c r="D18" s="28" t="s">
        <v>166</v>
      </c>
      <c r="E18" s="3"/>
      <c r="F18" s="1"/>
      <c r="G18" s="3"/>
      <c r="H18" s="2"/>
      <c r="I18" s="44"/>
      <c r="J18" s="3"/>
      <c r="K18" s="66"/>
      <c r="L18" s="3"/>
      <c r="M18" s="14"/>
      <c r="N18" s="3"/>
      <c r="O18" s="29"/>
      <c r="P18" s="3"/>
      <c r="Q18" s="66"/>
      <c r="R18" s="3"/>
      <c r="S18" s="3"/>
      <c r="T18" s="3"/>
      <c r="U18" s="29"/>
      <c r="V18" s="3"/>
      <c r="W18" s="29"/>
      <c r="X18" s="3"/>
      <c r="Y18" s="14"/>
      <c r="Z18" s="3"/>
      <c r="AA18" s="3"/>
      <c r="AB18" s="3"/>
      <c r="AC18" s="29"/>
      <c r="AD18" s="28"/>
      <c r="AE18" s="29"/>
      <c r="AF18" s="40"/>
    </row>
    <row r="19" spans="1:32" ht="12.75">
      <c r="A19" s="39">
        <v>12</v>
      </c>
      <c r="B19" s="3">
        <v>1</v>
      </c>
      <c r="C19" s="3">
        <v>100</v>
      </c>
      <c r="D19" s="3" t="s">
        <v>102</v>
      </c>
      <c r="E19" s="3" t="s">
        <v>103</v>
      </c>
      <c r="F19" s="1">
        <v>29143</v>
      </c>
      <c r="G19" s="3" t="s">
        <v>36</v>
      </c>
      <c r="H19" s="2">
        <v>96</v>
      </c>
      <c r="I19" s="29">
        <v>0.5648</v>
      </c>
      <c r="J19" s="8"/>
      <c r="K19" s="15"/>
      <c r="L19" s="14"/>
      <c r="M19" s="3"/>
      <c r="N19" s="3"/>
      <c r="O19" s="29">
        <f>N19*I19</f>
        <v>0</v>
      </c>
      <c r="P19" s="8"/>
      <c r="Q19" s="8"/>
      <c r="R19" s="8"/>
      <c r="S19" s="3"/>
      <c r="T19" s="3"/>
      <c r="U19" s="29">
        <f>T19*I19</f>
        <v>0</v>
      </c>
      <c r="V19" s="3">
        <f>T19+N19</f>
        <v>0</v>
      </c>
      <c r="W19" s="29">
        <f>V19*I19</f>
        <v>0</v>
      </c>
      <c r="X19" s="66">
        <v>240</v>
      </c>
      <c r="Y19" s="66">
        <v>240</v>
      </c>
      <c r="Z19" s="3">
        <v>240</v>
      </c>
      <c r="AA19" s="3"/>
      <c r="AB19" s="3">
        <v>240</v>
      </c>
      <c r="AC19" s="29">
        <f>AB19*I19</f>
        <v>135.552</v>
      </c>
      <c r="AD19" s="28">
        <f>N19+T19+AB19</f>
        <v>240</v>
      </c>
      <c r="AE19" s="29">
        <f>AD19*I19</f>
        <v>135.552</v>
      </c>
      <c r="AF19" s="40"/>
    </row>
    <row r="20" spans="1:32" ht="12.75" customHeight="1">
      <c r="A20" s="39"/>
      <c r="B20" s="3"/>
      <c r="C20" s="3"/>
      <c r="D20" s="28" t="s">
        <v>169</v>
      </c>
      <c r="E20" s="28" t="s">
        <v>161</v>
      </c>
      <c r="F20" s="1"/>
      <c r="G20" s="3"/>
      <c r="H20" s="2"/>
      <c r="I20" s="44"/>
      <c r="J20" s="3"/>
      <c r="K20" s="66"/>
      <c r="L20" s="3"/>
      <c r="M20" s="14"/>
      <c r="N20" s="3"/>
      <c r="O20" s="29"/>
      <c r="P20" s="3"/>
      <c r="Q20" s="66"/>
      <c r="R20" s="3"/>
      <c r="S20" s="3"/>
      <c r="T20" s="3"/>
      <c r="U20" s="29"/>
      <c r="V20" s="3"/>
      <c r="W20" s="29"/>
      <c r="X20" s="3"/>
      <c r="Y20" s="14"/>
      <c r="Z20" s="3"/>
      <c r="AA20" s="3"/>
      <c r="AB20" s="3"/>
      <c r="AC20" s="29"/>
      <c r="AD20" s="28"/>
      <c r="AE20" s="29"/>
      <c r="AF20" s="40"/>
    </row>
    <row r="21" spans="1:32" ht="12.75">
      <c r="A21" s="97">
        <v>12</v>
      </c>
      <c r="B21" s="8">
        <v>1</v>
      </c>
      <c r="C21" s="8">
        <v>52</v>
      </c>
      <c r="D21" s="8" t="s">
        <v>145</v>
      </c>
      <c r="E21" s="8" t="s">
        <v>41</v>
      </c>
      <c r="F21" s="36">
        <v>34692</v>
      </c>
      <c r="G21" s="8" t="s">
        <v>42</v>
      </c>
      <c r="H21" s="37">
        <v>52</v>
      </c>
      <c r="I21" s="43">
        <v>0.996</v>
      </c>
      <c r="J21" s="3">
        <v>80</v>
      </c>
      <c r="K21" s="14">
        <v>90</v>
      </c>
      <c r="L21" s="14">
        <v>95</v>
      </c>
      <c r="M21" s="14"/>
      <c r="N21" s="3">
        <v>95</v>
      </c>
      <c r="O21" s="29">
        <f>N21*I21</f>
        <v>94.62</v>
      </c>
      <c r="P21" s="3">
        <v>50</v>
      </c>
      <c r="Q21" s="3">
        <v>55</v>
      </c>
      <c r="R21" s="3">
        <v>60</v>
      </c>
      <c r="S21" s="3"/>
      <c r="T21" s="3">
        <v>60</v>
      </c>
      <c r="U21" s="29">
        <f>T21*I21</f>
        <v>59.76</v>
      </c>
      <c r="V21" s="3">
        <f>T21+N21</f>
        <v>155</v>
      </c>
      <c r="W21" s="29">
        <f>V21*I21</f>
        <v>154.38</v>
      </c>
      <c r="X21" s="3">
        <v>80</v>
      </c>
      <c r="Y21" s="14">
        <v>85</v>
      </c>
      <c r="Z21" s="3">
        <v>95</v>
      </c>
      <c r="AA21" s="3"/>
      <c r="AB21" s="3">
        <v>95</v>
      </c>
      <c r="AC21" s="29">
        <f>AB21*I21</f>
        <v>94.62</v>
      </c>
      <c r="AD21" s="28">
        <f>N21+T21+AB21</f>
        <v>250</v>
      </c>
      <c r="AE21" s="29">
        <f>AD21*I21</f>
        <v>249</v>
      </c>
      <c r="AF21" s="98"/>
    </row>
    <row r="22" spans="1:32" ht="12.75">
      <c r="A22" s="97">
        <v>12</v>
      </c>
      <c r="B22" s="8">
        <v>1</v>
      </c>
      <c r="C22" s="8">
        <v>56</v>
      </c>
      <c r="D22" s="8" t="s">
        <v>84</v>
      </c>
      <c r="E22" s="3" t="s">
        <v>41</v>
      </c>
      <c r="F22" s="36">
        <v>29298</v>
      </c>
      <c r="G22" s="8" t="s">
        <v>36</v>
      </c>
      <c r="H22" s="37">
        <v>56</v>
      </c>
      <c r="I22" s="43">
        <v>0.911</v>
      </c>
      <c r="J22" s="3">
        <v>90</v>
      </c>
      <c r="K22" s="3">
        <v>100</v>
      </c>
      <c r="L22" s="14">
        <v>110</v>
      </c>
      <c r="M22" s="14"/>
      <c r="N22" s="3">
        <v>110</v>
      </c>
      <c r="O22" s="29">
        <f>N22*I22</f>
        <v>100.21000000000001</v>
      </c>
      <c r="P22" s="66">
        <v>50</v>
      </c>
      <c r="Q22" s="3">
        <v>55</v>
      </c>
      <c r="R22" s="66">
        <v>60</v>
      </c>
      <c r="S22" s="3"/>
      <c r="T22" s="3">
        <v>55</v>
      </c>
      <c r="U22" s="29">
        <f>T22*I22</f>
        <v>50.105000000000004</v>
      </c>
      <c r="V22" s="3">
        <f>T22+N22</f>
        <v>165</v>
      </c>
      <c r="W22" s="29">
        <f>V22*I22</f>
        <v>150.315</v>
      </c>
      <c r="X22" s="3">
        <v>120</v>
      </c>
      <c r="Y22" s="3">
        <v>125</v>
      </c>
      <c r="Z22" s="3">
        <v>130</v>
      </c>
      <c r="AA22" s="3"/>
      <c r="AB22" s="3">
        <v>130</v>
      </c>
      <c r="AC22" s="29">
        <f>AB22*I22</f>
        <v>118.43</v>
      </c>
      <c r="AD22" s="28">
        <f>N22+T22+AB22</f>
        <v>295</v>
      </c>
      <c r="AE22" s="29">
        <f>AD22*I22</f>
        <v>268.745</v>
      </c>
      <c r="AF22" s="40"/>
    </row>
    <row r="23" spans="1:32" ht="12.75">
      <c r="A23" s="39">
        <v>5</v>
      </c>
      <c r="B23" s="3">
        <v>2</v>
      </c>
      <c r="C23" s="3">
        <v>56</v>
      </c>
      <c r="D23" s="8" t="s">
        <v>80</v>
      </c>
      <c r="E23" s="3" t="s">
        <v>41</v>
      </c>
      <c r="F23" s="1">
        <v>33182</v>
      </c>
      <c r="G23" s="3" t="s">
        <v>36</v>
      </c>
      <c r="H23" s="2">
        <v>55.4</v>
      </c>
      <c r="I23" s="44">
        <v>0.9208</v>
      </c>
      <c r="J23" s="8">
        <v>90</v>
      </c>
      <c r="K23" s="66">
        <v>107.5</v>
      </c>
      <c r="L23" s="66">
        <v>107.5</v>
      </c>
      <c r="M23" s="14"/>
      <c r="N23" s="3">
        <v>90</v>
      </c>
      <c r="O23" s="29">
        <f>N23*I23</f>
        <v>82.872</v>
      </c>
      <c r="P23" s="15">
        <v>55</v>
      </c>
      <c r="Q23" s="3">
        <v>60</v>
      </c>
      <c r="R23" s="3">
        <v>62.5</v>
      </c>
      <c r="S23" s="3"/>
      <c r="T23" s="3">
        <v>62.5</v>
      </c>
      <c r="U23" s="29">
        <f>T23*I23</f>
        <v>57.55</v>
      </c>
      <c r="V23" s="3">
        <f>T23+N23</f>
        <v>152.5</v>
      </c>
      <c r="W23" s="29">
        <f>V23*I23</f>
        <v>140.422</v>
      </c>
      <c r="X23" s="15">
        <v>120</v>
      </c>
      <c r="Y23" s="14">
        <v>122.5</v>
      </c>
      <c r="Z23" s="3">
        <v>125</v>
      </c>
      <c r="AA23" s="3"/>
      <c r="AB23" s="3">
        <v>125</v>
      </c>
      <c r="AC23" s="29">
        <f>AB23*I23</f>
        <v>115.1</v>
      </c>
      <c r="AD23" s="28">
        <f>N23+T23+AB23</f>
        <v>277.5</v>
      </c>
      <c r="AE23" s="29">
        <f>AD23*I23</f>
        <v>255.522</v>
      </c>
      <c r="AF23" s="40"/>
    </row>
    <row r="24" spans="1:75" s="20" customFormat="1" ht="12.75">
      <c r="A24" s="39">
        <v>4</v>
      </c>
      <c r="B24" s="3">
        <v>3</v>
      </c>
      <c r="C24" s="3">
        <v>56</v>
      </c>
      <c r="D24" s="3" t="s">
        <v>138</v>
      </c>
      <c r="E24" s="3" t="s">
        <v>41</v>
      </c>
      <c r="F24" s="1">
        <v>28672</v>
      </c>
      <c r="G24" s="3" t="s">
        <v>36</v>
      </c>
      <c r="H24" s="2">
        <v>56</v>
      </c>
      <c r="I24" s="44">
        <v>0.911</v>
      </c>
      <c r="J24" s="3">
        <v>85</v>
      </c>
      <c r="K24" s="14">
        <v>90</v>
      </c>
      <c r="L24" s="14">
        <v>92.5</v>
      </c>
      <c r="M24" s="14"/>
      <c r="N24" s="3">
        <v>92.5</v>
      </c>
      <c r="O24" s="29">
        <f>N24*I24</f>
        <v>84.2675</v>
      </c>
      <c r="P24" s="3">
        <v>52.5</v>
      </c>
      <c r="Q24" s="3">
        <v>55</v>
      </c>
      <c r="R24" s="3">
        <v>57.5</v>
      </c>
      <c r="S24" s="3"/>
      <c r="T24" s="3">
        <v>57.5</v>
      </c>
      <c r="U24" s="29">
        <f>T24*I24</f>
        <v>52.3825</v>
      </c>
      <c r="V24" s="3">
        <f>T24+N24</f>
        <v>150</v>
      </c>
      <c r="W24" s="29">
        <f>V24*I24</f>
        <v>136.65</v>
      </c>
      <c r="X24" s="3">
        <v>107.5</v>
      </c>
      <c r="Y24" s="14">
        <v>115</v>
      </c>
      <c r="Z24" s="3">
        <v>120</v>
      </c>
      <c r="AA24" s="3"/>
      <c r="AB24" s="3">
        <v>120</v>
      </c>
      <c r="AC24" s="29">
        <f>AB24*I24</f>
        <v>109.32000000000001</v>
      </c>
      <c r="AD24" s="28">
        <f>N24+T24+AB24</f>
        <v>270</v>
      </c>
      <c r="AE24" s="29">
        <f>AD24*I24</f>
        <v>245.97</v>
      </c>
      <c r="AF24" s="40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21"/>
    </row>
    <row r="25" spans="1:32" ht="12.75">
      <c r="A25" s="97">
        <v>0</v>
      </c>
      <c r="B25" s="8" t="s">
        <v>149</v>
      </c>
      <c r="C25" s="3">
        <v>60</v>
      </c>
      <c r="D25" s="3" t="s">
        <v>86</v>
      </c>
      <c r="E25" s="3" t="s">
        <v>55</v>
      </c>
      <c r="F25" s="1">
        <v>36062</v>
      </c>
      <c r="G25" s="3" t="s">
        <v>39</v>
      </c>
      <c r="H25" s="2">
        <v>57</v>
      </c>
      <c r="I25" s="43">
        <v>1.0147</v>
      </c>
      <c r="J25" s="66">
        <v>70</v>
      </c>
      <c r="K25" s="66">
        <v>0</v>
      </c>
      <c r="L25" s="66">
        <v>0</v>
      </c>
      <c r="M25" s="66"/>
      <c r="N25" s="3">
        <v>0</v>
      </c>
      <c r="O25" s="29">
        <f>N25*I25</f>
        <v>0</v>
      </c>
      <c r="P25" s="66">
        <v>45</v>
      </c>
      <c r="Q25" s="66">
        <v>0</v>
      </c>
      <c r="R25" s="66">
        <v>0</v>
      </c>
      <c r="S25" s="3"/>
      <c r="T25" s="3">
        <v>0</v>
      </c>
      <c r="U25" s="29">
        <f>T25*I25</f>
        <v>0</v>
      </c>
      <c r="V25" s="3">
        <f>T25+N25</f>
        <v>0</v>
      </c>
      <c r="W25" s="29">
        <f>V25*I25</f>
        <v>0</v>
      </c>
      <c r="X25" s="66">
        <v>80</v>
      </c>
      <c r="Y25" s="66">
        <v>0</v>
      </c>
      <c r="Z25" s="66">
        <v>0</v>
      </c>
      <c r="AA25" s="3"/>
      <c r="AB25" s="3">
        <v>0</v>
      </c>
      <c r="AC25" s="29">
        <f>AB25*I25</f>
        <v>0</v>
      </c>
      <c r="AD25" s="28">
        <f>N25+T25+AB25</f>
        <v>0</v>
      </c>
      <c r="AE25" s="29">
        <f>AD25*I25</f>
        <v>0</v>
      </c>
      <c r="AF25" s="40"/>
    </row>
    <row r="26" spans="1:32" ht="12.75">
      <c r="A26" s="39"/>
      <c r="B26" s="3"/>
      <c r="C26" s="3"/>
      <c r="D26" s="3"/>
      <c r="E26" s="28" t="s">
        <v>162</v>
      </c>
      <c r="F26" s="1"/>
      <c r="G26" s="3"/>
      <c r="H26" s="2"/>
      <c r="I26" s="44"/>
      <c r="J26" s="3"/>
      <c r="K26" s="14"/>
      <c r="L26" s="14"/>
      <c r="M26" s="14"/>
      <c r="N26" s="3"/>
      <c r="O26" s="29"/>
      <c r="P26" s="3"/>
      <c r="Q26" s="3"/>
      <c r="R26" s="3"/>
      <c r="S26" s="3"/>
      <c r="T26" s="3"/>
      <c r="U26" s="29"/>
      <c r="V26" s="3"/>
      <c r="W26" s="29"/>
      <c r="X26" s="3"/>
      <c r="Y26" s="14"/>
      <c r="Z26" s="3"/>
      <c r="AA26" s="3"/>
      <c r="AB26" s="3"/>
      <c r="AC26" s="29"/>
      <c r="AD26" s="28"/>
      <c r="AE26" s="29"/>
      <c r="AF26" s="40"/>
    </row>
    <row r="27" spans="1:32" ht="12.75">
      <c r="A27" s="97">
        <v>0</v>
      </c>
      <c r="B27" s="8" t="s">
        <v>149</v>
      </c>
      <c r="C27" s="8">
        <v>56</v>
      </c>
      <c r="D27" s="8" t="s">
        <v>82</v>
      </c>
      <c r="E27" s="8" t="s">
        <v>55</v>
      </c>
      <c r="F27" s="36">
        <v>35933</v>
      </c>
      <c r="G27" s="8" t="s">
        <v>39</v>
      </c>
      <c r="H27" s="37">
        <v>55.55</v>
      </c>
      <c r="I27" s="43">
        <v>0.9542</v>
      </c>
      <c r="J27" s="66">
        <v>130</v>
      </c>
      <c r="K27" s="66">
        <v>0</v>
      </c>
      <c r="L27" s="66">
        <v>0</v>
      </c>
      <c r="M27" s="66"/>
      <c r="N27" s="3">
        <v>0</v>
      </c>
      <c r="O27" s="29">
        <f aca="true" t="shared" si="7" ref="O27:O35">N27*I27</f>
        <v>0</v>
      </c>
      <c r="P27" s="66">
        <v>77.5</v>
      </c>
      <c r="Q27" s="66">
        <v>0</v>
      </c>
      <c r="R27" s="66">
        <v>0</v>
      </c>
      <c r="S27" s="3"/>
      <c r="T27" s="3">
        <v>0</v>
      </c>
      <c r="U27" s="29">
        <f aca="true" t="shared" si="8" ref="U27:U35">T27*I27</f>
        <v>0</v>
      </c>
      <c r="V27" s="3">
        <f aca="true" t="shared" si="9" ref="V27:V35">T27+N27</f>
        <v>0</v>
      </c>
      <c r="W27" s="29">
        <f aca="true" t="shared" si="10" ref="W27:W35">V27*I27</f>
        <v>0</v>
      </c>
      <c r="X27" s="66">
        <v>125</v>
      </c>
      <c r="Y27" s="66">
        <v>0</v>
      </c>
      <c r="Z27" s="66">
        <v>0</v>
      </c>
      <c r="AA27" s="3"/>
      <c r="AB27" s="3">
        <v>0</v>
      </c>
      <c r="AC27" s="29">
        <f aca="true" t="shared" si="11" ref="AC27:AC36">AB27*I27</f>
        <v>0</v>
      </c>
      <c r="AD27" s="28">
        <f aca="true" t="shared" si="12" ref="AD27:AD35">N27+T27+AB27</f>
        <v>0</v>
      </c>
      <c r="AE27" s="29">
        <f aca="true" t="shared" si="13" ref="AE27:AE35">AD27*I27</f>
        <v>0</v>
      </c>
      <c r="AF27" s="40"/>
    </row>
    <row r="28" spans="1:32" ht="12.75">
      <c r="A28" s="39">
        <v>12</v>
      </c>
      <c r="B28" s="3">
        <v>1</v>
      </c>
      <c r="C28" s="8">
        <v>67.5</v>
      </c>
      <c r="D28" s="8" t="s">
        <v>132</v>
      </c>
      <c r="E28" s="8" t="s">
        <v>41</v>
      </c>
      <c r="F28" s="36">
        <v>32415</v>
      </c>
      <c r="G28" s="8" t="s">
        <v>36</v>
      </c>
      <c r="H28" s="37">
        <v>66.1</v>
      </c>
      <c r="I28" s="43">
        <v>0.7398</v>
      </c>
      <c r="J28" s="3">
        <v>140</v>
      </c>
      <c r="K28" s="66">
        <v>150</v>
      </c>
      <c r="L28" s="66">
        <v>150</v>
      </c>
      <c r="M28" s="14"/>
      <c r="N28" s="3">
        <v>140</v>
      </c>
      <c r="O28" s="29">
        <f t="shared" si="7"/>
        <v>103.572</v>
      </c>
      <c r="P28" s="3">
        <v>90</v>
      </c>
      <c r="Q28" s="66">
        <v>100</v>
      </c>
      <c r="R28" s="66">
        <v>100</v>
      </c>
      <c r="S28" s="3"/>
      <c r="T28" s="3">
        <v>90</v>
      </c>
      <c r="U28" s="29">
        <f t="shared" si="8"/>
        <v>66.58200000000001</v>
      </c>
      <c r="V28" s="3">
        <f t="shared" si="9"/>
        <v>230</v>
      </c>
      <c r="W28" s="29">
        <f t="shared" si="10"/>
        <v>170.154</v>
      </c>
      <c r="X28" s="3">
        <v>140</v>
      </c>
      <c r="Y28" s="14">
        <v>145</v>
      </c>
      <c r="Z28" s="3">
        <v>155</v>
      </c>
      <c r="AA28" s="3"/>
      <c r="AB28" s="3">
        <v>155</v>
      </c>
      <c r="AC28" s="29">
        <f t="shared" si="11"/>
        <v>114.669</v>
      </c>
      <c r="AD28" s="28">
        <f t="shared" si="12"/>
        <v>385</v>
      </c>
      <c r="AE28" s="29">
        <f t="shared" si="13"/>
        <v>284.823</v>
      </c>
      <c r="AF28" s="40"/>
    </row>
    <row r="29" spans="1:32" ht="12.75">
      <c r="A29" s="39">
        <v>12</v>
      </c>
      <c r="B29" s="3">
        <v>1</v>
      </c>
      <c r="C29" s="3">
        <v>67.5</v>
      </c>
      <c r="D29" s="3" t="s">
        <v>141</v>
      </c>
      <c r="E29" s="3" t="s">
        <v>55</v>
      </c>
      <c r="F29" s="1">
        <v>35868</v>
      </c>
      <c r="G29" s="3" t="s">
        <v>39</v>
      </c>
      <c r="H29" s="2">
        <v>66.9</v>
      </c>
      <c r="I29" s="44">
        <v>0.8268</v>
      </c>
      <c r="J29" s="3">
        <v>115</v>
      </c>
      <c r="K29" s="14">
        <v>130</v>
      </c>
      <c r="L29" s="14">
        <v>137.5</v>
      </c>
      <c r="M29" s="14"/>
      <c r="N29" s="3">
        <v>137.5</v>
      </c>
      <c r="O29" s="29">
        <f t="shared" si="7"/>
        <v>113.685</v>
      </c>
      <c r="P29" s="3">
        <v>87.5</v>
      </c>
      <c r="Q29" s="3">
        <v>95</v>
      </c>
      <c r="R29" s="3">
        <v>100</v>
      </c>
      <c r="S29" s="3"/>
      <c r="T29" s="3">
        <v>100</v>
      </c>
      <c r="U29" s="29">
        <f t="shared" si="8"/>
        <v>82.67999999999999</v>
      </c>
      <c r="V29" s="3">
        <f t="shared" si="9"/>
        <v>237.5</v>
      </c>
      <c r="W29" s="29">
        <f t="shared" si="10"/>
        <v>196.365</v>
      </c>
      <c r="X29" s="3">
        <v>150</v>
      </c>
      <c r="Y29" s="14">
        <v>165</v>
      </c>
      <c r="Z29" s="66">
        <v>180</v>
      </c>
      <c r="AA29" s="3"/>
      <c r="AB29" s="3">
        <v>165</v>
      </c>
      <c r="AC29" s="29">
        <f t="shared" si="11"/>
        <v>136.422</v>
      </c>
      <c r="AD29" s="28">
        <f t="shared" si="12"/>
        <v>402.5</v>
      </c>
      <c r="AE29" s="29">
        <f t="shared" si="13"/>
        <v>332.787</v>
      </c>
      <c r="AF29" s="40"/>
    </row>
    <row r="30" spans="1:32" ht="12.75">
      <c r="A30" s="97">
        <v>12</v>
      </c>
      <c r="B30" s="8">
        <v>1</v>
      </c>
      <c r="C30" s="8">
        <v>75</v>
      </c>
      <c r="D30" s="8" t="s">
        <v>95</v>
      </c>
      <c r="E30" s="3" t="s">
        <v>96</v>
      </c>
      <c r="F30" s="36">
        <v>35804</v>
      </c>
      <c r="G30" s="3" t="s">
        <v>39</v>
      </c>
      <c r="H30" s="37">
        <v>73.3</v>
      </c>
      <c r="I30" s="43">
        <v>0.7308</v>
      </c>
      <c r="J30" s="3">
        <v>145</v>
      </c>
      <c r="K30" s="3">
        <v>155</v>
      </c>
      <c r="L30" s="14">
        <v>160</v>
      </c>
      <c r="M30" s="14"/>
      <c r="N30" s="3">
        <v>160</v>
      </c>
      <c r="O30" s="29">
        <f t="shared" si="7"/>
        <v>116.928</v>
      </c>
      <c r="P30" s="3">
        <v>110</v>
      </c>
      <c r="Q30" s="3">
        <v>120</v>
      </c>
      <c r="R30" s="66">
        <v>125</v>
      </c>
      <c r="S30" s="3"/>
      <c r="T30" s="3">
        <v>120</v>
      </c>
      <c r="U30" s="29">
        <f t="shared" si="8"/>
        <v>87.696</v>
      </c>
      <c r="V30" s="3">
        <f t="shared" si="9"/>
        <v>280</v>
      </c>
      <c r="W30" s="29">
        <f t="shared" si="10"/>
        <v>204.624</v>
      </c>
      <c r="X30" s="66">
        <v>190</v>
      </c>
      <c r="Y30" s="14">
        <v>190</v>
      </c>
      <c r="Z30" s="66">
        <v>0</v>
      </c>
      <c r="AA30" s="3"/>
      <c r="AB30" s="3">
        <v>190</v>
      </c>
      <c r="AC30" s="29">
        <f t="shared" si="11"/>
        <v>138.852</v>
      </c>
      <c r="AD30" s="28">
        <f t="shared" si="12"/>
        <v>470</v>
      </c>
      <c r="AE30" s="29">
        <f t="shared" si="13"/>
        <v>343.476</v>
      </c>
      <c r="AF30" s="40"/>
    </row>
    <row r="31" spans="1:32" ht="12.75">
      <c r="A31" s="97">
        <v>5</v>
      </c>
      <c r="B31" s="8">
        <v>2</v>
      </c>
      <c r="C31" s="8">
        <v>75</v>
      </c>
      <c r="D31" s="8" t="s">
        <v>75</v>
      </c>
      <c r="E31" s="3" t="s">
        <v>55</v>
      </c>
      <c r="F31" s="36">
        <v>35720</v>
      </c>
      <c r="G31" s="3" t="s">
        <v>39</v>
      </c>
      <c r="H31" s="37">
        <v>73.85</v>
      </c>
      <c r="I31" s="43">
        <v>0.7268</v>
      </c>
      <c r="J31" s="3">
        <v>130</v>
      </c>
      <c r="K31" s="3">
        <v>140</v>
      </c>
      <c r="L31" s="8">
        <v>145</v>
      </c>
      <c r="M31" s="14"/>
      <c r="N31" s="3">
        <v>145</v>
      </c>
      <c r="O31" s="29">
        <f t="shared" si="7"/>
        <v>105.386</v>
      </c>
      <c r="P31" s="3">
        <v>105</v>
      </c>
      <c r="Q31" s="66">
        <v>110</v>
      </c>
      <c r="R31" s="66">
        <v>110</v>
      </c>
      <c r="S31" s="3"/>
      <c r="T31" s="3">
        <v>105</v>
      </c>
      <c r="U31" s="29">
        <f t="shared" si="8"/>
        <v>76.31400000000001</v>
      </c>
      <c r="V31" s="3">
        <f t="shared" si="9"/>
        <v>250</v>
      </c>
      <c r="W31" s="29">
        <f t="shared" si="10"/>
        <v>181.7</v>
      </c>
      <c r="X31" s="3">
        <v>180</v>
      </c>
      <c r="Y31" s="14">
        <v>190</v>
      </c>
      <c r="Z31" s="3">
        <v>197.5</v>
      </c>
      <c r="AA31" s="3"/>
      <c r="AB31" s="3">
        <v>197.5</v>
      </c>
      <c r="AC31" s="29">
        <f t="shared" si="11"/>
        <v>143.543</v>
      </c>
      <c r="AD31" s="28">
        <f t="shared" si="12"/>
        <v>447.5</v>
      </c>
      <c r="AE31" s="29">
        <f t="shared" si="13"/>
        <v>325.243</v>
      </c>
      <c r="AF31" s="40"/>
    </row>
    <row r="32" spans="1:75" s="12" customFormat="1" ht="12.75">
      <c r="A32" s="97">
        <v>0</v>
      </c>
      <c r="B32" s="8" t="s">
        <v>149</v>
      </c>
      <c r="C32" s="8">
        <v>82.5</v>
      </c>
      <c r="D32" s="8" t="s">
        <v>130</v>
      </c>
      <c r="E32" s="8" t="s">
        <v>41</v>
      </c>
      <c r="F32" s="36">
        <v>32517</v>
      </c>
      <c r="G32" s="8" t="s">
        <v>36</v>
      </c>
      <c r="H32" s="37">
        <v>80.35</v>
      </c>
      <c r="I32" s="43">
        <v>0.6312</v>
      </c>
      <c r="J32" s="66">
        <v>160</v>
      </c>
      <c r="K32" s="66">
        <v>160</v>
      </c>
      <c r="L32" s="14">
        <v>162.5</v>
      </c>
      <c r="M32" s="14"/>
      <c r="N32" s="3">
        <v>0</v>
      </c>
      <c r="O32" s="29">
        <f t="shared" si="7"/>
        <v>0</v>
      </c>
      <c r="P32" s="66">
        <v>127.5</v>
      </c>
      <c r="Q32" s="66">
        <v>127.5</v>
      </c>
      <c r="R32" s="66">
        <v>127.5</v>
      </c>
      <c r="S32" s="3"/>
      <c r="T32" s="3">
        <v>0</v>
      </c>
      <c r="U32" s="29">
        <f t="shared" si="8"/>
        <v>0</v>
      </c>
      <c r="V32" s="3">
        <f t="shared" si="9"/>
        <v>0</v>
      </c>
      <c r="W32" s="29">
        <f t="shared" si="10"/>
        <v>0</v>
      </c>
      <c r="X32" s="66">
        <v>210</v>
      </c>
      <c r="Y32" s="66">
        <v>0</v>
      </c>
      <c r="Z32" s="66">
        <v>0</v>
      </c>
      <c r="AA32" s="3"/>
      <c r="AB32" s="3">
        <v>0</v>
      </c>
      <c r="AC32" s="29">
        <f t="shared" si="11"/>
        <v>0</v>
      </c>
      <c r="AD32" s="28">
        <f t="shared" si="12"/>
        <v>0</v>
      </c>
      <c r="AE32" s="29">
        <f t="shared" si="13"/>
        <v>0</v>
      </c>
      <c r="AF32" s="40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32" ht="12.75">
      <c r="A33" s="39">
        <v>12</v>
      </c>
      <c r="B33" s="3">
        <v>1</v>
      </c>
      <c r="C33" s="3">
        <v>90</v>
      </c>
      <c r="D33" s="8" t="s">
        <v>131</v>
      </c>
      <c r="E33" s="8" t="s">
        <v>41</v>
      </c>
      <c r="F33" s="36">
        <v>33283</v>
      </c>
      <c r="G33" s="8" t="s">
        <v>36</v>
      </c>
      <c r="H33" s="37">
        <v>85.85</v>
      </c>
      <c r="I33" s="44">
        <v>0.6031</v>
      </c>
      <c r="J33" s="8">
        <v>190</v>
      </c>
      <c r="K33" s="3">
        <v>200</v>
      </c>
      <c r="L33" s="14">
        <v>210</v>
      </c>
      <c r="M33" s="14"/>
      <c r="N33" s="3">
        <v>210</v>
      </c>
      <c r="O33" s="29">
        <f t="shared" si="7"/>
        <v>126.651</v>
      </c>
      <c r="P33" s="3">
        <v>142.5</v>
      </c>
      <c r="Q33" s="3">
        <v>147.5</v>
      </c>
      <c r="R33" s="66">
        <v>0</v>
      </c>
      <c r="S33" s="3"/>
      <c r="T33" s="3">
        <v>147.5</v>
      </c>
      <c r="U33" s="29">
        <f t="shared" si="8"/>
        <v>88.95725</v>
      </c>
      <c r="V33" s="3">
        <f t="shared" si="9"/>
        <v>357.5</v>
      </c>
      <c r="W33" s="29">
        <f t="shared" si="10"/>
        <v>215.60825</v>
      </c>
      <c r="X33" s="3">
        <v>195</v>
      </c>
      <c r="Y33" s="3">
        <v>205</v>
      </c>
      <c r="Z33" s="66">
        <v>215</v>
      </c>
      <c r="AA33" s="3"/>
      <c r="AB33" s="3">
        <v>205</v>
      </c>
      <c r="AC33" s="29">
        <f t="shared" si="11"/>
        <v>123.6355</v>
      </c>
      <c r="AD33" s="28">
        <f t="shared" si="12"/>
        <v>562.5</v>
      </c>
      <c r="AE33" s="29">
        <f t="shared" si="13"/>
        <v>339.24375</v>
      </c>
      <c r="AF33" s="40"/>
    </row>
    <row r="34" spans="1:32" ht="12.75">
      <c r="A34" s="39">
        <v>12</v>
      </c>
      <c r="B34" s="3">
        <v>1</v>
      </c>
      <c r="C34" s="3">
        <v>100</v>
      </c>
      <c r="D34" s="8" t="s">
        <v>146</v>
      </c>
      <c r="E34" s="8" t="s">
        <v>41</v>
      </c>
      <c r="F34" s="36">
        <v>33185</v>
      </c>
      <c r="G34" s="8" t="s">
        <v>36</v>
      </c>
      <c r="H34" s="37">
        <v>93.9</v>
      </c>
      <c r="I34" s="44">
        <v>0.5714</v>
      </c>
      <c r="J34" s="8">
        <v>170</v>
      </c>
      <c r="K34" s="3">
        <v>180</v>
      </c>
      <c r="L34" s="14">
        <v>190</v>
      </c>
      <c r="M34" s="14"/>
      <c r="N34" s="3">
        <v>190</v>
      </c>
      <c r="O34" s="29">
        <f t="shared" si="7"/>
        <v>108.566</v>
      </c>
      <c r="P34" s="3">
        <v>140</v>
      </c>
      <c r="Q34" s="3">
        <v>145</v>
      </c>
      <c r="R34" s="3">
        <v>150</v>
      </c>
      <c r="S34" s="3"/>
      <c r="T34" s="3">
        <v>150</v>
      </c>
      <c r="U34" s="29">
        <f t="shared" si="8"/>
        <v>85.71000000000001</v>
      </c>
      <c r="V34" s="3">
        <f t="shared" si="9"/>
        <v>340</v>
      </c>
      <c r="W34" s="29">
        <f t="shared" si="10"/>
        <v>194.276</v>
      </c>
      <c r="X34" s="3">
        <v>175</v>
      </c>
      <c r="Y34" s="3">
        <v>190</v>
      </c>
      <c r="Z34" s="3">
        <v>200</v>
      </c>
      <c r="AA34" s="3"/>
      <c r="AB34" s="3">
        <v>200</v>
      </c>
      <c r="AC34" s="29">
        <f t="shared" si="11"/>
        <v>114.28</v>
      </c>
      <c r="AD34" s="28">
        <f t="shared" si="12"/>
        <v>540</v>
      </c>
      <c r="AE34" s="29">
        <f t="shared" si="13"/>
        <v>308.556</v>
      </c>
      <c r="AF34" s="40"/>
    </row>
    <row r="35" spans="1:32" ht="12.75">
      <c r="A35" s="39">
        <v>12</v>
      </c>
      <c r="B35" s="3">
        <v>1</v>
      </c>
      <c r="C35" s="3">
        <v>140</v>
      </c>
      <c r="D35" s="3" t="s">
        <v>123</v>
      </c>
      <c r="E35" s="3" t="s">
        <v>124</v>
      </c>
      <c r="F35" s="1">
        <v>27712</v>
      </c>
      <c r="G35" s="3" t="s">
        <v>36</v>
      </c>
      <c r="H35" s="2">
        <v>130.8</v>
      </c>
      <c r="I35" s="44">
        <v>0.514</v>
      </c>
      <c r="J35" s="3">
        <v>290</v>
      </c>
      <c r="K35" s="15">
        <v>305</v>
      </c>
      <c r="L35" s="15">
        <v>315</v>
      </c>
      <c r="M35" s="14"/>
      <c r="N35" s="3">
        <v>315</v>
      </c>
      <c r="O35" s="29">
        <f t="shared" si="7"/>
        <v>161.91</v>
      </c>
      <c r="P35" s="14">
        <v>215</v>
      </c>
      <c r="Q35" s="3">
        <v>230</v>
      </c>
      <c r="R35" s="3">
        <v>240</v>
      </c>
      <c r="S35" s="3"/>
      <c r="T35" s="3">
        <v>240</v>
      </c>
      <c r="U35" s="29">
        <f t="shared" si="8"/>
        <v>123.36</v>
      </c>
      <c r="V35" s="3">
        <f t="shared" si="9"/>
        <v>555</v>
      </c>
      <c r="W35" s="29">
        <f t="shared" si="10"/>
        <v>285.27</v>
      </c>
      <c r="X35" s="3">
        <v>290</v>
      </c>
      <c r="Y35" s="3">
        <v>310</v>
      </c>
      <c r="Z35" s="66">
        <v>320</v>
      </c>
      <c r="AA35" s="3"/>
      <c r="AB35" s="3">
        <v>310</v>
      </c>
      <c r="AC35" s="29">
        <f t="shared" si="11"/>
        <v>159.34</v>
      </c>
      <c r="AD35" s="28">
        <f t="shared" si="12"/>
        <v>865</v>
      </c>
      <c r="AE35" s="29">
        <f t="shared" si="13"/>
        <v>444.61</v>
      </c>
      <c r="AF35" s="40"/>
    </row>
    <row r="36" spans="1:75" ht="12.75">
      <c r="A36" s="99"/>
      <c r="B36" s="28"/>
      <c r="C36" s="28"/>
      <c r="D36" s="3"/>
      <c r="E36" s="28" t="s">
        <v>165</v>
      </c>
      <c r="F36" s="45"/>
      <c r="G36" s="28"/>
      <c r="H36" s="46"/>
      <c r="I36" s="47"/>
      <c r="J36" s="28"/>
      <c r="K36" s="48"/>
      <c r="L36" s="48"/>
      <c r="M36" s="14"/>
      <c r="N36" s="3"/>
      <c r="O36" s="29"/>
      <c r="P36" s="14"/>
      <c r="Q36" s="3"/>
      <c r="R36" s="3"/>
      <c r="S36" s="3"/>
      <c r="T36" s="3"/>
      <c r="U36" s="29"/>
      <c r="V36" s="3"/>
      <c r="W36" s="29"/>
      <c r="X36" s="3"/>
      <c r="Y36" s="14"/>
      <c r="Z36" s="3"/>
      <c r="AA36" s="3"/>
      <c r="AB36" s="3"/>
      <c r="AC36" s="29">
        <f t="shared" si="11"/>
        <v>0</v>
      </c>
      <c r="AD36" s="28"/>
      <c r="AE36" s="29"/>
      <c r="AF36" s="40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</row>
    <row r="37" spans="1:75" ht="12.75">
      <c r="A37" s="99"/>
      <c r="B37" s="28"/>
      <c r="C37" s="28"/>
      <c r="D37" s="28" t="s">
        <v>169</v>
      </c>
      <c r="E37" s="28" t="s">
        <v>161</v>
      </c>
      <c r="F37" s="45"/>
      <c r="G37" s="28"/>
      <c r="H37" s="46"/>
      <c r="I37" s="47"/>
      <c r="J37" s="28"/>
      <c r="K37" s="48"/>
      <c r="L37" s="48"/>
      <c r="M37" s="14"/>
      <c r="N37" s="3"/>
      <c r="O37" s="29"/>
      <c r="P37" s="14"/>
      <c r="Q37" s="3"/>
      <c r="R37" s="3"/>
      <c r="S37" s="3"/>
      <c r="T37" s="3"/>
      <c r="U37" s="29"/>
      <c r="V37" s="3"/>
      <c r="W37" s="29"/>
      <c r="X37" s="3"/>
      <c r="Y37" s="14"/>
      <c r="Z37" s="3"/>
      <c r="AA37" s="3"/>
      <c r="AB37" s="3"/>
      <c r="AC37" s="29"/>
      <c r="AD37" s="28"/>
      <c r="AE37" s="29"/>
      <c r="AF37" s="40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</row>
    <row r="38" spans="1:32" ht="12.75">
      <c r="A38" s="39">
        <v>12</v>
      </c>
      <c r="B38" s="3">
        <v>1</v>
      </c>
      <c r="C38" s="3">
        <v>82.5</v>
      </c>
      <c r="D38" s="3" t="s">
        <v>89</v>
      </c>
      <c r="E38" s="3" t="s">
        <v>41</v>
      </c>
      <c r="F38" s="1">
        <v>36007</v>
      </c>
      <c r="G38" s="3" t="s">
        <v>39</v>
      </c>
      <c r="H38" s="2">
        <v>79.05</v>
      </c>
      <c r="I38" s="44">
        <v>0.786</v>
      </c>
      <c r="J38" s="8">
        <v>200</v>
      </c>
      <c r="K38" s="15">
        <v>220</v>
      </c>
      <c r="L38" s="3">
        <v>230</v>
      </c>
      <c r="M38" s="14"/>
      <c r="N38" s="3">
        <v>230</v>
      </c>
      <c r="O38" s="29">
        <f>N38*I38</f>
        <v>180.78</v>
      </c>
      <c r="P38" s="8">
        <v>100</v>
      </c>
      <c r="Q38" s="15">
        <v>110</v>
      </c>
      <c r="R38" s="66">
        <v>117.5</v>
      </c>
      <c r="S38" s="3"/>
      <c r="T38" s="3">
        <v>110</v>
      </c>
      <c r="U38" s="29">
        <f>T38*I38</f>
        <v>86.46000000000001</v>
      </c>
      <c r="V38" s="3">
        <f>T38+N38</f>
        <v>340</v>
      </c>
      <c r="W38" s="29">
        <f>V38*I38</f>
        <v>267.24</v>
      </c>
      <c r="X38" s="8">
        <v>160</v>
      </c>
      <c r="Y38" s="14">
        <v>175</v>
      </c>
      <c r="Z38" s="66">
        <v>182.5</v>
      </c>
      <c r="AA38" s="3"/>
      <c r="AB38" s="3">
        <v>175</v>
      </c>
      <c r="AC38" s="29">
        <f>AB38*I38</f>
        <v>137.55</v>
      </c>
      <c r="AD38" s="28">
        <f>N38+T38+AB38</f>
        <v>515</v>
      </c>
      <c r="AE38" s="29">
        <f>AD38*I38</f>
        <v>404.79</v>
      </c>
      <c r="AF38" s="40"/>
    </row>
    <row r="39" spans="1:32" ht="12.75">
      <c r="A39" s="39"/>
      <c r="B39" s="3"/>
      <c r="C39" s="3"/>
      <c r="D39" s="3"/>
      <c r="E39" s="28" t="s">
        <v>162</v>
      </c>
      <c r="F39" s="1"/>
      <c r="G39" s="3"/>
      <c r="H39" s="2"/>
      <c r="I39" s="44"/>
      <c r="J39" s="8"/>
      <c r="K39" s="15"/>
      <c r="L39" s="3"/>
      <c r="M39" s="14"/>
      <c r="N39" s="3"/>
      <c r="O39" s="29"/>
      <c r="P39" s="8"/>
      <c r="Q39" s="15"/>
      <c r="R39" s="66"/>
      <c r="S39" s="3"/>
      <c r="T39" s="3"/>
      <c r="U39" s="29"/>
      <c r="V39" s="3"/>
      <c r="W39" s="29"/>
      <c r="X39" s="8"/>
      <c r="Y39" s="14"/>
      <c r="Z39" s="66"/>
      <c r="AA39" s="3"/>
      <c r="AB39" s="3"/>
      <c r="AC39" s="29"/>
      <c r="AD39" s="28"/>
      <c r="AE39" s="29"/>
      <c r="AF39" s="40"/>
    </row>
    <row r="40" spans="1:32" ht="12.75">
      <c r="A40" s="39">
        <v>12</v>
      </c>
      <c r="B40" s="3">
        <v>1</v>
      </c>
      <c r="C40" s="3">
        <v>100</v>
      </c>
      <c r="D40" s="3" t="s">
        <v>136</v>
      </c>
      <c r="E40" s="3" t="s">
        <v>41</v>
      </c>
      <c r="F40" s="1">
        <v>28750</v>
      </c>
      <c r="G40" s="3" t="s">
        <v>36</v>
      </c>
      <c r="H40" s="2">
        <v>98.9</v>
      </c>
      <c r="I40" s="44">
        <v>0.5568</v>
      </c>
      <c r="J40" s="3">
        <v>250</v>
      </c>
      <c r="K40" s="66">
        <v>270</v>
      </c>
      <c r="L40" s="3">
        <v>270</v>
      </c>
      <c r="M40" s="14"/>
      <c r="N40" s="3">
        <v>270</v>
      </c>
      <c r="O40" s="29">
        <f>N40*I40</f>
        <v>150.33599999999998</v>
      </c>
      <c r="P40" s="3">
        <v>150</v>
      </c>
      <c r="Q40" s="66">
        <v>157.5</v>
      </c>
      <c r="R40" s="3">
        <v>157.5</v>
      </c>
      <c r="S40" s="3"/>
      <c r="T40" s="3">
        <v>157.5</v>
      </c>
      <c r="U40" s="29">
        <f>T40*I40</f>
        <v>87.696</v>
      </c>
      <c r="V40" s="3">
        <f>T40+N40</f>
        <v>427.5</v>
      </c>
      <c r="W40" s="29">
        <f>V40*I40</f>
        <v>238.03199999999998</v>
      </c>
      <c r="X40" s="3">
        <v>230</v>
      </c>
      <c r="Y40" s="14">
        <v>245</v>
      </c>
      <c r="Z40" s="3">
        <v>255</v>
      </c>
      <c r="AA40" s="3"/>
      <c r="AB40" s="3">
        <v>255</v>
      </c>
      <c r="AC40" s="29">
        <f>AB40*I40</f>
        <v>141.98399999999998</v>
      </c>
      <c r="AD40" s="28">
        <f>N40+T40+AB40</f>
        <v>682.5</v>
      </c>
      <c r="AE40" s="29">
        <f>AD40*I40</f>
        <v>380.01599999999996</v>
      </c>
      <c r="AF40" s="40"/>
    </row>
    <row r="41" spans="1:32" ht="12.75">
      <c r="A41" s="39"/>
      <c r="B41" s="3"/>
      <c r="C41" s="3"/>
      <c r="D41" s="28" t="s">
        <v>166</v>
      </c>
      <c r="E41" s="28" t="s">
        <v>164</v>
      </c>
      <c r="F41" s="1"/>
      <c r="G41" s="3"/>
      <c r="H41" s="2"/>
      <c r="I41" s="44"/>
      <c r="J41" s="3"/>
      <c r="K41" s="66"/>
      <c r="L41" s="3"/>
      <c r="M41" s="14"/>
      <c r="N41" s="3"/>
      <c r="O41" s="29"/>
      <c r="P41" s="3"/>
      <c r="Q41" s="66"/>
      <c r="R41" s="3"/>
      <c r="S41" s="3"/>
      <c r="T41" s="3"/>
      <c r="U41" s="29"/>
      <c r="V41" s="3"/>
      <c r="W41" s="29"/>
      <c r="X41" s="3"/>
      <c r="Y41" s="14"/>
      <c r="Z41" s="3"/>
      <c r="AA41" s="3"/>
      <c r="AB41" s="3"/>
      <c r="AC41" s="29"/>
      <c r="AD41" s="28"/>
      <c r="AE41" s="29"/>
      <c r="AF41" s="40"/>
    </row>
    <row r="42" spans="1:32" ht="12.75">
      <c r="A42" s="39"/>
      <c r="B42" s="3"/>
      <c r="C42" s="3"/>
      <c r="D42" s="3"/>
      <c r="E42" s="28" t="s">
        <v>162</v>
      </c>
      <c r="F42" s="1"/>
      <c r="G42" s="3"/>
      <c r="H42" s="2"/>
      <c r="I42" s="44"/>
      <c r="J42" s="3"/>
      <c r="K42" s="66"/>
      <c r="L42" s="3"/>
      <c r="M42" s="14"/>
      <c r="N42" s="3"/>
      <c r="O42" s="29"/>
      <c r="P42" s="3"/>
      <c r="Q42" s="66"/>
      <c r="R42" s="3"/>
      <c r="S42" s="3"/>
      <c r="T42" s="3"/>
      <c r="U42" s="29"/>
      <c r="V42" s="3"/>
      <c r="W42" s="29"/>
      <c r="X42" s="3"/>
      <c r="Y42" s="14"/>
      <c r="Z42" s="3"/>
      <c r="AA42" s="3"/>
      <c r="AB42" s="3"/>
      <c r="AC42" s="29"/>
      <c r="AD42" s="28"/>
      <c r="AE42" s="29"/>
      <c r="AF42" s="40"/>
    </row>
    <row r="43" spans="1:32" ht="12.75">
      <c r="A43" s="39">
        <v>12</v>
      </c>
      <c r="B43" s="3">
        <v>1</v>
      </c>
      <c r="C43" s="3">
        <v>100</v>
      </c>
      <c r="D43" s="3" t="s">
        <v>76</v>
      </c>
      <c r="E43" s="3" t="s">
        <v>41</v>
      </c>
      <c r="F43" s="1">
        <v>33387</v>
      </c>
      <c r="G43" s="3" t="s">
        <v>42</v>
      </c>
      <c r="H43" s="2">
        <v>99.3</v>
      </c>
      <c r="I43" s="29">
        <v>0.5558</v>
      </c>
      <c r="J43" s="15">
        <v>205</v>
      </c>
      <c r="K43" s="3">
        <v>215</v>
      </c>
      <c r="L43" s="66">
        <v>225</v>
      </c>
      <c r="M43" s="3"/>
      <c r="N43" s="3">
        <v>215</v>
      </c>
      <c r="O43" s="29">
        <f>N43*I43</f>
        <v>119.49699999999999</v>
      </c>
      <c r="P43" s="3">
        <v>150</v>
      </c>
      <c r="Q43" s="3">
        <v>160</v>
      </c>
      <c r="R43" s="66">
        <v>167.5</v>
      </c>
      <c r="S43" s="3"/>
      <c r="T43" s="3">
        <v>160</v>
      </c>
      <c r="U43" s="29">
        <f>T43*I43</f>
        <v>88.928</v>
      </c>
      <c r="V43" s="3">
        <f>T43+N43</f>
        <v>375</v>
      </c>
      <c r="W43" s="29">
        <f>V43*I43</f>
        <v>208.42499999999998</v>
      </c>
      <c r="X43" s="3">
        <v>200</v>
      </c>
      <c r="Y43" s="3">
        <v>210</v>
      </c>
      <c r="Z43" s="66">
        <v>242.5</v>
      </c>
      <c r="AA43" s="3"/>
      <c r="AB43" s="3">
        <v>210</v>
      </c>
      <c r="AC43" s="29">
        <f>AB43*I43</f>
        <v>116.71799999999999</v>
      </c>
      <c r="AD43" s="28">
        <f>N43+T43+AB43</f>
        <v>585</v>
      </c>
      <c r="AE43" s="29">
        <f>AD43*I43</f>
        <v>325.143</v>
      </c>
      <c r="AF43" s="40"/>
    </row>
    <row r="44" spans="1:32" ht="13.5" thickBot="1">
      <c r="A44" s="76">
        <v>12</v>
      </c>
      <c r="B44" s="77">
        <v>1</v>
      </c>
      <c r="C44" s="77">
        <v>110</v>
      </c>
      <c r="D44" s="77" t="s">
        <v>140</v>
      </c>
      <c r="E44" s="77" t="s">
        <v>37</v>
      </c>
      <c r="F44" s="78">
        <v>29545</v>
      </c>
      <c r="G44" s="77" t="s">
        <v>36</v>
      </c>
      <c r="H44" s="79">
        <v>108.5</v>
      </c>
      <c r="I44" s="80">
        <v>0.5384</v>
      </c>
      <c r="J44" s="100">
        <v>230</v>
      </c>
      <c r="K44" s="77">
        <v>250</v>
      </c>
      <c r="L44" s="86">
        <v>260</v>
      </c>
      <c r="M44" s="77"/>
      <c r="N44" s="77">
        <v>250</v>
      </c>
      <c r="O44" s="80">
        <f>N44*I44</f>
        <v>134.6</v>
      </c>
      <c r="P44" s="77">
        <v>150</v>
      </c>
      <c r="Q44" s="77">
        <v>170</v>
      </c>
      <c r="R44" s="86">
        <v>180</v>
      </c>
      <c r="S44" s="77"/>
      <c r="T44" s="77">
        <v>170</v>
      </c>
      <c r="U44" s="80">
        <f>T44*I44</f>
        <v>91.52799999999999</v>
      </c>
      <c r="V44" s="77">
        <f>T44+N44</f>
        <v>420</v>
      </c>
      <c r="W44" s="80">
        <f>V44*I44</f>
        <v>226.128</v>
      </c>
      <c r="X44" s="77">
        <v>230</v>
      </c>
      <c r="Y44" s="77">
        <v>250</v>
      </c>
      <c r="Z44" s="77">
        <v>270</v>
      </c>
      <c r="AA44" s="77"/>
      <c r="AB44" s="77">
        <v>270</v>
      </c>
      <c r="AC44" s="80">
        <f>AB44*I44</f>
        <v>145.368</v>
      </c>
      <c r="AD44" s="87">
        <f>AB44+V44</f>
        <v>690</v>
      </c>
      <c r="AE44" s="80">
        <f>AD44*I44</f>
        <v>371.496</v>
      </c>
      <c r="AF44" s="81"/>
    </row>
  </sheetData>
  <sheetProtection/>
  <mergeCells count="15">
    <mergeCell ref="X3:AC3"/>
    <mergeCell ref="AD3:AE3"/>
    <mergeCell ref="AF3:AF4"/>
    <mergeCell ref="F3:F4"/>
    <mergeCell ref="G3:G4"/>
    <mergeCell ref="H3:H4"/>
    <mergeCell ref="I3:I4"/>
    <mergeCell ref="J3:O3"/>
    <mergeCell ref="P3:U3"/>
    <mergeCell ref="A3:A4"/>
    <mergeCell ref="B3:B4"/>
    <mergeCell ref="C3:C4"/>
    <mergeCell ref="D3:D4"/>
    <mergeCell ref="E3:E4"/>
    <mergeCell ref="V3:W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875" style="9" bestFit="1" customWidth="1"/>
    <col min="2" max="2" width="6.00390625" style="9" bestFit="1" customWidth="1"/>
    <col min="3" max="3" width="5.375" style="9" customWidth="1"/>
    <col min="4" max="4" width="30.125" style="9" customWidth="1"/>
    <col min="5" max="5" width="32.25390625" style="9" customWidth="1"/>
    <col min="6" max="6" width="13.25390625" style="9" bestFit="1" customWidth="1"/>
    <col min="7" max="7" width="18.75390625" style="9" bestFit="1" customWidth="1"/>
    <col min="8" max="8" width="7.625" style="10" bestFit="1" customWidth="1"/>
    <col min="9" max="9" width="7.625" style="23" bestFit="1" customWidth="1"/>
    <col min="10" max="12" width="7.00390625" style="9" bestFit="1" customWidth="1"/>
    <col min="13" max="13" width="4.00390625" style="9" bestFit="1" customWidth="1"/>
    <col min="14" max="14" width="7.00390625" style="12" bestFit="1" customWidth="1"/>
    <col min="15" max="15" width="9.875" style="23" bestFit="1" customWidth="1"/>
    <col min="16" max="16" width="11.625" style="9" customWidth="1"/>
    <col min="17" max="16384" width="9.125" style="9" customWidth="1"/>
  </cols>
  <sheetData>
    <row r="1" spans="4:14" ht="20.25">
      <c r="D1" s="5" t="s">
        <v>172</v>
      </c>
      <c r="E1" s="5"/>
      <c r="F1" s="7"/>
      <c r="H1" s="6"/>
      <c r="I1" s="22"/>
      <c r="J1" s="5"/>
      <c r="K1" s="5"/>
      <c r="L1" s="5"/>
      <c r="M1" s="5"/>
      <c r="N1" s="101"/>
    </row>
    <row r="2" spans="4:15" s="18" customFormat="1" ht="12" thickBot="1">
      <c r="D2" s="13"/>
      <c r="E2" s="13"/>
      <c r="F2" s="13"/>
      <c r="G2" s="13"/>
      <c r="H2" s="16"/>
      <c r="I2" s="24"/>
      <c r="J2" s="13"/>
      <c r="K2" s="13"/>
      <c r="L2" s="13"/>
      <c r="M2" s="13"/>
      <c r="N2" s="102"/>
      <c r="O2" s="25"/>
    </row>
    <row r="3" spans="1:16" ht="12.75" customHeight="1">
      <c r="A3" s="115" t="s">
        <v>17</v>
      </c>
      <c r="B3" s="109" t="s">
        <v>8</v>
      </c>
      <c r="C3" s="109" t="s">
        <v>2</v>
      </c>
      <c r="D3" s="109" t="s">
        <v>3</v>
      </c>
      <c r="E3" s="109" t="s">
        <v>65</v>
      </c>
      <c r="F3" s="109" t="s">
        <v>7</v>
      </c>
      <c r="G3" s="109" t="s">
        <v>4</v>
      </c>
      <c r="H3" s="111" t="s">
        <v>1</v>
      </c>
      <c r="I3" s="113" t="s">
        <v>0</v>
      </c>
      <c r="J3" s="106" t="s">
        <v>5</v>
      </c>
      <c r="K3" s="106"/>
      <c r="L3" s="106"/>
      <c r="M3" s="106"/>
      <c r="N3" s="106"/>
      <c r="O3" s="106"/>
      <c r="P3" s="107" t="s">
        <v>9</v>
      </c>
    </row>
    <row r="4" spans="1:16" s="11" customFormat="1" ht="12" thickBot="1">
      <c r="A4" s="116"/>
      <c r="B4" s="110"/>
      <c r="C4" s="110"/>
      <c r="D4" s="110"/>
      <c r="E4" s="110"/>
      <c r="F4" s="110"/>
      <c r="G4" s="110"/>
      <c r="H4" s="112"/>
      <c r="I4" s="114"/>
      <c r="J4" s="26">
        <v>1</v>
      </c>
      <c r="K4" s="26">
        <v>2</v>
      </c>
      <c r="L4" s="26">
        <v>3</v>
      </c>
      <c r="M4" s="26">
        <v>4</v>
      </c>
      <c r="N4" s="26" t="s">
        <v>6</v>
      </c>
      <c r="O4" s="27" t="s">
        <v>0</v>
      </c>
      <c r="P4" s="108"/>
    </row>
    <row r="5" spans="1:16" s="11" customFormat="1" ht="12.75">
      <c r="A5" s="52"/>
      <c r="B5" s="53"/>
      <c r="C5" s="53"/>
      <c r="D5" s="92" t="s">
        <v>167</v>
      </c>
      <c r="E5" s="92" t="s">
        <v>164</v>
      </c>
      <c r="F5" s="53"/>
      <c r="G5" s="53"/>
      <c r="H5" s="56"/>
      <c r="I5" s="57"/>
      <c r="J5" s="93"/>
      <c r="K5" s="93"/>
      <c r="L5" s="93"/>
      <c r="M5" s="93"/>
      <c r="N5" s="93"/>
      <c r="O5" s="95"/>
      <c r="P5" s="55"/>
    </row>
    <row r="6" spans="1:16" s="11" customFormat="1" ht="12.75">
      <c r="A6" s="104"/>
      <c r="B6" s="88"/>
      <c r="C6" s="88"/>
      <c r="D6" s="90"/>
      <c r="E6" s="49" t="s">
        <v>161</v>
      </c>
      <c r="F6" s="88"/>
      <c r="G6" s="88"/>
      <c r="H6" s="89"/>
      <c r="I6" s="103"/>
      <c r="J6" s="90"/>
      <c r="K6" s="90"/>
      <c r="L6" s="90"/>
      <c r="M6" s="90"/>
      <c r="N6" s="90"/>
      <c r="O6" s="91"/>
      <c r="P6" s="105"/>
    </row>
    <row r="7" spans="1:16" ht="12.75">
      <c r="A7" s="39">
        <v>12</v>
      </c>
      <c r="B7" s="3">
        <v>1</v>
      </c>
      <c r="C7" s="3">
        <v>52</v>
      </c>
      <c r="D7" s="3" t="s">
        <v>117</v>
      </c>
      <c r="E7" s="3" t="s">
        <v>41</v>
      </c>
      <c r="F7" s="1">
        <v>23108</v>
      </c>
      <c r="G7" s="3" t="s">
        <v>113</v>
      </c>
      <c r="H7" s="2">
        <v>50.8</v>
      </c>
      <c r="I7" s="29">
        <v>1.1886</v>
      </c>
      <c r="J7" s="3">
        <v>50</v>
      </c>
      <c r="K7" s="66">
        <v>52.5</v>
      </c>
      <c r="L7" s="3">
        <v>52.5</v>
      </c>
      <c r="M7" s="66">
        <v>55</v>
      </c>
      <c r="N7" s="28">
        <v>52.5</v>
      </c>
      <c r="O7" s="29">
        <f>N7*I7</f>
        <v>62.401500000000006</v>
      </c>
      <c r="P7" s="40"/>
    </row>
    <row r="8" spans="1:16" ht="12.75">
      <c r="A8" s="39">
        <v>0</v>
      </c>
      <c r="B8" s="3" t="s">
        <v>149</v>
      </c>
      <c r="C8" s="3">
        <v>52</v>
      </c>
      <c r="D8" s="3" t="s">
        <v>106</v>
      </c>
      <c r="E8" s="3" t="s">
        <v>107</v>
      </c>
      <c r="F8" s="1">
        <v>32330</v>
      </c>
      <c r="G8" s="3" t="s">
        <v>36</v>
      </c>
      <c r="H8" s="2">
        <v>51.5</v>
      </c>
      <c r="I8" s="29">
        <v>0.9731</v>
      </c>
      <c r="J8" s="66">
        <v>50</v>
      </c>
      <c r="K8" s="66">
        <v>52.5</v>
      </c>
      <c r="L8" s="66">
        <v>52.5</v>
      </c>
      <c r="M8" s="3"/>
      <c r="N8" s="28">
        <v>0</v>
      </c>
      <c r="O8" s="29">
        <f>N8*I8</f>
        <v>0</v>
      </c>
      <c r="P8" s="40"/>
    </row>
    <row r="9" spans="1:16" ht="12.75">
      <c r="A9" s="39">
        <v>12</v>
      </c>
      <c r="B9" s="3">
        <v>1</v>
      </c>
      <c r="C9" s="3">
        <v>56</v>
      </c>
      <c r="D9" s="3" t="s">
        <v>111</v>
      </c>
      <c r="E9" s="3" t="s">
        <v>45</v>
      </c>
      <c r="F9" s="1">
        <v>31413</v>
      </c>
      <c r="G9" s="3" t="s">
        <v>36</v>
      </c>
      <c r="H9" s="2">
        <v>54.45</v>
      </c>
      <c r="I9" s="29">
        <v>0.9333</v>
      </c>
      <c r="J9" s="3">
        <v>47.5</v>
      </c>
      <c r="K9" s="3">
        <v>52.5</v>
      </c>
      <c r="L9" s="3">
        <v>57.5</v>
      </c>
      <c r="M9" s="3"/>
      <c r="N9" s="28">
        <v>57.5</v>
      </c>
      <c r="O9" s="29">
        <f>N9*I9</f>
        <v>53.66475</v>
      </c>
      <c r="P9" s="40"/>
    </row>
    <row r="10" spans="1:16" ht="12.75">
      <c r="A10" s="39">
        <v>12</v>
      </c>
      <c r="B10" s="3">
        <v>1</v>
      </c>
      <c r="C10" s="3">
        <v>60</v>
      </c>
      <c r="D10" s="3" t="s">
        <v>67</v>
      </c>
      <c r="E10" s="3" t="s">
        <v>41</v>
      </c>
      <c r="F10" s="1">
        <v>31980</v>
      </c>
      <c r="G10" s="3" t="s">
        <v>36</v>
      </c>
      <c r="H10" s="2">
        <v>59.15</v>
      </c>
      <c r="I10" s="29">
        <v>0.8738</v>
      </c>
      <c r="J10" s="66">
        <v>52.5</v>
      </c>
      <c r="K10" s="3">
        <v>52.5</v>
      </c>
      <c r="L10" s="66">
        <v>60</v>
      </c>
      <c r="M10" s="3"/>
      <c r="N10" s="28">
        <v>52.5</v>
      </c>
      <c r="O10" s="29">
        <f>N10*I10</f>
        <v>45.8745</v>
      </c>
      <c r="P10" s="40"/>
    </row>
    <row r="11" spans="1:16" ht="12.75">
      <c r="A11" s="39"/>
      <c r="B11" s="3"/>
      <c r="C11" s="3"/>
      <c r="D11" s="3"/>
      <c r="E11" s="28" t="s">
        <v>162</v>
      </c>
      <c r="F11" s="1"/>
      <c r="G11" s="3"/>
      <c r="H11" s="2"/>
      <c r="I11" s="29"/>
      <c r="J11" s="59"/>
      <c r="K11" s="59"/>
      <c r="L11" s="59"/>
      <c r="M11" s="3"/>
      <c r="N11" s="28"/>
      <c r="O11" s="29"/>
      <c r="P11" s="40"/>
    </row>
    <row r="12" spans="1:16" ht="12.75">
      <c r="A12" s="39">
        <v>0</v>
      </c>
      <c r="B12" s="3" t="s">
        <v>149</v>
      </c>
      <c r="C12" s="3">
        <v>48</v>
      </c>
      <c r="D12" s="3" t="s">
        <v>85</v>
      </c>
      <c r="E12" s="3" t="s">
        <v>55</v>
      </c>
      <c r="F12" s="1">
        <v>36995</v>
      </c>
      <c r="G12" s="3" t="s">
        <v>40</v>
      </c>
      <c r="H12" s="2">
        <v>46.55</v>
      </c>
      <c r="I12" s="29">
        <v>1.3387</v>
      </c>
      <c r="J12" s="66">
        <v>47.5</v>
      </c>
      <c r="K12" s="66">
        <v>0</v>
      </c>
      <c r="L12" s="66">
        <v>0</v>
      </c>
      <c r="M12" s="3"/>
      <c r="N12" s="28">
        <v>0</v>
      </c>
      <c r="O12" s="29">
        <f aca="true" t="shared" si="0" ref="O12:O51">N12*I12</f>
        <v>0</v>
      </c>
      <c r="P12" s="40"/>
    </row>
    <row r="13" spans="1:16" ht="12.75">
      <c r="A13" s="39">
        <v>12</v>
      </c>
      <c r="B13" s="3">
        <v>1</v>
      </c>
      <c r="C13" s="3">
        <v>56</v>
      </c>
      <c r="D13" s="3" t="s">
        <v>77</v>
      </c>
      <c r="E13" s="3" t="s">
        <v>48</v>
      </c>
      <c r="F13" s="1">
        <v>34543</v>
      </c>
      <c r="G13" s="3" t="s">
        <v>42</v>
      </c>
      <c r="H13" s="2">
        <v>54.1</v>
      </c>
      <c r="I13" s="29">
        <v>0.9365</v>
      </c>
      <c r="J13" s="3">
        <v>100</v>
      </c>
      <c r="K13" s="3">
        <v>110</v>
      </c>
      <c r="L13" s="3">
        <v>115</v>
      </c>
      <c r="M13" s="3"/>
      <c r="N13" s="28">
        <v>115</v>
      </c>
      <c r="O13" s="29">
        <f t="shared" si="0"/>
        <v>107.6975</v>
      </c>
      <c r="P13" s="40"/>
    </row>
    <row r="14" spans="1:16" ht="12.75">
      <c r="A14" s="39">
        <v>12</v>
      </c>
      <c r="B14" s="3">
        <v>1</v>
      </c>
      <c r="C14" s="3">
        <v>56</v>
      </c>
      <c r="D14" s="3" t="s">
        <v>79</v>
      </c>
      <c r="E14" s="3" t="s">
        <v>41</v>
      </c>
      <c r="F14" s="1">
        <v>35647</v>
      </c>
      <c r="G14" s="3" t="s">
        <v>39</v>
      </c>
      <c r="H14" s="2">
        <v>55.25</v>
      </c>
      <c r="I14" s="29">
        <v>0.958</v>
      </c>
      <c r="J14" s="66">
        <v>87.5</v>
      </c>
      <c r="K14" s="3">
        <v>92.5</v>
      </c>
      <c r="L14" s="66">
        <v>95</v>
      </c>
      <c r="M14" s="3"/>
      <c r="N14" s="28">
        <v>92.5</v>
      </c>
      <c r="O14" s="29">
        <f t="shared" si="0"/>
        <v>88.615</v>
      </c>
      <c r="P14" s="40"/>
    </row>
    <row r="15" spans="1:16" ht="12.75">
      <c r="A15" s="39">
        <v>12</v>
      </c>
      <c r="B15" s="3">
        <v>1</v>
      </c>
      <c r="C15" s="3">
        <v>60</v>
      </c>
      <c r="D15" s="3" t="s">
        <v>133</v>
      </c>
      <c r="E15" s="3" t="s">
        <v>41</v>
      </c>
      <c r="F15" s="1">
        <v>34089</v>
      </c>
      <c r="G15" s="3" t="s">
        <v>42</v>
      </c>
      <c r="H15" s="2">
        <v>59.75</v>
      </c>
      <c r="I15" s="29">
        <v>0.8319</v>
      </c>
      <c r="J15" s="3">
        <v>107.5</v>
      </c>
      <c r="K15" s="66">
        <v>115</v>
      </c>
      <c r="L15" s="66">
        <v>115</v>
      </c>
      <c r="M15" s="3"/>
      <c r="N15" s="28">
        <v>107.5</v>
      </c>
      <c r="O15" s="29">
        <f t="shared" si="0"/>
        <v>89.42925</v>
      </c>
      <c r="P15" s="40"/>
    </row>
    <row r="16" spans="1:16" ht="12.75">
      <c r="A16" s="39">
        <v>12</v>
      </c>
      <c r="B16" s="3">
        <v>1</v>
      </c>
      <c r="C16" s="3">
        <v>60</v>
      </c>
      <c r="D16" s="3" t="s">
        <v>71</v>
      </c>
      <c r="E16" s="3" t="s">
        <v>37</v>
      </c>
      <c r="F16" s="1">
        <v>35154</v>
      </c>
      <c r="G16" s="3" t="s">
        <v>46</v>
      </c>
      <c r="H16" s="2">
        <v>58.65</v>
      </c>
      <c r="I16" s="29">
        <v>0.883</v>
      </c>
      <c r="J16" s="3">
        <v>100</v>
      </c>
      <c r="K16" s="3">
        <v>110</v>
      </c>
      <c r="L16" s="66">
        <v>115</v>
      </c>
      <c r="M16" s="3"/>
      <c r="N16" s="28">
        <v>110</v>
      </c>
      <c r="O16" s="29">
        <f t="shared" si="0"/>
        <v>97.13</v>
      </c>
      <c r="P16" s="40" t="s">
        <v>158</v>
      </c>
    </row>
    <row r="17" spans="1:16" ht="12.75">
      <c r="A17" s="39">
        <v>5</v>
      </c>
      <c r="B17" s="3">
        <v>2</v>
      </c>
      <c r="C17" s="3">
        <v>60</v>
      </c>
      <c r="D17" s="3" t="s">
        <v>78</v>
      </c>
      <c r="E17" s="3" t="s">
        <v>55</v>
      </c>
      <c r="F17" s="1">
        <v>35340</v>
      </c>
      <c r="G17" s="3" t="s">
        <v>46</v>
      </c>
      <c r="H17" s="2">
        <v>56.45</v>
      </c>
      <c r="I17" s="29">
        <v>0.9183</v>
      </c>
      <c r="J17" s="3">
        <v>82.5</v>
      </c>
      <c r="K17" s="3">
        <v>85</v>
      </c>
      <c r="L17" s="66">
        <v>87.5</v>
      </c>
      <c r="M17" s="3"/>
      <c r="N17" s="28">
        <v>85</v>
      </c>
      <c r="O17" s="29">
        <f t="shared" si="0"/>
        <v>78.0555</v>
      </c>
      <c r="P17" s="40"/>
    </row>
    <row r="18" spans="1:16" ht="12.75">
      <c r="A18" s="39">
        <v>4</v>
      </c>
      <c r="B18" s="3">
        <v>3</v>
      </c>
      <c r="C18" s="3">
        <v>60</v>
      </c>
      <c r="D18" s="3" t="s">
        <v>87</v>
      </c>
      <c r="E18" s="3" t="s">
        <v>55</v>
      </c>
      <c r="F18" s="1">
        <v>35340</v>
      </c>
      <c r="G18" s="3" t="s">
        <v>46</v>
      </c>
      <c r="H18" s="2">
        <v>57</v>
      </c>
      <c r="I18" s="29">
        <v>0.9095</v>
      </c>
      <c r="J18" s="3">
        <v>72.5</v>
      </c>
      <c r="K18" s="3">
        <v>75</v>
      </c>
      <c r="L18" s="3">
        <v>77.5</v>
      </c>
      <c r="M18" s="3"/>
      <c r="N18" s="28">
        <v>77.5</v>
      </c>
      <c r="O18" s="29">
        <f t="shared" si="0"/>
        <v>70.48625</v>
      </c>
      <c r="P18" s="40"/>
    </row>
    <row r="19" spans="1:16" ht="12.75">
      <c r="A19" s="39">
        <v>12</v>
      </c>
      <c r="B19" s="3">
        <v>1</v>
      </c>
      <c r="C19" s="3">
        <v>67.5</v>
      </c>
      <c r="D19" s="3" t="s">
        <v>54</v>
      </c>
      <c r="E19" s="3" t="s">
        <v>55</v>
      </c>
      <c r="F19" s="1">
        <v>35787</v>
      </c>
      <c r="G19" s="3" t="s">
        <v>39</v>
      </c>
      <c r="H19" s="2">
        <v>66.7</v>
      </c>
      <c r="I19" s="29">
        <v>0.7924</v>
      </c>
      <c r="J19" s="3">
        <v>100</v>
      </c>
      <c r="K19" s="3">
        <v>110</v>
      </c>
      <c r="L19" s="3">
        <v>115</v>
      </c>
      <c r="M19" s="3"/>
      <c r="N19" s="28">
        <v>115</v>
      </c>
      <c r="O19" s="29">
        <f t="shared" si="0"/>
        <v>91.126</v>
      </c>
      <c r="P19" s="40" t="s">
        <v>160</v>
      </c>
    </row>
    <row r="20" spans="1:16" ht="12.75">
      <c r="A20" s="39">
        <v>5</v>
      </c>
      <c r="B20" s="3">
        <v>2</v>
      </c>
      <c r="C20" s="3">
        <v>67.5</v>
      </c>
      <c r="D20" s="3" t="s">
        <v>105</v>
      </c>
      <c r="E20" s="3" t="s">
        <v>48</v>
      </c>
      <c r="F20" s="1">
        <v>35780</v>
      </c>
      <c r="G20" s="3" t="s">
        <v>39</v>
      </c>
      <c r="H20" s="2">
        <v>66.45</v>
      </c>
      <c r="I20" s="29">
        <v>0.7946</v>
      </c>
      <c r="J20" s="3">
        <v>85</v>
      </c>
      <c r="K20" s="66">
        <v>90</v>
      </c>
      <c r="L20" s="66">
        <v>90</v>
      </c>
      <c r="M20" s="3"/>
      <c r="N20" s="28">
        <v>85</v>
      </c>
      <c r="O20" s="29">
        <f t="shared" si="0"/>
        <v>67.541</v>
      </c>
      <c r="P20" s="40"/>
    </row>
    <row r="21" spans="1:16" ht="12.75">
      <c r="A21" s="39">
        <v>12</v>
      </c>
      <c r="B21" s="3">
        <v>1</v>
      </c>
      <c r="C21" s="3">
        <v>75</v>
      </c>
      <c r="D21" s="3" t="s">
        <v>122</v>
      </c>
      <c r="E21" s="3" t="s">
        <v>41</v>
      </c>
      <c r="F21" s="1">
        <v>33982</v>
      </c>
      <c r="G21" s="3" t="s">
        <v>42</v>
      </c>
      <c r="H21" s="2">
        <v>73.25</v>
      </c>
      <c r="I21" s="29">
        <v>0.6835</v>
      </c>
      <c r="J21" s="3">
        <v>140</v>
      </c>
      <c r="K21" s="66">
        <v>147.5</v>
      </c>
      <c r="L21" s="66">
        <v>147.5</v>
      </c>
      <c r="M21" s="3"/>
      <c r="N21" s="28">
        <v>140</v>
      </c>
      <c r="O21" s="29">
        <f t="shared" si="0"/>
        <v>95.69</v>
      </c>
      <c r="P21" s="40"/>
    </row>
    <row r="22" spans="1:16" ht="12.75">
      <c r="A22" s="39">
        <v>5</v>
      </c>
      <c r="B22" s="3">
        <v>2</v>
      </c>
      <c r="C22" s="3">
        <v>75</v>
      </c>
      <c r="D22" s="3" t="s">
        <v>118</v>
      </c>
      <c r="E22" s="3" t="s">
        <v>41</v>
      </c>
      <c r="F22" s="1">
        <v>34449</v>
      </c>
      <c r="G22" s="3" t="s">
        <v>42</v>
      </c>
      <c r="H22" s="2">
        <v>71.4</v>
      </c>
      <c r="I22" s="29">
        <v>0.7121</v>
      </c>
      <c r="J22" s="3">
        <v>132.5</v>
      </c>
      <c r="K22" s="3">
        <v>137.5</v>
      </c>
      <c r="L22" s="66">
        <v>142.5</v>
      </c>
      <c r="M22" s="3"/>
      <c r="N22" s="28">
        <v>137.5</v>
      </c>
      <c r="O22" s="29">
        <f t="shared" si="0"/>
        <v>97.91375</v>
      </c>
      <c r="P22" s="40"/>
    </row>
    <row r="23" spans="1:16" ht="12.75">
      <c r="A23" s="39">
        <v>12</v>
      </c>
      <c r="B23" s="3">
        <v>1</v>
      </c>
      <c r="C23" s="3">
        <v>75</v>
      </c>
      <c r="D23" s="3" t="s">
        <v>112</v>
      </c>
      <c r="E23" s="3" t="s">
        <v>37</v>
      </c>
      <c r="F23" s="1">
        <v>23078</v>
      </c>
      <c r="G23" s="3" t="s">
        <v>113</v>
      </c>
      <c r="H23" s="2">
        <v>72.85</v>
      </c>
      <c r="I23" s="29">
        <v>0.8193</v>
      </c>
      <c r="J23" s="3">
        <v>120</v>
      </c>
      <c r="K23" s="3">
        <v>125</v>
      </c>
      <c r="L23" s="66">
        <v>0</v>
      </c>
      <c r="M23" s="3"/>
      <c r="N23" s="28">
        <v>125</v>
      </c>
      <c r="O23" s="29">
        <f t="shared" si="0"/>
        <v>102.41250000000001</v>
      </c>
      <c r="P23" s="40" t="s">
        <v>157</v>
      </c>
    </row>
    <row r="24" spans="1:16" ht="12.75">
      <c r="A24" s="39">
        <v>12</v>
      </c>
      <c r="B24" s="3">
        <v>1</v>
      </c>
      <c r="C24" s="3">
        <v>75</v>
      </c>
      <c r="D24" s="3" t="s">
        <v>57</v>
      </c>
      <c r="E24" s="3" t="s">
        <v>41</v>
      </c>
      <c r="F24" s="1">
        <v>30858</v>
      </c>
      <c r="G24" s="3" t="s">
        <v>36</v>
      </c>
      <c r="H24" s="2">
        <v>74.4</v>
      </c>
      <c r="I24" s="29">
        <v>0.6687</v>
      </c>
      <c r="J24" s="3">
        <v>140</v>
      </c>
      <c r="K24" s="3">
        <v>145</v>
      </c>
      <c r="L24" s="66">
        <v>147.5</v>
      </c>
      <c r="M24" s="3"/>
      <c r="N24" s="28">
        <v>145</v>
      </c>
      <c r="O24" s="29">
        <f t="shared" si="0"/>
        <v>96.9615</v>
      </c>
      <c r="P24" s="40" t="s">
        <v>152</v>
      </c>
    </row>
    <row r="25" spans="1:16" ht="12.75">
      <c r="A25" s="39">
        <v>5</v>
      </c>
      <c r="B25" s="3">
        <v>2</v>
      </c>
      <c r="C25" s="3">
        <v>75</v>
      </c>
      <c r="D25" s="3" t="s">
        <v>119</v>
      </c>
      <c r="E25" s="3" t="s">
        <v>41</v>
      </c>
      <c r="F25" s="1">
        <v>31138</v>
      </c>
      <c r="G25" s="3" t="s">
        <v>36</v>
      </c>
      <c r="H25" s="2">
        <v>73</v>
      </c>
      <c r="I25" s="29">
        <v>0.6789</v>
      </c>
      <c r="J25" s="3">
        <v>110</v>
      </c>
      <c r="K25" s="3">
        <v>120</v>
      </c>
      <c r="L25" s="3">
        <v>130</v>
      </c>
      <c r="M25" s="3"/>
      <c r="N25" s="28">
        <v>130</v>
      </c>
      <c r="O25" s="29">
        <f t="shared" si="0"/>
        <v>88.25699999999999</v>
      </c>
      <c r="P25" s="40"/>
    </row>
    <row r="26" spans="1:16" ht="12.75">
      <c r="A26" s="39">
        <v>4</v>
      </c>
      <c r="B26" s="3">
        <v>3</v>
      </c>
      <c r="C26" s="3">
        <v>75</v>
      </c>
      <c r="D26" s="3" t="s">
        <v>58</v>
      </c>
      <c r="E26" s="3" t="s">
        <v>48</v>
      </c>
      <c r="F26" s="1">
        <v>32929</v>
      </c>
      <c r="G26" s="3" t="s">
        <v>36</v>
      </c>
      <c r="H26" s="2">
        <v>73.5</v>
      </c>
      <c r="I26" s="29">
        <v>0.6752</v>
      </c>
      <c r="J26" s="66">
        <v>115</v>
      </c>
      <c r="K26" s="66">
        <v>115</v>
      </c>
      <c r="L26" s="3">
        <v>120</v>
      </c>
      <c r="M26" s="3"/>
      <c r="N26" s="28">
        <v>120</v>
      </c>
      <c r="O26" s="29">
        <f t="shared" si="0"/>
        <v>81.024</v>
      </c>
      <c r="P26" s="40"/>
    </row>
    <row r="27" spans="1:16" ht="12.75">
      <c r="A27" s="39">
        <v>12</v>
      </c>
      <c r="B27" s="3">
        <v>1</v>
      </c>
      <c r="C27" s="3">
        <v>75</v>
      </c>
      <c r="D27" s="3" t="s">
        <v>100</v>
      </c>
      <c r="E27" s="3" t="s">
        <v>94</v>
      </c>
      <c r="F27" s="1">
        <v>35980</v>
      </c>
      <c r="G27" s="3" t="s">
        <v>39</v>
      </c>
      <c r="H27" s="2">
        <v>69.75</v>
      </c>
      <c r="I27" s="29">
        <v>0.7964</v>
      </c>
      <c r="J27" s="3">
        <v>95</v>
      </c>
      <c r="K27" s="66">
        <v>100</v>
      </c>
      <c r="L27" s="66">
        <v>100</v>
      </c>
      <c r="M27" s="66">
        <v>100</v>
      </c>
      <c r="N27" s="28">
        <v>95</v>
      </c>
      <c r="O27" s="29">
        <f t="shared" si="0"/>
        <v>75.658</v>
      </c>
      <c r="P27" s="40"/>
    </row>
    <row r="28" spans="1:16" ht="12.75">
      <c r="A28" s="39">
        <v>12</v>
      </c>
      <c r="B28" s="3">
        <v>1</v>
      </c>
      <c r="C28" s="3">
        <v>75</v>
      </c>
      <c r="D28" s="3" t="s">
        <v>81</v>
      </c>
      <c r="E28" s="3" t="s">
        <v>55</v>
      </c>
      <c r="F28" s="1">
        <v>34797</v>
      </c>
      <c r="G28" s="3" t="s">
        <v>46</v>
      </c>
      <c r="H28" s="2">
        <v>71.5</v>
      </c>
      <c r="I28" s="29">
        <v>0.7182</v>
      </c>
      <c r="J28" s="3">
        <v>110</v>
      </c>
      <c r="K28" s="3">
        <v>120</v>
      </c>
      <c r="L28" s="3">
        <v>122.5</v>
      </c>
      <c r="M28" s="3"/>
      <c r="N28" s="28">
        <v>122.5</v>
      </c>
      <c r="O28" s="29">
        <f t="shared" si="0"/>
        <v>87.97949999999999</v>
      </c>
      <c r="P28" s="40"/>
    </row>
    <row r="29" spans="1:16" ht="12.75">
      <c r="A29" s="39">
        <v>12</v>
      </c>
      <c r="B29" s="3">
        <v>1</v>
      </c>
      <c r="C29" s="3">
        <v>82.5</v>
      </c>
      <c r="D29" s="3" t="s">
        <v>59</v>
      </c>
      <c r="E29" s="3" t="s">
        <v>41</v>
      </c>
      <c r="F29" s="1">
        <v>31201</v>
      </c>
      <c r="G29" s="3" t="s">
        <v>36</v>
      </c>
      <c r="H29" s="2">
        <v>80.1</v>
      </c>
      <c r="I29" s="29">
        <v>0.6324</v>
      </c>
      <c r="J29" s="66">
        <v>130</v>
      </c>
      <c r="K29" s="3">
        <v>130</v>
      </c>
      <c r="L29" s="3">
        <v>135</v>
      </c>
      <c r="M29" s="3"/>
      <c r="N29" s="28">
        <v>135</v>
      </c>
      <c r="O29" s="29">
        <f t="shared" si="0"/>
        <v>85.374</v>
      </c>
      <c r="P29" s="40"/>
    </row>
    <row r="30" spans="1:16" ht="12.75">
      <c r="A30" s="39">
        <v>5</v>
      </c>
      <c r="B30" s="3">
        <v>2</v>
      </c>
      <c r="C30" s="3">
        <v>82.5</v>
      </c>
      <c r="D30" s="3" t="s">
        <v>147</v>
      </c>
      <c r="E30" s="3" t="s">
        <v>148</v>
      </c>
      <c r="F30" s="1">
        <v>33209</v>
      </c>
      <c r="G30" s="3" t="s">
        <v>36</v>
      </c>
      <c r="H30" s="2">
        <v>78.5</v>
      </c>
      <c r="I30" s="29">
        <v>0.6418</v>
      </c>
      <c r="J30" s="3">
        <v>120</v>
      </c>
      <c r="K30" s="66">
        <v>147.5</v>
      </c>
      <c r="L30" s="66">
        <v>147.5</v>
      </c>
      <c r="M30" s="3"/>
      <c r="N30" s="28">
        <v>120</v>
      </c>
      <c r="O30" s="29">
        <f t="shared" si="0"/>
        <v>77.016</v>
      </c>
      <c r="P30" s="40"/>
    </row>
    <row r="31" spans="1:16" ht="12.75">
      <c r="A31" s="39">
        <v>12</v>
      </c>
      <c r="B31" s="3">
        <v>1</v>
      </c>
      <c r="C31" s="3">
        <v>82.5</v>
      </c>
      <c r="D31" s="3" t="s">
        <v>139</v>
      </c>
      <c r="E31" s="3" t="s">
        <v>47</v>
      </c>
      <c r="F31" s="1">
        <v>35038</v>
      </c>
      <c r="G31" s="3" t="s">
        <v>46</v>
      </c>
      <c r="H31" s="2">
        <v>80.1</v>
      </c>
      <c r="I31" s="29">
        <v>0.6577</v>
      </c>
      <c r="J31" s="3">
        <v>140</v>
      </c>
      <c r="K31" s="3">
        <v>142.5</v>
      </c>
      <c r="L31" s="3">
        <v>145</v>
      </c>
      <c r="M31" s="3"/>
      <c r="N31" s="28">
        <v>145</v>
      </c>
      <c r="O31" s="29">
        <f t="shared" si="0"/>
        <v>95.36649999999999</v>
      </c>
      <c r="P31" s="40" t="s">
        <v>159</v>
      </c>
    </row>
    <row r="32" spans="1:16" ht="12.75">
      <c r="A32" s="39">
        <v>12</v>
      </c>
      <c r="B32" s="3">
        <v>1</v>
      </c>
      <c r="C32" s="3">
        <v>90</v>
      </c>
      <c r="D32" s="3" t="s">
        <v>74</v>
      </c>
      <c r="E32" s="3" t="s">
        <v>41</v>
      </c>
      <c r="F32" s="1">
        <v>33666</v>
      </c>
      <c r="G32" s="3" t="s">
        <v>42</v>
      </c>
      <c r="H32" s="2">
        <v>88.55</v>
      </c>
      <c r="I32" s="29">
        <v>0.5969</v>
      </c>
      <c r="J32" s="3">
        <v>130</v>
      </c>
      <c r="K32" s="3">
        <v>135</v>
      </c>
      <c r="L32" s="3">
        <v>137.5</v>
      </c>
      <c r="M32" s="3"/>
      <c r="N32" s="28">
        <v>137.5</v>
      </c>
      <c r="O32" s="29">
        <f t="shared" si="0"/>
        <v>82.07375</v>
      </c>
      <c r="P32" s="40"/>
    </row>
    <row r="33" spans="1:16" ht="12.75">
      <c r="A33" s="39">
        <v>5</v>
      </c>
      <c r="B33" s="3">
        <v>2</v>
      </c>
      <c r="C33" s="3">
        <v>90</v>
      </c>
      <c r="D33" s="3" t="s">
        <v>143</v>
      </c>
      <c r="E33" s="3" t="s">
        <v>41</v>
      </c>
      <c r="F33" s="1">
        <v>33706</v>
      </c>
      <c r="G33" s="3" t="s">
        <v>42</v>
      </c>
      <c r="H33" s="2">
        <v>88.3</v>
      </c>
      <c r="I33" s="29">
        <v>0.5981</v>
      </c>
      <c r="J33" s="3">
        <v>125</v>
      </c>
      <c r="K33" s="3">
        <v>130</v>
      </c>
      <c r="L33" s="66">
        <v>135</v>
      </c>
      <c r="M33" s="3"/>
      <c r="N33" s="28">
        <v>130</v>
      </c>
      <c r="O33" s="29">
        <f t="shared" si="0"/>
        <v>77.753</v>
      </c>
      <c r="P33" s="40"/>
    </row>
    <row r="34" spans="1:16" ht="12.75">
      <c r="A34" s="39">
        <v>12</v>
      </c>
      <c r="B34" s="3">
        <v>1</v>
      </c>
      <c r="C34" s="3">
        <v>90</v>
      </c>
      <c r="D34" s="3" t="s">
        <v>63</v>
      </c>
      <c r="E34" s="3" t="s">
        <v>64</v>
      </c>
      <c r="F34" s="1">
        <v>26666</v>
      </c>
      <c r="G34" s="3" t="s">
        <v>66</v>
      </c>
      <c r="H34" s="2">
        <v>89.8</v>
      </c>
      <c r="I34" s="29">
        <v>0.5914</v>
      </c>
      <c r="J34" s="3">
        <v>130</v>
      </c>
      <c r="K34" s="66">
        <v>135</v>
      </c>
      <c r="L34" s="66">
        <v>135</v>
      </c>
      <c r="M34" s="3"/>
      <c r="N34" s="28">
        <v>127.5</v>
      </c>
      <c r="O34" s="29">
        <f t="shared" si="0"/>
        <v>75.40350000000001</v>
      </c>
      <c r="P34" s="40"/>
    </row>
    <row r="35" spans="1:16" ht="12.75">
      <c r="A35" s="39">
        <v>12</v>
      </c>
      <c r="B35" s="3">
        <v>1</v>
      </c>
      <c r="C35" s="3">
        <v>90</v>
      </c>
      <c r="D35" s="3" t="s">
        <v>69</v>
      </c>
      <c r="E35" s="3" t="s">
        <v>44</v>
      </c>
      <c r="F35" s="1">
        <v>31333</v>
      </c>
      <c r="G35" s="3" t="s">
        <v>36</v>
      </c>
      <c r="H35" s="2">
        <v>89.1</v>
      </c>
      <c r="I35" s="29">
        <v>0.5889</v>
      </c>
      <c r="J35" s="66">
        <v>152.5</v>
      </c>
      <c r="K35" s="3">
        <v>155</v>
      </c>
      <c r="L35" s="3">
        <v>157.5</v>
      </c>
      <c r="M35" s="3"/>
      <c r="N35" s="28">
        <v>157.5</v>
      </c>
      <c r="O35" s="29">
        <f t="shared" si="0"/>
        <v>92.75175</v>
      </c>
      <c r="P35" s="40"/>
    </row>
    <row r="36" spans="1:16" ht="12.75">
      <c r="A36" s="39">
        <v>5</v>
      </c>
      <c r="B36" s="3">
        <v>2</v>
      </c>
      <c r="C36" s="3">
        <v>90</v>
      </c>
      <c r="D36" s="3" t="s">
        <v>70</v>
      </c>
      <c r="E36" s="3" t="s">
        <v>41</v>
      </c>
      <c r="F36" s="1">
        <v>29795</v>
      </c>
      <c r="G36" s="3" t="s">
        <v>36</v>
      </c>
      <c r="H36" s="2">
        <v>88.85</v>
      </c>
      <c r="I36" s="29">
        <v>0.5901</v>
      </c>
      <c r="J36" s="3">
        <v>145</v>
      </c>
      <c r="K36" s="66">
        <v>150</v>
      </c>
      <c r="L36" s="3">
        <v>150</v>
      </c>
      <c r="M36" s="3"/>
      <c r="N36" s="28">
        <v>150</v>
      </c>
      <c r="O36" s="29">
        <f t="shared" si="0"/>
        <v>88.515</v>
      </c>
      <c r="P36" s="40"/>
    </row>
    <row r="37" spans="1:16" ht="12.75">
      <c r="A37" s="39">
        <v>4</v>
      </c>
      <c r="B37" s="3">
        <v>3</v>
      </c>
      <c r="C37" s="3">
        <v>90</v>
      </c>
      <c r="D37" s="3" t="s">
        <v>121</v>
      </c>
      <c r="E37" s="3" t="s">
        <v>41</v>
      </c>
      <c r="F37" s="1">
        <v>32244</v>
      </c>
      <c r="G37" s="3" t="s">
        <v>36</v>
      </c>
      <c r="H37" s="2">
        <v>85.05</v>
      </c>
      <c r="I37" s="29">
        <v>0.6064</v>
      </c>
      <c r="J37" s="3">
        <v>135</v>
      </c>
      <c r="K37" s="66">
        <v>140</v>
      </c>
      <c r="L37" s="66">
        <v>140</v>
      </c>
      <c r="M37" s="3"/>
      <c r="N37" s="28">
        <v>135</v>
      </c>
      <c r="O37" s="29">
        <f t="shared" si="0"/>
        <v>81.864</v>
      </c>
      <c r="P37" s="40"/>
    </row>
    <row r="38" spans="1:16" ht="12.75">
      <c r="A38" s="39">
        <v>3</v>
      </c>
      <c r="B38" s="3">
        <v>4</v>
      </c>
      <c r="C38" s="3">
        <v>90</v>
      </c>
      <c r="D38" s="3" t="s">
        <v>99</v>
      </c>
      <c r="E38" s="3" t="s">
        <v>94</v>
      </c>
      <c r="F38" s="1">
        <v>32897</v>
      </c>
      <c r="G38" s="3" t="s">
        <v>36</v>
      </c>
      <c r="H38" s="2">
        <v>87.75</v>
      </c>
      <c r="I38" s="29">
        <v>0.5943</v>
      </c>
      <c r="J38" s="3">
        <v>130</v>
      </c>
      <c r="K38" s="3">
        <v>135</v>
      </c>
      <c r="L38" s="66">
        <v>140</v>
      </c>
      <c r="M38" s="3"/>
      <c r="N38" s="28">
        <v>135</v>
      </c>
      <c r="O38" s="29">
        <f t="shared" si="0"/>
        <v>80.2305</v>
      </c>
      <c r="P38" s="40"/>
    </row>
    <row r="39" spans="1:16" ht="12.75">
      <c r="A39" s="39">
        <v>2</v>
      </c>
      <c r="B39" s="3">
        <v>5</v>
      </c>
      <c r="C39" s="3">
        <v>90</v>
      </c>
      <c r="D39" s="3" t="s">
        <v>98</v>
      </c>
      <c r="E39" s="3" t="s">
        <v>37</v>
      </c>
      <c r="F39" s="1">
        <v>28279</v>
      </c>
      <c r="G39" s="3" t="s">
        <v>36</v>
      </c>
      <c r="H39" s="2">
        <v>88.05</v>
      </c>
      <c r="I39" s="29">
        <v>0.593</v>
      </c>
      <c r="J39" s="3">
        <v>127.5</v>
      </c>
      <c r="K39" s="66">
        <v>135</v>
      </c>
      <c r="L39" s="3">
        <v>135</v>
      </c>
      <c r="M39" s="3"/>
      <c r="N39" s="28">
        <v>135</v>
      </c>
      <c r="O39" s="29">
        <f t="shared" si="0"/>
        <v>80.05499999999999</v>
      </c>
      <c r="P39" s="40"/>
    </row>
    <row r="40" spans="1:16" ht="12.75">
      <c r="A40" s="39">
        <v>0</v>
      </c>
      <c r="B40" s="3" t="s">
        <v>149</v>
      </c>
      <c r="C40" s="3">
        <v>90</v>
      </c>
      <c r="D40" s="3" t="s">
        <v>150</v>
      </c>
      <c r="E40" s="3" t="s">
        <v>41</v>
      </c>
      <c r="F40" s="1">
        <v>29697</v>
      </c>
      <c r="G40" s="3" t="s">
        <v>36</v>
      </c>
      <c r="H40" s="2">
        <v>87.3</v>
      </c>
      <c r="I40" s="29">
        <v>0.5965</v>
      </c>
      <c r="J40" s="66">
        <v>120</v>
      </c>
      <c r="K40" s="66">
        <v>120</v>
      </c>
      <c r="L40" s="66">
        <v>120</v>
      </c>
      <c r="M40" s="3"/>
      <c r="N40" s="28">
        <v>0</v>
      </c>
      <c r="O40" s="29">
        <f t="shared" si="0"/>
        <v>0</v>
      </c>
      <c r="P40" s="40"/>
    </row>
    <row r="41" spans="1:16" ht="12.75">
      <c r="A41" s="39">
        <v>12</v>
      </c>
      <c r="B41" s="3">
        <v>1</v>
      </c>
      <c r="C41" s="3">
        <v>100</v>
      </c>
      <c r="D41" s="3" t="s">
        <v>144</v>
      </c>
      <c r="E41" s="3" t="s">
        <v>47</v>
      </c>
      <c r="F41" s="1">
        <v>21464</v>
      </c>
      <c r="G41" s="3" t="s">
        <v>113</v>
      </c>
      <c r="H41" s="2">
        <v>96.25</v>
      </c>
      <c r="I41" s="29">
        <v>0.8064</v>
      </c>
      <c r="J41" s="3">
        <v>150</v>
      </c>
      <c r="K41" s="3">
        <v>162.5</v>
      </c>
      <c r="L41" s="66">
        <v>0</v>
      </c>
      <c r="M41" s="3"/>
      <c r="N41" s="28">
        <v>162.5</v>
      </c>
      <c r="O41" s="29">
        <f t="shared" si="0"/>
        <v>131.04</v>
      </c>
      <c r="P41" s="40" t="s">
        <v>155</v>
      </c>
    </row>
    <row r="42" spans="1:16" ht="12.75">
      <c r="A42" s="39">
        <v>12</v>
      </c>
      <c r="B42" s="3">
        <v>1</v>
      </c>
      <c r="C42" s="3">
        <v>100</v>
      </c>
      <c r="D42" s="3" t="s">
        <v>90</v>
      </c>
      <c r="E42" s="3" t="s">
        <v>41</v>
      </c>
      <c r="F42" s="1">
        <v>27699</v>
      </c>
      <c r="G42" s="3" t="s">
        <v>36</v>
      </c>
      <c r="H42" s="2">
        <v>99.3</v>
      </c>
      <c r="I42" s="29">
        <v>0.5558</v>
      </c>
      <c r="J42" s="3">
        <v>152.5</v>
      </c>
      <c r="K42" s="3">
        <v>157.5</v>
      </c>
      <c r="L42" s="66">
        <v>162.5</v>
      </c>
      <c r="M42" s="3"/>
      <c r="N42" s="28">
        <v>157.5</v>
      </c>
      <c r="O42" s="29">
        <f t="shared" si="0"/>
        <v>87.5385</v>
      </c>
      <c r="P42" s="40"/>
    </row>
    <row r="43" spans="1:16" ht="12.75">
      <c r="A43" s="39">
        <v>5</v>
      </c>
      <c r="B43" s="3">
        <v>2</v>
      </c>
      <c r="C43" s="3">
        <v>100</v>
      </c>
      <c r="D43" s="3" t="s">
        <v>68</v>
      </c>
      <c r="E43" s="3" t="s">
        <v>55</v>
      </c>
      <c r="F43" s="1">
        <v>32321</v>
      </c>
      <c r="G43" s="3" t="s">
        <v>36</v>
      </c>
      <c r="H43" s="2">
        <v>99.8</v>
      </c>
      <c r="I43" s="29">
        <v>0.5545</v>
      </c>
      <c r="J43" s="3">
        <v>150</v>
      </c>
      <c r="K43" s="3">
        <v>155</v>
      </c>
      <c r="L43" s="66">
        <v>162.5</v>
      </c>
      <c r="M43" s="3"/>
      <c r="N43" s="28">
        <v>155</v>
      </c>
      <c r="O43" s="29">
        <f t="shared" si="0"/>
        <v>85.9475</v>
      </c>
      <c r="P43" s="40"/>
    </row>
    <row r="44" spans="1:16" ht="12.75">
      <c r="A44" s="39">
        <v>4</v>
      </c>
      <c r="B44" s="3">
        <v>3</v>
      </c>
      <c r="C44" s="3">
        <v>100</v>
      </c>
      <c r="D44" s="3" t="s">
        <v>129</v>
      </c>
      <c r="E44" s="3" t="s">
        <v>41</v>
      </c>
      <c r="F44" s="1">
        <v>28360</v>
      </c>
      <c r="G44" s="3" t="s">
        <v>36</v>
      </c>
      <c r="H44" s="2">
        <v>90.15</v>
      </c>
      <c r="I44" s="29">
        <v>0.5846</v>
      </c>
      <c r="J44" s="3">
        <v>115</v>
      </c>
      <c r="K44" s="3">
        <v>120</v>
      </c>
      <c r="L44" s="66">
        <v>125</v>
      </c>
      <c r="M44" s="3"/>
      <c r="N44" s="28">
        <v>120</v>
      </c>
      <c r="O44" s="29">
        <f t="shared" si="0"/>
        <v>70.152</v>
      </c>
      <c r="P44" s="40"/>
    </row>
    <row r="45" spans="1:16" ht="12.75">
      <c r="A45" s="39">
        <v>12</v>
      </c>
      <c r="B45" s="3">
        <v>1</v>
      </c>
      <c r="C45" s="3">
        <v>110</v>
      </c>
      <c r="D45" s="3" t="s">
        <v>120</v>
      </c>
      <c r="E45" s="3" t="s">
        <v>48</v>
      </c>
      <c r="F45" s="1">
        <v>24744</v>
      </c>
      <c r="G45" s="3" t="s">
        <v>66</v>
      </c>
      <c r="H45" s="2">
        <v>102.1</v>
      </c>
      <c r="I45" s="29">
        <v>0.5998</v>
      </c>
      <c r="J45" s="3">
        <v>165</v>
      </c>
      <c r="K45" s="3">
        <v>170</v>
      </c>
      <c r="L45" s="3">
        <v>172.5</v>
      </c>
      <c r="M45" s="3"/>
      <c r="N45" s="28">
        <v>172.5</v>
      </c>
      <c r="O45" s="29">
        <f t="shared" si="0"/>
        <v>103.4655</v>
      </c>
      <c r="P45" s="40" t="s">
        <v>156</v>
      </c>
    </row>
    <row r="46" spans="1:16" ht="12.75">
      <c r="A46" s="39">
        <v>5</v>
      </c>
      <c r="B46" s="3">
        <v>2</v>
      </c>
      <c r="C46" s="3">
        <v>110</v>
      </c>
      <c r="D46" s="3" t="s">
        <v>92</v>
      </c>
      <c r="E46" s="3" t="s">
        <v>41</v>
      </c>
      <c r="F46" s="1">
        <v>25303</v>
      </c>
      <c r="G46" s="3" t="s">
        <v>66</v>
      </c>
      <c r="H46" s="2">
        <v>107.5</v>
      </c>
      <c r="I46" s="29">
        <v>0.5657</v>
      </c>
      <c r="J46" s="66">
        <v>167.5</v>
      </c>
      <c r="K46" s="66">
        <v>167.5</v>
      </c>
      <c r="L46" s="3">
        <v>167.5</v>
      </c>
      <c r="M46" s="3"/>
      <c r="N46" s="28">
        <v>167.5</v>
      </c>
      <c r="O46" s="29">
        <f t="shared" si="0"/>
        <v>94.75475</v>
      </c>
      <c r="P46" s="40"/>
    </row>
    <row r="47" spans="1:16" ht="12.75">
      <c r="A47" s="39">
        <v>4</v>
      </c>
      <c r="B47" s="3">
        <v>3</v>
      </c>
      <c r="C47" s="3">
        <v>110</v>
      </c>
      <c r="D47" s="3" t="s">
        <v>88</v>
      </c>
      <c r="E47" s="3" t="s">
        <v>43</v>
      </c>
      <c r="F47" s="1">
        <v>26257</v>
      </c>
      <c r="G47" s="3" t="s">
        <v>66</v>
      </c>
      <c r="H47" s="2">
        <v>108.8</v>
      </c>
      <c r="I47" s="29">
        <v>0.5477</v>
      </c>
      <c r="J47" s="3">
        <v>150</v>
      </c>
      <c r="K47" s="66">
        <v>157.5</v>
      </c>
      <c r="L47" s="66">
        <v>157.5</v>
      </c>
      <c r="M47" s="3"/>
      <c r="N47" s="28">
        <v>150</v>
      </c>
      <c r="O47" s="29">
        <f t="shared" si="0"/>
        <v>82.155</v>
      </c>
      <c r="P47" s="40"/>
    </row>
    <row r="48" spans="1:16" ht="12.75">
      <c r="A48" s="119" t="s">
        <v>173</v>
      </c>
      <c r="B48" s="3" t="s">
        <v>174</v>
      </c>
      <c r="C48" s="3">
        <v>110</v>
      </c>
      <c r="D48" s="3" t="s">
        <v>125</v>
      </c>
      <c r="E48" s="3" t="s">
        <v>126</v>
      </c>
      <c r="F48" s="1">
        <v>27787</v>
      </c>
      <c r="G48" s="3" t="s">
        <v>36</v>
      </c>
      <c r="H48" s="2">
        <v>105.1</v>
      </c>
      <c r="I48" s="29">
        <v>0.5436</v>
      </c>
      <c r="J48" s="3">
        <v>170</v>
      </c>
      <c r="K48" s="3">
        <v>180</v>
      </c>
      <c r="L48" s="3">
        <v>190</v>
      </c>
      <c r="M48" s="3"/>
      <c r="N48" s="28">
        <v>190</v>
      </c>
      <c r="O48" s="29">
        <f t="shared" si="0"/>
        <v>103.28399999999999</v>
      </c>
      <c r="P48" s="40"/>
    </row>
    <row r="49" spans="1:16" ht="12.75">
      <c r="A49" s="39">
        <v>5</v>
      </c>
      <c r="B49" s="3">
        <v>1</v>
      </c>
      <c r="C49" s="3">
        <v>110</v>
      </c>
      <c r="D49" s="3" t="s">
        <v>151</v>
      </c>
      <c r="E49" s="3" t="s">
        <v>41</v>
      </c>
      <c r="F49" s="1">
        <v>32431</v>
      </c>
      <c r="G49" s="3" t="s">
        <v>36</v>
      </c>
      <c r="H49" s="2">
        <v>107</v>
      </c>
      <c r="I49" s="29">
        <v>0.5405</v>
      </c>
      <c r="J49" s="3">
        <v>170</v>
      </c>
      <c r="K49" s="3">
        <v>177.5</v>
      </c>
      <c r="L49" s="66">
        <v>182.5</v>
      </c>
      <c r="M49" s="3"/>
      <c r="N49" s="28">
        <v>177.5</v>
      </c>
      <c r="O49" s="29">
        <f t="shared" si="0"/>
        <v>95.93875</v>
      </c>
      <c r="P49" s="40" t="s">
        <v>153</v>
      </c>
    </row>
    <row r="50" spans="1:16" ht="12.75">
      <c r="A50" s="39">
        <v>4</v>
      </c>
      <c r="B50" s="3">
        <v>2</v>
      </c>
      <c r="C50" s="3">
        <v>110</v>
      </c>
      <c r="D50" s="3" t="s">
        <v>104</v>
      </c>
      <c r="E50" s="3" t="s">
        <v>41</v>
      </c>
      <c r="F50" s="1">
        <v>33285</v>
      </c>
      <c r="G50" s="3" t="s">
        <v>36</v>
      </c>
      <c r="H50" s="2">
        <v>102.3</v>
      </c>
      <c r="I50" s="29">
        <v>0.5489</v>
      </c>
      <c r="J50" s="3">
        <v>140</v>
      </c>
      <c r="K50" s="3">
        <v>147.5</v>
      </c>
      <c r="L50" s="3">
        <v>155</v>
      </c>
      <c r="M50" s="3"/>
      <c r="N50" s="28">
        <v>155</v>
      </c>
      <c r="O50" s="29">
        <f t="shared" si="0"/>
        <v>85.07950000000001</v>
      </c>
      <c r="P50" s="40"/>
    </row>
    <row r="51" spans="1:16" ht="12.75">
      <c r="A51" s="39">
        <v>12</v>
      </c>
      <c r="B51" s="3">
        <v>1</v>
      </c>
      <c r="C51" s="3">
        <v>140</v>
      </c>
      <c r="D51" s="3" t="s">
        <v>116</v>
      </c>
      <c r="E51" s="3" t="s">
        <v>41</v>
      </c>
      <c r="F51" s="1">
        <v>26401</v>
      </c>
      <c r="G51" s="3" t="s">
        <v>66</v>
      </c>
      <c r="H51" s="2">
        <v>137.3</v>
      </c>
      <c r="I51" s="29">
        <v>0.511</v>
      </c>
      <c r="J51" s="3">
        <v>180</v>
      </c>
      <c r="K51" s="3">
        <v>190</v>
      </c>
      <c r="L51" s="66">
        <v>200</v>
      </c>
      <c r="M51" s="3"/>
      <c r="N51" s="28">
        <v>190</v>
      </c>
      <c r="O51" s="29">
        <f t="shared" si="0"/>
        <v>97.09</v>
      </c>
      <c r="P51" s="40"/>
    </row>
    <row r="52" spans="1:16" ht="12.75">
      <c r="A52" s="39"/>
      <c r="B52" s="3"/>
      <c r="C52" s="3"/>
      <c r="D52" s="3"/>
      <c r="E52" s="28" t="s">
        <v>165</v>
      </c>
      <c r="F52" s="1"/>
      <c r="G52" s="3"/>
      <c r="H52" s="2"/>
      <c r="I52" s="29"/>
      <c r="J52" s="3"/>
      <c r="K52" s="3"/>
      <c r="L52" s="59"/>
      <c r="M52" s="3"/>
      <c r="N52" s="28"/>
      <c r="O52" s="29"/>
      <c r="P52" s="40"/>
    </row>
    <row r="53" spans="1:16" ht="12.75">
      <c r="A53" s="39"/>
      <c r="B53" s="3"/>
      <c r="C53" s="3"/>
      <c r="D53" s="3"/>
      <c r="E53" s="28" t="s">
        <v>162</v>
      </c>
      <c r="F53" s="1"/>
      <c r="G53" s="3"/>
      <c r="H53" s="2"/>
      <c r="I53" s="29"/>
      <c r="J53" s="3"/>
      <c r="K53" s="3"/>
      <c r="L53" s="59"/>
      <c r="M53" s="3"/>
      <c r="N53" s="28"/>
      <c r="O53" s="29"/>
      <c r="P53" s="40"/>
    </row>
    <row r="54" spans="1:16" ht="12.75">
      <c r="A54" s="39">
        <v>0</v>
      </c>
      <c r="B54" s="3" t="s">
        <v>149</v>
      </c>
      <c r="C54" s="3">
        <v>90</v>
      </c>
      <c r="D54" s="3" t="s">
        <v>115</v>
      </c>
      <c r="E54" s="3" t="s">
        <v>41</v>
      </c>
      <c r="F54" s="1">
        <v>24373</v>
      </c>
      <c r="G54" s="3" t="s">
        <v>36</v>
      </c>
      <c r="H54" s="2">
        <v>87.25</v>
      </c>
      <c r="I54" s="29">
        <v>0.5965</v>
      </c>
      <c r="J54" s="66">
        <v>170</v>
      </c>
      <c r="K54" s="66">
        <v>170</v>
      </c>
      <c r="L54" s="66">
        <v>170</v>
      </c>
      <c r="M54" s="3"/>
      <c r="N54" s="28">
        <v>0</v>
      </c>
      <c r="O54" s="29">
        <f>N54*I54</f>
        <v>0</v>
      </c>
      <c r="P54" s="40"/>
    </row>
    <row r="55" spans="1:16" ht="12.75">
      <c r="A55" s="39">
        <v>12</v>
      </c>
      <c r="B55" s="3">
        <v>1</v>
      </c>
      <c r="C55" s="3">
        <v>110</v>
      </c>
      <c r="D55" s="3" t="s">
        <v>108</v>
      </c>
      <c r="E55" s="3" t="s">
        <v>109</v>
      </c>
      <c r="F55" s="1">
        <v>31652</v>
      </c>
      <c r="G55" s="3" t="s">
        <v>36</v>
      </c>
      <c r="H55" s="2">
        <v>109.1</v>
      </c>
      <c r="I55" s="29">
        <v>0.5376</v>
      </c>
      <c r="J55" s="66">
        <v>240</v>
      </c>
      <c r="K55" s="3">
        <v>240</v>
      </c>
      <c r="L55" s="66">
        <v>250</v>
      </c>
      <c r="M55" s="3"/>
      <c r="N55" s="28">
        <v>240</v>
      </c>
      <c r="O55" s="29">
        <f>N55*I55</f>
        <v>129.024</v>
      </c>
      <c r="P55" s="40"/>
    </row>
    <row r="56" spans="1:16" ht="12.75">
      <c r="A56" s="39"/>
      <c r="B56" s="3"/>
      <c r="C56" s="3"/>
      <c r="D56" s="28" t="s">
        <v>166</v>
      </c>
      <c r="E56" s="28" t="s">
        <v>164</v>
      </c>
      <c r="F56" s="1"/>
      <c r="G56" s="3"/>
      <c r="H56" s="2"/>
      <c r="I56" s="29"/>
      <c r="J56" s="59"/>
      <c r="K56" s="3"/>
      <c r="L56" s="59"/>
      <c r="M56" s="3"/>
      <c r="N56" s="28"/>
      <c r="O56" s="29"/>
      <c r="P56" s="40"/>
    </row>
    <row r="57" spans="1:16" ht="12.75">
      <c r="A57" s="39"/>
      <c r="B57" s="3"/>
      <c r="C57" s="3"/>
      <c r="D57" s="3"/>
      <c r="E57" s="28" t="s">
        <v>161</v>
      </c>
      <c r="F57" s="1"/>
      <c r="G57" s="3"/>
      <c r="H57" s="2"/>
      <c r="I57" s="29"/>
      <c r="J57" s="59"/>
      <c r="K57" s="3"/>
      <c r="L57" s="59"/>
      <c r="M57" s="3"/>
      <c r="N57" s="28"/>
      <c r="O57" s="29"/>
      <c r="P57" s="40"/>
    </row>
    <row r="58" spans="1:16" ht="12.75">
      <c r="A58" s="39">
        <v>12</v>
      </c>
      <c r="B58" s="3">
        <v>1</v>
      </c>
      <c r="C58" s="3">
        <v>75</v>
      </c>
      <c r="D58" s="3" t="s">
        <v>62</v>
      </c>
      <c r="E58" s="3" t="s">
        <v>41</v>
      </c>
      <c r="F58" s="1">
        <v>36167</v>
      </c>
      <c r="G58" s="3" t="s">
        <v>39</v>
      </c>
      <c r="H58" s="2">
        <v>72.75</v>
      </c>
      <c r="I58" s="29">
        <v>0.8347</v>
      </c>
      <c r="J58" s="3">
        <v>40</v>
      </c>
      <c r="K58" s="3">
        <v>50</v>
      </c>
      <c r="L58" s="3">
        <v>55</v>
      </c>
      <c r="M58" s="3"/>
      <c r="N58" s="28">
        <v>55</v>
      </c>
      <c r="O58" s="29">
        <f>N58*I58</f>
        <v>45.9085</v>
      </c>
      <c r="P58" s="40"/>
    </row>
    <row r="59" spans="1:16" ht="12.75">
      <c r="A59" s="39">
        <v>12</v>
      </c>
      <c r="B59" s="3">
        <v>1</v>
      </c>
      <c r="C59" s="3">
        <v>75</v>
      </c>
      <c r="D59" s="3" t="s">
        <v>114</v>
      </c>
      <c r="E59" s="3" t="s">
        <v>41</v>
      </c>
      <c r="F59" s="1">
        <v>31912</v>
      </c>
      <c r="G59" s="3" t="s">
        <v>36</v>
      </c>
      <c r="H59" s="2">
        <v>71.25</v>
      </c>
      <c r="I59" s="29">
        <v>0.749</v>
      </c>
      <c r="J59" s="3">
        <v>80</v>
      </c>
      <c r="K59" s="3">
        <v>85</v>
      </c>
      <c r="L59" s="3">
        <v>87.5</v>
      </c>
      <c r="M59" s="3"/>
      <c r="N59" s="28">
        <v>87.5</v>
      </c>
      <c r="O59" s="29">
        <f>N59*I59</f>
        <v>65.5375</v>
      </c>
      <c r="P59" s="40"/>
    </row>
    <row r="60" spans="1:16" ht="12.75">
      <c r="A60" s="39"/>
      <c r="B60" s="3"/>
      <c r="C60" s="3"/>
      <c r="D60" s="3"/>
      <c r="E60" s="28" t="s">
        <v>162</v>
      </c>
      <c r="F60" s="1"/>
      <c r="G60" s="3"/>
      <c r="H60" s="2"/>
      <c r="I60" s="29"/>
      <c r="J60" s="3"/>
      <c r="K60" s="3"/>
      <c r="L60" s="3"/>
      <c r="M60" s="3"/>
      <c r="N60" s="28"/>
      <c r="O60" s="29"/>
      <c r="P60" s="40"/>
    </row>
    <row r="61" spans="1:16" ht="12.75">
      <c r="A61" s="39">
        <v>12</v>
      </c>
      <c r="B61" s="3">
        <v>1</v>
      </c>
      <c r="C61" s="3">
        <v>75</v>
      </c>
      <c r="D61" s="3" t="s">
        <v>72</v>
      </c>
      <c r="E61" s="3" t="s">
        <v>37</v>
      </c>
      <c r="F61" s="1">
        <v>35809</v>
      </c>
      <c r="G61" s="3" t="s">
        <v>39</v>
      </c>
      <c r="H61" s="2">
        <v>70.15</v>
      </c>
      <c r="I61" s="29">
        <v>0.7575</v>
      </c>
      <c r="J61" s="3">
        <v>100</v>
      </c>
      <c r="K61" s="66">
        <v>105</v>
      </c>
      <c r="L61" s="3">
        <v>107.5</v>
      </c>
      <c r="M61" s="3"/>
      <c r="N61" s="28">
        <v>107.5</v>
      </c>
      <c r="O61" s="29">
        <f aca="true" t="shared" si="1" ref="O61:O67">N61*I61</f>
        <v>81.43124999999999</v>
      </c>
      <c r="P61" s="40"/>
    </row>
    <row r="62" spans="1:16" ht="12.75">
      <c r="A62" s="39">
        <v>12</v>
      </c>
      <c r="B62" s="3">
        <v>1</v>
      </c>
      <c r="C62" s="3">
        <v>82.5</v>
      </c>
      <c r="D62" s="3" t="s">
        <v>110</v>
      </c>
      <c r="E62" s="3" t="s">
        <v>41</v>
      </c>
      <c r="F62" s="1">
        <v>27457</v>
      </c>
      <c r="G62" s="3" t="s">
        <v>36</v>
      </c>
      <c r="H62" s="2">
        <v>82.3</v>
      </c>
      <c r="I62" s="29">
        <v>0.6203</v>
      </c>
      <c r="J62" s="3">
        <v>120</v>
      </c>
      <c r="K62" s="3">
        <v>130</v>
      </c>
      <c r="L62" s="66">
        <v>132.5</v>
      </c>
      <c r="M62" s="3"/>
      <c r="N62" s="28">
        <v>130</v>
      </c>
      <c r="O62" s="29">
        <f t="shared" si="1"/>
        <v>80.639</v>
      </c>
      <c r="P62" s="40"/>
    </row>
    <row r="63" spans="1:16" ht="12.75">
      <c r="A63" s="39">
        <v>12</v>
      </c>
      <c r="B63" s="3">
        <v>1</v>
      </c>
      <c r="C63" s="3">
        <v>90</v>
      </c>
      <c r="D63" s="3" t="s">
        <v>60</v>
      </c>
      <c r="E63" s="3" t="s">
        <v>45</v>
      </c>
      <c r="F63" s="1">
        <v>17214</v>
      </c>
      <c r="G63" s="3" t="s">
        <v>61</v>
      </c>
      <c r="H63" s="2">
        <v>87.65</v>
      </c>
      <c r="I63" s="29">
        <v>1.2072</v>
      </c>
      <c r="J63" s="3">
        <v>130</v>
      </c>
      <c r="K63" s="3">
        <v>140</v>
      </c>
      <c r="L63" s="3">
        <v>145</v>
      </c>
      <c r="M63" s="3"/>
      <c r="N63" s="28">
        <v>145</v>
      </c>
      <c r="O63" s="29">
        <f t="shared" si="1"/>
        <v>175.044</v>
      </c>
      <c r="P63" s="40"/>
    </row>
    <row r="64" spans="1:16" ht="12.75">
      <c r="A64" s="39">
        <v>12</v>
      </c>
      <c r="B64" s="3">
        <v>1</v>
      </c>
      <c r="C64" s="3">
        <v>90</v>
      </c>
      <c r="D64" s="3" t="s">
        <v>128</v>
      </c>
      <c r="E64" s="3" t="s">
        <v>41</v>
      </c>
      <c r="F64" s="1">
        <v>33191</v>
      </c>
      <c r="G64" s="3" t="s">
        <v>36</v>
      </c>
      <c r="H64" s="2">
        <v>88.55</v>
      </c>
      <c r="I64" s="29">
        <v>0.591</v>
      </c>
      <c r="J64" s="66">
        <v>162.5</v>
      </c>
      <c r="K64" s="3">
        <v>162.5</v>
      </c>
      <c r="L64" s="66">
        <v>165</v>
      </c>
      <c r="M64" s="3"/>
      <c r="N64" s="28">
        <v>162.5</v>
      </c>
      <c r="O64" s="29">
        <f t="shared" si="1"/>
        <v>96.0375</v>
      </c>
      <c r="P64" s="40"/>
    </row>
    <row r="65" spans="1:16" ht="12.75">
      <c r="A65" s="39">
        <v>12</v>
      </c>
      <c r="B65" s="3">
        <v>1</v>
      </c>
      <c r="C65" s="3">
        <v>100</v>
      </c>
      <c r="D65" s="3" t="s">
        <v>127</v>
      </c>
      <c r="E65" s="3" t="s">
        <v>41</v>
      </c>
      <c r="F65" s="1">
        <v>32789</v>
      </c>
      <c r="G65" s="3" t="s">
        <v>36</v>
      </c>
      <c r="H65" s="2">
        <v>95.8</v>
      </c>
      <c r="I65" s="29">
        <v>0.5654</v>
      </c>
      <c r="J65" s="3">
        <v>160</v>
      </c>
      <c r="K65" s="66">
        <v>170</v>
      </c>
      <c r="L65" s="66">
        <v>170</v>
      </c>
      <c r="M65" s="3"/>
      <c r="N65" s="28">
        <v>160</v>
      </c>
      <c r="O65" s="29">
        <f t="shared" si="1"/>
        <v>90.464</v>
      </c>
      <c r="P65" s="40"/>
    </row>
    <row r="66" spans="1:16" ht="12.75">
      <c r="A66" s="39">
        <v>12</v>
      </c>
      <c r="B66" s="3">
        <v>1</v>
      </c>
      <c r="C66" s="3">
        <v>110</v>
      </c>
      <c r="D66" s="3" t="s">
        <v>83</v>
      </c>
      <c r="E66" s="3" t="s">
        <v>41</v>
      </c>
      <c r="F66" s="1">
        <v>28478</v>
      </c>
      <c r="G66" s="3" t="s">
        <v>36</v>
      </c>
      <c r="H66" s="2">
        <v>106.9</v>
      </c>
      <c r="I66" s="29">
        <v>0.5407</v>
      </c>
      <c r="J66" s="3">
        <v>195</v>
      </c>
      <c r="K66" s="66">
        <v>205</v>
      </c>
      <c r="L66" s="66">
        <v>0</v>
      </c>
      <c r="M66" s="3"/>
      <c r="N66" s="28">
        <v>195</v>
      </c>
      <c r="O66" s="29">
        <f t="shared" si="1"/>
        <v>105.4365</v>
      </c>
      <c r="P66" s="40"/>
    </row>
    <row r="67" spans="1:16" ht="12.75">
      <c r="A67" s="39">
        <v>12</v>
      </c>
      <c r="B67" s="3">
        <v>1</v>
      </c>
      <c r="C67" s="3">
        <v>125</v>
      </c>
      <c r="D67" s="3" t="s">
        <v>101</v>
      </c>
      <c r="E67" s="3" t="s">
        <v>47</v>
      </c>
      <c r="F67" s="1">
        <v>26357</v>
      </c>
      <c r="G67" s="3" t="s">
        <v>66</v>
      </c>
      <c r="H67" s="2">
        <v>114.1</v>
      </c>
      <c r="I67" s="29">
        <v>0.537</v>
      </c>
      <c r="J67" s="3">
        <v>170</v>
      </c>
      <c r="K67" s="3">
        <v>180</v>
      </c>
      <c r="L67" s="66">
        <v>190</v>
      </c>
      <c r="M67" s="3"/>
      <c r="N67" s="28">
        <v>180</v>
      </c>
      <c r="O67" s="29">
        <f t="shared" si="1"/>
        <v>96.66000000000001</v>
      </c>
      <c r="P67" s="40"/>
    </row>
    <row r="68" spans="1:16" ht="12.75">
      <c r="A68" s="39"/>
      <c r="B68" s="3"/>
      <c r="C68" s="3"/>
      <c r="D68" s="3"/>
      <c r="E68" s="28" t="s">
        <v>165</v>
      </c>
      <c r="F68" s="1"/>
      <c r="G68" s="3"/>
      <c r="H68" s="2"/>
      <c r="I68" s="29"/>
      <c r="J68" s="3"/>
      <c r="K68" s="3"/>
      <c r="L68" s="59"/>
      <c r="M68" s="3"/>
      <c r="N68" s="28"/>
      <c r="O68" s="29"/>
      <c r="P68" s="40"/>
    </row>
    <row r="69" spans="1:16" ht="12.75">
      <c r="A69" s="39"/>
      <c r="B69" s="3"/>
      <c r="C69" s="3"/>
      <c r="D69" s="3"/>
      <c r="E69" s="28" t="s">
        <v>162</v>
      </c>
      <c r="F69" s="1"/>
      <c r="G69" s="3"/>
      <c r="H69" s="2"/>
      <c r="I69" s="29"/>
      <c r="J69" s="3"/>
      <c r="K69" s="3"/>
      <c r="L69" s="59"/>
      <c r="M69" s="3"/>
      <c r="N69" s="28"/>
      <c r="O69" s="29"/>
      <c r="P69" s="40"/>
    </row>
    <row r="70" spans="1:16" ht="13.5" thickBot="1">
      <c r="A70" s="76">
        <v>12</v>
      </c>
      <c r="B70" s="77">
        <v>1</v>
      </c>
      <c r="C70" s="77">
        <v>140</v>
      </c>
      <c r="D70" s="77" t="s">
        <v>163</v>
      </c>
      <c r="E70" s="77" t="s">
        <v>47</v>
      </c>
      <c r="F70" s="78"/>
      <c r="G70" s="77" t="s">
        <v>36</v>
      </c>
      <c r="H70" s="79">
        <v>131</v>
      </c>
      <c r="I70" s="80">
        <v>0.5138</v>
      </c>
      <c r="J70" s="77">
        <v>320</v>
      </c>
      <c r="K70" s="77">
        <v>350</v>
      </c>
      <c r="L70" s="86">
        <v>0</v>
      </c>
      <c r="M70" s="77"/>
      <c r="N70" s="87">
        <v>350</v>
      </c>
      <c r="O70" s="80">
        <f>N70*I70</f>
        <v>179.83</v>
      </c>
      <c r="P70" s="81"/>
    </row>
  </sheetData>
  <sheetProtection/>
  <mergeCells count="11">
    <mergeCell ref="G3:G4"/>
    <mergeCell ref="H3:H4"/>
    <mergeCell ref="I3:I4"/>
    <mergeCell ref="J3:O3"/>
    <mergeCell ref="P3:P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2015-03-31T12:48:56Z</dcterms:modified>
  <cp:category/>
  <cp:version/>
  <cp:contentType/>
  <cp:contentStatus/>
</cp:coreProperties>
</file>