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364" firstSheet="2" activeTab="2"/>
  </bookViews>
  <sheets>
    <sheet name="Жим лёжа и Становая тяга" sheetId="1" r:id="rId1"/>
    <sheet name="Народный и русский жим" sheetId="2" r:id="rId2"/>
    <sheet name="Пауэрспорт и Армлифтинг" sheetId="3" r:id="rId3"/>
  </sheets>
  <definedNames>
    <definedName name="_xlnm.Print_Area" localSheetId="0">'Жим лёжа и Становая тяга'!$D$1:$Q$4</definedName>
    <definedName name="_xlnm.Print_Area" localSheetId="2">'Пауэрспорт и Армлифтинг'!$A$2:$Y$8</definedName>
  </definedNames>
  <calcPr fullCalcOnLoad="1"/>
</workbook>
</file>

<file path=xl/sharedStrings.xml><?xml version="1.0" encoding="utf-8"?>
<sst xmlns="http://schemas.openxmlformats.org/spreadsheetml/2006/main" count="515" uniqueCount="119">
  <si>
    <t>Шварц</t>
  </si>
  <si>
    <t>Вес</t>
  </si>
  <si>
    <t>В/К</t>
  </si>
  <si>
    <t>ФИО</t>
  </si>
  <si>
    <t>Возрастная категория</t>
  </si>
  <si>
    <t>Рез-тат</t>
  </si>
  <si>
    <t>Дата Рождения</t>
  </si>
  <si>
    <t>Абсолютное первенство</t>
  </si>
  <si>
    <t>Команда</t>
  </si>
  <si>
    <t>Жим лёжа</t>
  </si>
  <si>
    <t>Коэф.</t>
  </si>
  <si>
    <t>ВЕС</t>
  </si>
  <si>
    <t>ПОВТ</t>
  </si>
  <si>
    <t>ТОННАЖ</t>
  </si>
  <si>
    <t>Народный жим</t>
  </si>
  <si>
    <t>АБС</t>
  </si>
  <si>
    <t>Суродеева Александра</t>
  </si>
  <si>
    <t>Жим лёжа безэкипировочный</t>
  </si>
  <si>
    <t>Екатеринбург</t>
  </si>
  <si>
    <t>Чезганов Сергей</t>
  </si>
  <si>
    <t>Новоуральск</t>
  </si>
  <si>
    <t>open</t>
  </si>
  <si>
    <t>Пролетарский Максим</t>
  </si>
  <si>
    <t>Цыбин Владимир</t>
  </si>
  <si>
    <t>СД</t>
  </si>
  <si>
    <t>Тодоров Дмитрий</t>
  </si>
  <si>
    <t>Становая тяга безэкипировочная</t>
  </si>
  <si>
    <t>Место</t>
  </si>
  <si>
    <t>ДК</t>
  </si>
  <si>
    <t>Дивизион</t>
  </si>
  <si>
    <t>ЖИМ СТОЯ</t>
  </si>
  <si>
    <t>ПОДЪЁМ НА БИЦЕПС</t>
  </si>
  <si>
    <t>СУММА</t>
  </si>
  <si>
    <t>total</t>
  </si>
  <si>
    <t>Пауэрспорт</t>
  </si>
  <si>
    <t>AMT</t>
  </si>
  <si>
    <t>АРМЛИФТИНГ</t>
  </si>
  <si>
    <t>Армлифтинг</t>
  </si>
  <si>
    <t>Русская ось</t>
  </si>
  <si>
    <t>Народный  жим</t>
  </si>
  <si>
    <t>Габдуллин Ринат</t>
  </si>
  <si>
    <t>Верхняя Пышма</t>
  </si>
  <si>
    <t>Колтышев Юрий</t>
  </si>
  <si>
    <t>MIL</t>
  </si>
  <si>
    <t>Прохоров Дмитрий</t>
  </si>
  <si>
    <t>Промышленников Илья</t>
  </si>
  <si>
    <t>RAW</t>
  </si>
  <si>
    <t>RAW+</t>
  </si>
  <si>
    <t>Розин Максим</t>
  </si>
  <si>
    <t>Архипов Григорий</t>
  </si>
  <si>
    <t>Сысерть</t>
  </si>
  <si>
    <t>Фалько Андрей</t>
  </si>
  <si>
    <t>Магияров Денис</t>
  </si>
  <si>
    <t>Дедунов Вадим</t>
  </si>
  <si>
    <t>Щербинин Герман</t>
  </si>
  <si>
    <t>Щербинина Юлия</t>
  </si>
  <si>
    <t>Ахмедшин Алексей</t>
  </si>
  <si>
    <t>Пытков Андрей</t>
  </si>
  <si>
    <t>Нечаев Вячеслав</t>
  </si>
  <si>
    <t>PRO</t>
  </si>
  <si>
    <t>Кудрявцев Вячеслав</t>
  </si>
  <si>
    <t>Каримов Павел</t>
  </si>
  <si>
    <t>Ижевск</t>
  </si>
  <si>
    <t>Зорькина Татьяна</t>
  </si>
  <si>
    <t>Михалицын Богдан</t>
  </si>
  <si>
    <t>Мясников Роман</t>
  </si>
  <si>
    <t>Пермь</t>
  </si>
  <si>
    <t>Тихомиров Артём</t>
  </si>
  <si>
    <t>Непеин Алексей</t>
  </si>
  <si>
    <t>Исаков Владислав</t>
  </si>
  <si>
    <t>Филинков Дмитрий</t>
  </si>
  <si>
    <t>Аббасов Камран</t>
  </si>
  <si>
    <t>Мурашов Владимир</t>
  </si>
  <si>
    <t>Трясцина Елена</t>
  </si>
  <si>
    <t>Бухаров Евгений</t>
  </si>
  <si>
    <t>Белинский Ростислав</t>
  </si>
  <si>
    <t>Подольская Софья</t>
  </si>
  <si>
    <t>1/2</t>
  </si>
  <si>
    <t>СВ</t>
  </si>
  <si>
    <t>Разгильдяев Иван</t>
  </si>
  <si>
    <t>Сизиков Анатолий</t>
  </si>
  <si>
    <t>Талица</t>
  </si>
  <si>
    <t>Криушкин Николай</t>
  </si>
  <si>
    <t>Семёнов Илья</t>
  </si>
  <si>
    <t>Усольцев Алексей</t>
  </si>
  <si>
    <t>Тумаков Андрей</t>
  </si>
  <si>
    <t>Асбест</t>
  </si>
  <si>
    <t>Ошурков Максим</t>
  </si>
  <si>
    <t>Маслов Евгений</t>
  </si>
  <si>
    <t>Коновалов Вячеслав</t>
  </si>
  <si>
    <t>Шурков Артур</t>
  </si>
  <si>
    <t>100+</t>
  </si>
  <si>
    <t>Гарькавенко Валерий</t>
  </si>
  <si>
    <t>Симаков Денис</t>
  </si>
  <si>
    <t>Габдрахманов Эдуард</t>
  </si>
  <si>
    <t>Чукреев Евгений</t>
  </si>
  <si>
    <t>Селянин Александр</t>
  </si>
  <si>
    <t>Котов Семён</t>
  </si>
  <si>
    <t>Петрухин Сергей</t>
  </si>
  <si>
    <t>Сухой Лог</t>
  </si>
  <si>
    <t>Кубок г. Екатеринбург "ДЕНЬ ПОБЕДЫ 73" по силовым видам спорта, 13.05.2018</t>
  </si>
  <si>
    <t>Русский  жим</t>
  </si>
  <si>
    <t>Федотов Александр</t>
  </si>
  <si>
    <t>Курган</t>
  </si>
  <si>
    <t>16.065.1989</t>
  </si>
  <si>
    <t>Рябинин Максим</t>
  </si>
  <si>
    <t>Нижний Тагил</t>
  </si>
  <si>
    <t>Савченко Александр</t>
  </si>
  <si>
    <t>н/з</t>
  </si>
  <si>
    <t>Адельшин Дмитрий</t>
  </si>
  <si>
    <t>Ракипова Дина</t>
  </si>
  <si>
    <t>Силовое двоеборье</t>
  </si>
  <si>
    <t>Сумма</t>
  </si>
  <si>
    <t>Женщины</t>
  </si>
  <si>
    <t>Любители</t>
  </si>
  <si>
    <t>Мужчины</t>
  </si>
  <si>
    <t>Профессионалы</t>
  </si>
  <si>
    <t>Военный</t>
  </si>
  <si>
    <t>Софт-экипировка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</si>
</sst>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strike/>
      <sz val="10"/>
      <color indexed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trike/>
      <sz val="11"/>
      <color indexed="10"/>
      <name val="Arial"/>
      <family val="2"/>
    </font>
    <font>
      <sz val="10"/>
      <color indexed="18"/>
      <name val="Arial Cyr"/>
      <family val="0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  <font>
      <sz val="10"/>
      <color rgb="FF000099"/>
      <name val="Arial Cyr"/>
      <family val="0"/>
    </font>
    <font>
      <strike/>
      <sz val="11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5" borderId="0" applyNumberFormat="0" applyBorder="0" applyAlignment="0" applyProtection="0"/>
    <xf numFmtId="0" fontId="34" fillId="11" borderId="0" applyNumberFormat="0" applyBorder="0" applyAlignment="0" applyProtection="0"/>
    <xf numFmtId="0" fontId="1" fillId="5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3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6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19" borderId="0" applyNumberFormat="0" applyBorder="0" applyAlignment="0" applyProtection="0"/>
    <xf numFmtId="0" fontId="35" fillId="21" borderId="0" applyNumberFormat="0" applyBorder="0" applyAlignment="0" applyProtection="0"/>
    <xf numFmtId="0" fontId="10" fillId="13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6" borderId="0" applyNumberFormat="0" applyBorder="0" applyAlignment="0" applyProtection="0"/>
    <xf numFmtId="0" fontId="35" fillId="27" borderId="0" applyNumberFormat="0" applyBorder="0" applyAlignment="0" applyProtection="0"/>
    <xf numFmtId="0" fontId="10" fillId="19" borderId="0" applyNumberFormat="0" applyBorder="0" applyAlignment="0" applyProtection="0"/>
    <xf numFmtId="0" fontId="35" fillId="28" borderId="0" applyNumberFormat="0" applyBorder="0" applyAlignment="0" applyProtection="0"/>
    <xf numFmtId="0" fontId="10" fillId="1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1" applyNumberFormat="0" applyAlignment="0" applyProtection="0"/>
    <xf numFmtId="0" fontId="37" fillId="36" borderId="2" applyNumberFormat="0" applyAlignment="0" applyProtection="0"/>
    <xf numFmtId="0" fontId="38" fillId="3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7" borderId="7" applyNumberFormat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6" fillId="3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4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1" borderId="0" applyNumberFormat="0" applyBorder="0" applyAlignment="0" applyProtection="0"/>
  </cellStyleXfs>
  <cellXfs count="89"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14" fontId="14" fillId="0" borderId="12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164" fontId="5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E66" sqref="E66"/>
    </sheetView>
  </sheetViews>
  <sheetFormatPr defaultColWidth="5.75390625" defaultRowHeight="12.75"/>
  <cols>
    <col min="1" max="1" width="8.875" style="6" bestFit="1" customWidth="1"/>
    <col min="2" max="3" width="5.75390625" style="6" customWidth="1"/>
    <col min="4" max="4" width="5.00390625" style="6" bestFit="1" customWidth="1"/>
    <col min="5" max="5" width="21.75390625" style="6" bestFit="1" customWidth="1"/>
    <col min="6" max="6" width="24.25390625" style="6" bestFit="1" customWidth="1"/>
    <col min="7" max="7" width="13.25390625" style="6" bestFit="1" customWidth="1"/>
    <col min="8" max="8" width="13.875" style="6" customWidth="1"/>
    <col min="9" max="9" width="6.625" style="7" bestFit="1" customWidth="1"/>
    <col min="10" max="10" width="7.125" style="10" bestFit="1" customWidth="1"/>
    <col min="11" max="11" width="6.00390625" style="6" bestFit="1" customWidth="1"/>
    <col min="12" max="13" width="6.25390625" style="6" customWidth="1"/>
    <col min="14" max="14" width="6.875" style="6" bestFit="1" customWidth="1"/>
    <col min="15" max="15" width="6.625" style="6" customWidth="1"/>
    <col min="16" max="16" width="9.125" style="10" customWidth="1"/>
    <col min="17" max="17" width="11.625" style="6" customWidth="1"/>
    <col min="18" max="16384" width="5.75390625" style="6" customWidth="1"/>
  </cols>
  <sheetData>
    <row r="1" spans="3:15" ht="20.25">
      <c r="C1" s="15" t="s">
        <v>100</v>
      </c>
      <c r="F1" s="3"/>
      <c r="G1" s="5"/>
      <c r="I1" s="4"/>
      <c r="J1" s="9"/>
      <c r="K1" s="3"/>
      <c r="L1" s="3"/>
      <c r="M1" s="3"/>
      <c r="N1" s="3"/>
      <c r="O1" s="16"/>
    </row>
    <row r="2" spans="5:16" s="17" customFormat="1" ht="21" thickBot="1">
      <c r="E2" s="29" t="s">
        <v>17</v>
      </c>
      <c r="F2" s="3"/>
      <c r="G2" s="18"/>
      <c r="H2" s="18"/>
      <c r="I2" s="19"/>
      <c r="J2" s="20"/>
      <c r="K2" s="18"/>
      <c r="L2" s="18"/>
      <c r="M2" s="18"/>
      <c r="N2" s="18"/>
      <c r="O2" s="21"/>
      <c r="P2" s="22"/>
    </row>
    <row r="3" spans="1:17" ht="12.75" customHeight="1">
      <c r="A3" s="63" t="s">
        <v>29</v>
      </c>
      <c r="B3" s="63" t="s">
        <v>28</v>
      </c>
      <c r="C3" s="69" t="s">
        <v>27</v>
      </c>
      <c r="D3" s="63" t="s">
        <v>2</v>
      </c>
      <c r="E3" s="65" t="s">
        <v>3</v>
      </c>
      <c r="F3" s="65" t="s">
        <v>8</v>
      </c>
      <c r="G3" s="65" t="s">
        <v>6</v>
      </c>
      <c r="H3" s="65" t="s">
        <v>4</v>
      </c>
      <c r="I3" s="71" t="s">
        <v>1</v>
      </c>
      <c r="J3" s="73" t="s">
        <v>0</v>
      </c>
      <c r="K3" s="75" t="s">
        <v>9</v>
      </c>
      <c r="L3" s="76"/>
      <c r="M3" s="76"/>
      <c r="N3" s="76"/>
      <c r="O3" s="76"/>
      <c r="P3" s="77"/>
      <c r="Q3" s="67" t="s">
        <v>7</v>
      </c>
    </row>
    <row r="4" spans="1:17" s="8" customFormat="1" ht="13.5" customHeight="1" thickBot="1">
      <c r="A4" s="64"/>
      <c r="B4" s="64"/>
      <c r="C4" s="70"/>
      <c r="D4" s="64"/>
      <c r="E4" s="66"/>
      <c r="F4" s="66"/>
      <c r="G4" s="66"/>
      <c r="H4" s="66"/>
      <c r="I4" s="72"/>
      <c r="J4" s="74"/>
      <c r="K4" s="13">
        <v>1</v>
      </c>
      <c r="L4" s="13">
        <v>2</v>
      </c>
      <c r="M4" s="13">
        <v>3</v>
      </c>
      <c r="N4" s="13">
        <v>4</v>
      </c>
      <c r="O4" s="13" t="s">
        <v>5</v>
      </c>
      <c r="P4" s="14" t="s">
        <v>0</v>
      </c>
      <c r="Q4" s="68"/>
    </row>
    <row r="5" spans="1:17" ht="12.75">
      <c r="A5" s="24"/>
      <c r="B5" s="2"/>
      <c r="C5" s="24"/>
      <c r="D5" s="24"/>
      <c r="E5" s="11" t="s">
        <v>113</v>
      </c>
      <c r="F5" s="11" t="s">
        <v>114</v>
      </c>
      <c r="G5" s="23"/>
      <c r="H5" s="2"/>
      <c r="I5" s="1"/>
      <c r="J5" s="12"/>
      <c r="K5" s="2"/>
      <c r="L5" s="28"/>
      <c r="M5" s="28"/>
      <c r="N5" s="2"/>
      <c r="O5" s="2"/>
      <c r="P5" s="12"/>
      <c r="Q5" s="2"/>
    </row>
    <row r="6" spans="1:17" ht="12.75">
      <c r="A6" s="24" t="s">
        <v>46</v>
      </c>
      <c r="B6" s="2" t="s">
        <v>35</v>
      </c>
      <c r="C6" s="24">
        <v>1</v>
      </c>
      <c r="D6" s="24" t="s">
        <v>15</v>
      </c>
      <c r="E6" s="2" t="s">
        <v>76</v>
      </c>
      <c r="F6" s="2" t="s">
        <v>18</v>
      </c>
      <c r="G6" s="23">
        <v>35904</v>
      </c>
      <c r="H6" s="2" t="s">
        <v>21</v>
      </c>
      <c r="I6" s="1">
        <v>51.35</v>
      </c>
      <c r="J6" s="12">
        <v>0.9809</v>
      </c>
      <c r="K6" s="28">
        <v>50</v>
      </c>
      <c r="L6" s="2">
        <v>50</v>
      </c>
      <c r="M6" s="28">
        <v>52.5</v>
      </c>
      <c r="N6" s="2"/>
      <c r="O6" s="2">
        <v>50</v>
      </c>
      <c r="P6" s="12">
        <f aca="true" t="shared" si="0" ref="P6:P18">O6*J6</f>
        <v>49.045</v>
      </c>
      <c r="Q6" s="2">
        <v>1</v>
      </c>
    </row>
    <row r="7" spans="1:17" ht="12.75">
      <c r="A7" s="24" t="s">
        <v>46</v>
      </c>
      <c r="B7" s="2" t="s">
        <v>35</v>
      </c>
      <c r="C7" s="24">
        <v>2</v>
      </c>
      <c r="D7" s="24" t="s">
        <v>15</v>
      </c>
      <c r="E7" s="2" t="s">
        <v>16</v>
      </c>
      <c r="F7" s="2" t="s">
        <v>18</v>
      </c>
      <c r="G7" s="23">
        <v>38078</v>
      </c>
      <c r="H7" s="2" t="s">
        <v>21</v>
      </c>
      <c r="I7" s="1">
        <v>44</v>
      </c>
      <c r="J7" s="12">
        <v>1.1079</v>
      </c>
      <c r="K7" s="2">
        <v>35</v>
      </c>
      <c r="L7" s="2">
        <v>37.5</v>
      </c>
      <c r="M7" s="2">
        <v>40</v>
      </c>
      <c r="N7" s="2"/>
      <c r="O7" s="2">
        <v>40</v>
      </c>
      <c r="P7" s="12">
        <f t="shared" si="0"/>
        <v>44.316</v>
      </c>
      <c r="Q7" s="2">
        <v>2</v>
      </c>
    </row>
    <row r="8" spans="1:17" ht="12.75">
      <c r="A8" s="24" t="s">
        <v>46</v>
      </c>
      <c r="B8" s="2" t="s">
        <v>35</v>
      </c>
      <c r="C8" s="24" t="s">
        <v>108</v>
      </c>
      <c r="D8" s="24" t="s">
        <v>15</v>
      </c>
      <c r="E8" s="2" t="s">
        <v>73</v>
      </c>
      <c r="F8" s="2" t="s">
        <v>18</v>
      </c>
      <c r="G8" s="23">
        <v>27630</v>
      </c>
      <c r="H8" s="2" t="s">
        <v>21</v>
      </c>
      <c r="I8" s="1">
        <v>65.65</v>
      </c>
      <c r="J8" s="12">
        <v>0.7959</v>
      </c>
      <c r="K8" s="28">
        <v>70</v>
      </c>
      <c r="L8" s="28">
        <v>70</v>
      </c>
      <c r="M8" s="28">
        <v>70</v>
      </c>
      <c r="N8" s="2"/>
      <c r="O8" s="2">
        <v>0</v>
      </c>
      <c r="P8" s="12">
        <f t="shared" si="0"/>
        <v>0</v>
      </c>
      <c r="Q8" s="2"/>
    </row>
    <row r="9" spans="1:17" ht="12.75">
      <c r="A9" s="24"/>
      <c r="B9" s="2"/>
      <c r="C9" s="24"/>
      <c r="D9" s="24"/>
      <c r="E9" s="11" t="s">
        <v>115</v>
      </c>
      <c r="F9" s="11" t="s">
        <v>114</v>
      </c>
      <c r="G9" s="23"/>
      <c r="H9" s="2"/>
      <c r="I9" s="1"/>
      <c r="J9" s="12"/>
      <c r="K9" s="2"/>
      <c r="L9" s="28"/>
      <c r="M9" s="28"/>
      <c r="N9" s="2"/>
      <c r="O9" s="2"/>
      <c r="P9" s="12"/>
      <c r="Q9" s="2"/>
    </row>
    <row r="10" spans="1:17" ht="12.75">
      <c r="A10" s="24" t="s">
        <v>46</v>
      </c>
      <c r="B10" s="2" t="s">
        <v>35</v>
      </c>
      <c r="C10" s="24">
        <v>1</v>
      </c>
      <c r="D10" s="2">
        <v>75</v>
      </c>
      <c r="E10" s="2" t="s">
        <v>56</v>
      </c>
      <c r="F10" s="2" t="s">
        <v>18</v>
      </c>
      <c r="G10" s="23">
        <v>35967</v>
      </c>
      <c r="H10" s="2" t="s">
        <v>21</v>
      </c>
      <c r="I10" s="1">
        <v>75</v>
      </c>
      <c r="J10" s="12">
        <v>0.6645</v>
      </c>
      <c r="K10" s="2">
        <v>135</v>
      </c>
      <c r="L10" s="2">
        <v>137.5</v>
      </c>
      <c r="M10" s="2">
        <v>140</v>
      </c>
      <c r="N10" s="2"/>
      <c r="O10" s="2">
        <v>140</v>
      </c>
      <c r="P10" s="12">
        <f t="shared" si="0"/>
        <v>93.03</v>
      </c>
      <c r="Q10" s="2">
        <v>3</v>
      </c>
    </row>
    <row r="11" spans="1:17" ht="12.75">
      <c r="A11" s="24" t="s">
        <v>46</v>
      </c>
      <c r="B11" s="2" t="s">
        <v>35</v>
      </c>
      <c r="C11" s="24">
        <v>2</v>
      </c>
      <c r="D11" s="24">
        <v>75</v>
      </c>
      <c r="E11" s="2" t="s">
        <v>45</v>
      </c>
      <c r="F11" s="2" t="s">
        <v>18</v>
      </c>
      <c r="G11" s="23">
        <v>34495</v>
      </c>
      <c r="H11" s="2" t="s">
        <v>21</v>
      </c>
      <c r="I11" s="1">
        <v>73.65</v>
      </c>
      <c r="J11" s="12">
        <v>0.6737</v>
      </c>
      <c r="K11" s="2">
        <v>127.5</v>
      </c>
      <c r="L11" s="28">
        <v>137.5</v>
      </c>
      <c r="M11" s="2">
        <v>137.5</v>
      </c>
      <c r="N11" s="2"/>
      <c r="O11" s="2">
        <v>137.5</v>
      </c>
      <c r="P11" s="12">
        <f t="shared" si="0"/>
        <v>92.63374999999999</v>
      </c>
      <c r="Q11" s="2"/>
    </row>
    <row r="12" spans="1:17" ht="12.75">
      <c r="A12" s="24" t="s">
        <v>46</v>
      </c>
      <c r="B12" s="2" t="s">
        <v>35</v>
      </c>
      <c r="C12" s="24">
        <v>3</v>
      </c>
      <c r="D12" s="24">
        <v>75</v>
      </c>
      <c r="E12" s="2" t="s">
        <v>72</v>
      </c>
      <c r="F12" s="2" t="s">
        <v>18</v>
      </c>
      <c r="G12" s="23">
        <v>34863</v>
      </c>
      <c r="H12" s="2" t="s">
        <v>21</v>
      </c>
      <c r="I12" s="1">
        <v>74</v>
      </c>
      <c r="J12" s="12">
        <v>0.6716</v>
      </c>
      <c r="K12" s="28">
        <v>130</v>
      </c>
      <c r="L12" s="2">
        <v>130</v>
      </c>
      <c r="M12" s="28">
        <v>132.5</v>
      </c>
      <c r="N12" s="2"/>
      <c r="O12" s="2">
        <v>130</v>
      </c>
      <c r="P12" s="12">
        <f t="shared" si="0"/>
        <v>87.30799999999999</v>
      </c>
      <c r="Q12" s="2"/>
    </row>
    <row r="13" spans="1:17" ht="12.75">
      <c r="A13" s="24" t="s">
        <v>46</v>
      </c>
      <c r="B13" s="2" t="s">
        <v>35</v>
      </c>
      <c r="C13" s="24">
        <v>4</v>
      </c>
      <c r="D13" s="24">
        <v>75</v>
      </c>
      <c r="E13" s="2" t="s">
        <v>49</v>
      </c>
      <c r="F13" s="2" t="s">
        <v>50</v>
      </c>
      <c r="G13" s="23">
        <v>33431</v>
      </c>
      <c r="H13" s="2" t="s">
        <v>21</v>
      </c>
      <c r="I13" s="1">
        <v>74.1</v>
      </c>
      <c r="J13" s="12">
        <v>0.6708</v>
      </c>
      <c r="K13" s="2">
        <v>130</v>
      </c>
      <c r="L13" s="28">
        <v>137.5</v>
      </c>
      <c r="M13" s="28">
        <v>137.5</v>
      </c>
      <c r="N13" s="2"/>
      <c r="O13" s="2">
        <v>130</v>
      </c>
      <c r="P13" s="12">
        <f t="shared" si="0"/>
        <v>87.204</v>
      </c>
      <c r="Q13" s="2"/>
    </row>
    <row r="14" spans="1:17" ht="12.75">
      <c r="A14" s="24" t="s">
        <v>46</v>
      </c>
      <c r="B14" s="2" t="s">
        <v>35</v>
      </c>
      <c r="C14" s="24">
        <v>5</v>
      </c>
      <c r="D14" s="24">
        <v>75</v>
      </c>
      <c r="E14" s="2" t="s">
        <v>94</v>
      </c>
      <c r="F14" s="2" t="s">
        <v>18</v>
      </c>
      <c r="G14" s="23">
        <v>32846</v>
      </c>
      <c r="H14" s="2" t="s">
        <v>21</v>
      </c>
      <c r="I14" s="1">
        <v>73.9</v>
      </c>
      <c r="J14" s="12">
        <v>0.6723</v>
      </c>
      <c r="K14" s="2">
        <v>107.5</v>
      </c>
      <c r="L14" s="28">
        <v>120</v>
      </c>
      <c r="M14" s="2">
        <v>120</v>
      </c>
      <c r="N14" s="2"/>
      <c r="O14" s="2">
        <v>120</v>
      </c>
      <c r="P14" s="12">
        <f t="shared" si="0"/>
        <v>80.676</v>
      </c>
      <c r="Q14" s="2"/>
    </row>
    <row r="15" spans="1:17" ht="12.75">
      <c r="A15" s="24" t="s">
        <v>46</v>
      </c>
      <c r="B15" s="2" t="s">
        <v>35</v>
      </c>
      <c r="C15" s="24">
        <v>6</v>
      </c>
      <c r="D15" s="24">
        <v>75</v>
      </c>
      <c r="E15" s="2" t="s">
        <v>53</v>
      </c>
      <c r="F15" s="2" t="s">
        <v>41</v>
      </c>
      <c r="G15" s="23">
        <v>34213</v>
      </c>
      <c r="H15" s="2" t="s">
        <v>21</v>
      </c>
      <c r="I15" s="1">
        <v>72.55</v>
      </c>
      <c r="J15" s="12"/>
      <c r="K15" s="2">
        <v>115</v>
      </c>
      <c r="L15" s="28">
        <v>120</v>
      </c>
      <c r="M15" s="28">
        <v>120</v>
      </c>
      <c r="N15" s="2"/>
      <c r="O15" s="2">
        <v>115</v>
      </c>
      <c r="P15" s="12">
        <f t="shared" si="0"/>
        <v>0</v>
      </c>
      <c r="Q15" s="2"/>
    </row>
    <row r="16" spans="1:17" ht="12.75">
      <c r="A16" s="24" t="s">
        <v>46</v>
      </c>
      <c r="B16" s="2" t="s">
        <v>35</v>
      </c>
      <c r="C16" s="24">
        <v>7</v>
      </c>
      <c r="D16" s="24">
        <v>75</v>
      </c>
      <c r="E16" s="24" t="s">
        <v>69</v>
      </c>
      <c r="F16" s="24" t="s">
        <v>18</v>
      </c>
      <c r="G16" s="25">
        <v>35144</v>
      </c>
      <c r="H16" s="2" t="s">
        <v>21</v>
      </c>
      <c r="I16" s="26">
        <v>65.5</v>
      </c>
      <c r="J16" s="27"/>
      <c r="K16" s="57">
        <v>100</v>
      </c>
      <c r="L16" s="2">
        <v>100</v>
      </c>
      <c r="M16" s="28">
        <v>107.5</v>
      </c>
      <c r="N16" s="24"/>
      <c r="O16" s="24">
        <v>100</v>
      </c>
      <c r="P16" s="12">
        <f t="shared" si="0"/>
        <v>0</v>
      </c>
      <c r="Q16" s="24"/>
    </row>
    <row r="17" spans="1:17" ht="12.75">
      <c r="A17" s="24" t="s">
        <v>46</v>
      </c>
      <c r="B17" s="2" t="s">
        <v>35</v>
      </c>
      <c r="C17" s="24">
        <v>8</v>
      </c>
      <c r="D17" s="24">
        <v>75</v>
      </c>
      <c r="E17" s="2" t="s">
        <v>74</v>
      </c>
      <c r="F17" s="2" t="s">
        <v>18</v>
      </c>
      <c r="G17" s="23">
        <v>36199</v>
      </c>
      <c r="H17" s="2" t="s">
        <v>21</v>
      </c>
      <c r="I17" s="1">
        <v>62.1</v>
      </c>
      <c r="J17" s="12"/>
      <c r="K17" s="28">
        <v>90</v>
      </c>
      <c r="L17" s="2">
        <v>90</v>
      </c>
      <c r="M17" s="28">
        <v>100</v>
      </c>
      <c r="N17" s="2"/>
      <c r="O17" s="2">
        <f>L17</f>
        <v>90</v>
      </c>
      <c r="P17" s="12">
        <f t="shared" si="0"/>
        <v>0</v>
      </c>
      <c r="Q17" s="2"/>
    </row>
    <row r="18" spans="1:17" ht="12.75">
      <c r="A18" s="24" t="s">
        <v>46</v>
      </c>
      <c r="B18" s="2" t="s">
        <v>35</v>
      </c>
      <c r="C18" s="24">
        <v>9</v>
      </c>
      <c r="D18" s="24">
        <v>75</v>
      </c>
      <c r="E18" s="2" t="s">
        <v>80</v>
      </c>
      <c r="F18" s="2" t="s">
        <v>81</v>
      </c>
      <c r="G18" s="23">
        <v>36328</v>
      </c>
      <c r="H18" s="2" t="s">
        <v>21</v>
      </c>
      <c r="I18" s="1">
        <v>65.45</v>
      </c>
      <c r="J18" s="12"/>
      <c r="K18" s="2">
        <v>75</v>
      </c>
      <c r="L18" s="2">
        <v>80</v>
      </c>
      <c r="M18" s="28">
        <v>87.5</v>
      </c>
      <c r="N18" s="2"/>
      <c r="O18" s="2">
        <v>80</v>
      </c>
      <c r="P18" s="12">
        <f t="shared" si="0"/>
        <v>0</v>
      </c>
      <c r="Q18" s="2"/>
    </row>
    <row r="19" spans="1:17" ht="12.75">
      <c r="A19" s="24" t="s">
        <v>46</v>
      </c>
      <c r="B19" s="2" t="s">
        <v>35</v>
      </c>
      <c r="C19" s="24">
        <v>1</v>
      </c>
      <c r="D19" s="24">
        <v>90</v>
      </c>
      <c r="E19" s="2" t="s">
        <v>42</v>
      </c>
      <c r="F19" s="2" t="s">
        <v>18</v>
      </c>
      <c r="G19" s="23">
        <v>33666</v>
      </c>
      <c r="H19" s="2" t="s">
        <v>21</v>
      </c>
      <c r="I19" s="1">
        <v>89.65</v>
      </c>
      <c r="J19" s="12">
        <v>0.5865</v>
      </c>
      <c r="K19" s="2">
        <v>147.5</v>
      </c>
      <c r="L19" s="2">
        <v>155</v>
      </c>
      <c r="M19" s="28">
        <v>157.5</v>
      </c>
      <c r="N19" s="2"/>
      <c r="O19" s="2">
        <f>L19</f>
        <v>155</v>
      </c>
      <c r="P19" s="12">
        <f aca="true" t="shared" si="1" ref="P19:P34">O19*J19</f>
        <v>90.9075</v>
      </c>
      <c r="Q19" s="2"/>
    </row>
    <row r="20" spans="1:17" ht="12.75">
      <c r="A20" s="24" t="s">
        <v>46</v>
      </c>
      <c r="B20" s="2" t="s">
        <v>35</v>
      </c>
      <c r="C20" s="24">
        <v>2</v>
      </c>
      <c r="D20" s="24">
        <v>90</v>
      </c>
      <c r="E20" s="2" t="s">
        <v>44</v>
      </c>
      <c r="F20" s="2" t="s">
        <v>18</v>
      </c>
      <c r="G20" s="23">
        <v>36660</v>
      </c>
      <c r="H20" s="2" t="s">
        <v>21</v>
      </c>
      <c r="I20" s="1">
        <v>80.25</v>
      </c>
      <c r="J20" s="12">
        <v>0.6312</v>
      </c>
      <c r="K20" s="2">
        <v>130</v>
      </c>
      <c r="L20" s="28">
        <v>140</v>
      </c>
      <c r="M20" s="2">
        <v>147.5</v>
      </c>
      <c r="N20" s="2"/>
      <c r="O20" s="2">
        <v>147.5</v>
      </c>
      <c r="P20" s="12">
        <f t="shared" si="1"/>
        <v>93.102</v>
      </c>
      <c r="Q20" s="2">
        <v>2</v>
      </c>
    </row>
    <row r="21" spans="1:17" ht="12.75">
      <c r="A21" s="24" t="s">
        <v>46</v>
      </c>
      <c r="B21" s="2" t="s">
        <v>35</v>
      </c>
      <c r="C21" s="24">
        <v>3</v>
      </c>
      <c r="D21" s="24">
        <v>90</v>
      </c>
      <c r="E21" s="2" t="s">
        <v>57</v>
      </c>
      <c r="F21" s="2" t="s">
        <v>18</v>
      </c>
      <c r="G21" s="23">
        <v>32545</v>
      </c>
      <c r="H21" s="2" t="s">
        <v>21</v>
      </c>
      <c r="I21" s="1">
        <v>87.75</v>
      </c>
      <c r="J21" s="12">
        <v>0.5947</v>
      </c>
      <c r="K21" s="2">
        <v>145</v>
      </c>
      <c r="L21" s="28">
        <v>150</v>
      </c>
      <c r="M21" s="28">
        <v>150</v>
      </c>
      <c r="N21" s="2"/>
      <c r="O21" s="2">
        <v>145</v>
      </c>
      <c r="P21" s="12">
        <f t="shared" si="1"/>
        <v>86.2315</v>
      </c>
      <c r="Q21" s="2"/>
    </row>
    <row r="22" spans="1:17" ht="12.75">
      <c r="A22" s="24" t="s">
        <v>46</v>
      </c>
      <c r="B22" s="2" t="s">
        <v>35</v>
      </c>
      <c r="C22" s="24">
        <v>4</v>
      </c>
      <c r="D22" s="24">
        <v>90</v>
      </c>
      <c r="E22" s="2" t="s">
        <v>105</v>
      </c>
      <c r="F22" s="2" t="s">
        <v>106</v>
      </c>
      <c r="G22" s="23">
        <v>28706</v>
      </c>
      <c r="H22" s="2" t="s">
        <v>21</v>
      </c>
      <c r="I22" s="1">
        <v>90</v>
      </c>
      <c r="J22" s="12"/>
      <c r="K22" s="2">
        <v>140</v>
      </c>
      <c r="L22" s="28">
        <v>147.5</v>
      </c>
      <c r="M22" s="28">
        <v>147.5</v>
      </c>
      <c r="N22" s="2"/>
      <c r="O22" s="2">
        <v>140</v>
      </c>
      <c r="P22" s="12">
        <f t="shared" si="1"/>
        <v>0</v>
      </c>
      <c r="Q22" s="2"/>
    </row>
    <row r="23" spans="1:17" ht="12.75">
      <c r="A23" s="24" t="s">
        <v>46</v>
      </c>
      <c r="B23" s="2" t="s">
        <v>35</v>
      </c>
      <c r="C23" s="24">
        <v>5</v>
      </c>
      <c r="D23" s="24">
        <v>90</v>
      </c>
      <c r="E23" s="2" t="s">
        <v>96</v>
      </c>
      <c r="F23" s="2" t="s">
        <v>18</v>
      </c>
      <c r="G23" s="23">
        <v>32315</v>
      </c>
      <c r="H23" s="2" t="s">
        <v>21</v>
      </c>
      <c r="I23" s="1">
        <v>81.4</v>
      </c>
      <c r="J23" s="12"/>
      <c r="K23" s="2">
        <v>137.5</v>
      </c>
      <c r="L23" s="28">
        <v>147.5</v>
      </c>
      <c r="M23" s="28">
        <v>147.5</v>
      </c>
      <c r="N23" s="2"/>
      <c r="O23" s="2">
        <v>137.5</v>
      </c>
      <c r="P23" s="12">
        <f t="shared" si="1"/>
        <v>0</v>
      </c>
      <c r="Q23" s="2"/>
    </row>
    <row r="24" spans="1:17" ht="12.75">
      <c r="A24" s="24" t="s">
        <v>46</v>
      </c>
      <c r="B24" s="2" t="s">
        <v>35</v>
      </c>
      <c r="C24" s="24">
        <v>6</v>
      </c>
      <c r="D24" s="24">
        <v>90</v>
      </c>
      <c r="E24" s="2" t="s">
        <v>23</v>
      </c>
      <c r="F24" s="2" t="s">
        <v>18</v>
      </c>
      <c r="G24" s="23">
        <v>33408</v>
      </c>
      <c r="H24" s="2" t="s">
        <v>21</v>
      </c>
      <c r="I24" s="1">
        <v>89.8</v>
      </c>
      <c r="J24" s="12"/>
      <c r="K24" s="2">
        <v>127.5</v>
      </c>
      <c r="L24" s="2">
        <v>135</v>
      </c>
      <c r="M24" s="28">
        <v>0</v>
      </c>
      <c r="N24" s="2"/>
      <c r="O24" s="2">
        <v>135</v>
      </c>
      <c r="P24" s="12">
        <f t="shared" si="1"/>
        <v>0</v>
      </c>
      <c r="Q24" s="2"/>
    </row>
    <row r="25" spans="1:17" ht="12.75">
      <c r="A25" s="24" t="s">
        <v>46</v>
      </c>
      <c r="B25" s="2" t="s">
        <v>35</v>
      </c>
      <c r="C25" s="24">
        <v>7</v>
      </c>
      <c r="D25" s="24">
        <v>90</v>
      </c>
      <c r="E25" s="2" t="s">
        <v>58</v>
      </c>
      <c r="F25" s="2" t="s">
        <v>18</v>
      </c>
      <c r="G25" s="23">
        <v>31052</v>
      </c>
      <c r="H25" s="2" t="s">
        <v>21</v>
      </c>
      <c r="I25" s="1">
        <v>88.7</v>
      </c>
      <c r="J25" s="12"/>
      <c r="K25" s="2">
        <v>127.5</v>
      </c>
      <c r="L25" s="2">
        <v>132.5</v>
      </c>
      <c r="M25" s="28">
        <v>137.5</v>
      </c>
      <c r="N25" s="2"/>
      <c r="O25" s="2">
        <v>132.5</v>
      </c>
      <c r="P25" s="12">
        <f t="shared" si="1"/>
        <v>0</v>
      </c>
      <c r="Q25" s="2"/>
    </row>
    <row r="26" spans="1:17" ht="12.75">
      <c r="A26" s="24" t="s">
        <v>46</v>
      </c>
      <c r="B26" s="2" t="s">
        <v>35</v>
      </c>
      <c r="C26" s="2">
        <v>8</v>
      </c>
      <c r="D26" s="2">
        <v>90</v>
      </c>
      <c r="E26" s="2" t="s">
        <v>22</v>
      </c>
      <c r="F26" s="2" t="s">
        <v>18</v>
      </c>
      <c r="G26" s="23">
        <v>30299</v>
      </c>
      <c r="H26" s="2" t="s">
        <v>21</v>
      </c>
      <c r="I26" s="1">
        <v>88.6</v>
      </c>
      <c r="J26" s="12"/>
      <c r="K26" s="2">
        <v>130</v>
      </c>
      <c r="L26" s="28">
        <v>135</v>
      </c>
      <c r="M26" s="28">
        <v>135</v>
      </c>
      <c r="N26" s="2"/>
      <c r="O26" s="2">
        <v>130</v>
      </c>
      <c r="P26" s="12">
        <f t="shared" si="1"/>
        <v>0</v>
      </c>
      <c r="Q26" s="2"/>
    </row>
    <row r="27" spans="1:17" ht="12.75">
      <c r="A27" s="24" t="s">
        <v>46</v>
      </c>
      <c r="B27" s="2" t="s">
        <v>35</v>
      </c>
      <c r="C27" s="2">
        <v>9</v>
      </c>
      <c r="D27" s="2">
        <v>90</v>
      </c>
      <c r="E27" s="2" t="s">
        <v>19</v>
      </c>
      <c r="F27" s="2" t="s">
        <v>20</v>
      </c>
      <c r="G27" s="23">
        <v>26763</v>
      </c>
      <c r="H27" s="2" t="s">
        <v>21</v>
      </c>
      <c r="I27" s="1">
        <v>81.1</v>
      </c>
      <c r="J27" s="12"/>
      <c r="K27" s="2">
        <v>127.5</v>
      </c>
      <c r="L27" s="28">
        <v>135</v>
      </c>
      <c r="M27" s="28">
        <v>135</v>
      </c>
      <c r="N27" s="2"/>
      <c r="O27" s="2">
        <v>127.5</v>
      </c>
      <c r="P27" s="12">
        <f t="shared" si="1"/>
        <v>0</v>
      </c>
      <c r="Q27" s="2"/>
    </row>
    <row r="28" spans="1:17" ht="12.75">
      <c r="A28" s="24" t="s">
        <v>46</v>
      </c>
      <c r="B28" s="2" t="s">
        <v>35</v>
      </c>
      <c r="C28" s="24">
        <v>11</v>
      </c>
      <c r="D28" s="24">
        <v>90</v>
      </c>
      <c r="E28" s="2" t="s">
        <v>68</v>
      </c>
      <c r="F28" s="2" t="s">
        <v>18</v>
      </c>
      <c r="G28" s="23">
        <v>31033</v>
      </c>
      <c r="H28" s="2" t="s">
        <v>21</v>
      </c>
      <c r="I28" s="1">
        <v>81.35</v>
      </c>
      <c r="J28" s="12"/>
      <c r="K28" s="2">
        <v>125</v>
      </c>
      <c r="L28" s="28">
        <v>130</v>
      </c>
      <c r="M28" s="28">
        <v>130</v>
      </c>
      <c r="N28" s="2"/>
      <c r="O28" s="2">
        <v>125</v>
      </c>
      <c r="P28" s="12">
        <f t="shared" si="1"/>
        <v>0</v>
      </c>
      <c r="Q28" s="2"/>
    </row>
    <row r="29" spans="1:17" ht="12.75">
      <c r="A29" s="2" t="s">
        <v>46</v>
      </c>
      <c r="B29" s="2" t="s">
        <v>35</v>
      </c>
      <c r="C29" s="2">
        <v>12</v>
      </c>
      <c r="D29" s="2">
        <v>90</v>
      </c>
      <c r="E29" s="2" t="s">
        <v>71</v>
      </c>
      <c r="F29" s="2" t="s">
        <v>18</v>
      </c>
      <c r="G29" s="23">
        <v>35416</v>
      </c>
      <c r="H29" s="2" t="s">
        <v>21</v>
      </c>
      <c r="I29" s="1">
        <v>81.15</v>
      </c>
      <c r="J29" s="12"/>
      <c r="K29" s="2">
        <v>115</v>
      </c>
      <c r="L29" s="2">
        <v>120</v>
      </c>
      <c r="M29" s="28">
        <v>130</v>
      </c>
      <c r="N29" s="2"/>
      <c r="O29" s="2">
        <v>120</v>
      </c>
      <c r="P29" s="12">
        <f t="shared" si="1"/>
        <v>0</v>
      </c>
      <c r="Q29" s="2"/>
    </row>
    <row r="30" spans="1:17" ht="12.75">
      <c r="A30" s="24" t="s">
        <v>46</v>
      </c>
      <c r="B30" s="2" t="s">
        <v>35</v>
      </c>
      <c r="C30" s="24">
        <v>13</v>
      </c>
      <c r="D30" s="24">
        <v>90</v>
      </c>
      <c r="E30" s="2" t="s">
        <v>82</v>
      </c>
      <c r="F30" s="2" t="s">
        <v>18</v>
      </c>
      <c r="G30" s="23">
        <v>36825</v>
      </c>
      <c r="H30" s="2" t="s">
        <v>21</v>
      </c>
      <c r="I30" s="1">
        <v>89.1</v>
      </c>
      <c r="J30" s="12"/>
      <c r="K30" s="2">
        <v>115</v>
      </c>
      <c r="L30" s="2">
        <v>117.5</v>
      </c>
      <c r="M30" s="28">
        <v>120</v>
      </c>
      <c r="N30" s="2"/>
      <c r="O30" s="2">
        <v>117.5</v>
      </c>
      <c r="P30" s="12">
        <f t="shared" si="1"/>
        <v>0</v>
      </c>
      <c r="Q30" s="2"/>
    </row>
    <row r="31" spans="1:17" ht="12.75">
      <c r="A31" s="24" t="s">
        <v>46</v>
      </c>
      <c r="B31" s="2" t="s">
        <v>35</v>
      </c>
      <c r="C31" s="24">
        <v>14</v>
      </c>
      <c r="D31" s="24">
        <v>90</v>
      </c>
      <c r="E31" s="2" t="s">
        <v>70</v>
      </c>
      <c r="F31" s="2" t="s">
        <v>18</v>
      </c>
      <c r="G31" s="23">
        <v>30224</v>
      </c>
      <c r="H31" s="2" t="s">
        <v>21</v>
      </c>
      <c r="I31" s="1">
        <v>85.25</v>
      </c>
      <c r="J31" s="12"/>
      <c r="K31" s="2">
        <v>110</v>
      </c>
      <c r="L31" s="2">
        <v>115</v>
      </c>
      <c r="M31" s="28">
        <v>120</v>
      </c>
      <c r="N31" s="2"/>
      <c r="O31" s="2">
        <v>115</v>
      </c>
      <c r="P31" s="12">
        <f t="shared" si="1"/>
        <v>0</v>
      </c>
      <c r="Q31" s="2"/>
    </row>
    <row r="32" spans="1:17" ht="12.75">
      <c r="A32" s="24" t="s">
        <v>46</v>
      </c>
      <c r="B32" s="2" t="s">
        <v>35</v>
      </c>
      <c r="C32" s="24" t="s">
        <v>108</v>
      </c>
      <c r="D32" s="24">
        <v>90</v>
      </c>
      <c r="E32" s="2" t="s">
        <v>109</v>
      </c>
      <c r="F32" s="2" t="s">
        <v>18</v>
      </c>
      <c r="G32" s="23">
        <v>31417</v>
      </c>
      <c r="H32" s="2" t="s">
        <v>21</v>
      </c>
      <c r="I32" s="1">
        <v>78.3</v>
      </c>
      <c r="J32" s="12"/>
      <c r="K32" s="28">
        <v>110</v>
      </c>
      <c r="L32" s="28">
        <v>115</v>
      </c>
      <c r="M32" s="28">
        <v>115</v>
      </c>
      <c r="N32" s="2"/>
      <c r="O32" s="2">
        <v>0</v>
      </c>
      <c r="P32" s="12">
        <f t="shared" si="1"/>
        <v>0</v>
      </c>
      <c r="Q32" s="2"/>
    </row>
    <row r="33" spans="1:17" ht="12.75">
      <c r="A33" s="24" t="s">
        <v>46</v>
      </c>
      <c r="B33" s="2" t="s">
        <v>35</v>
      </c>
      <c r="C33" s="24" t="s">
        <v>108</v>
      </c>
      <c r="D33" s="24">
        <v>90</v>
      </c>
      <c r="E33" s="2" t="s">
        <v>107</v>
      </c>
      <c r="F33" s="2" t="s">
        <v>18</v>
      </c>
      <c r="G33" s="23">
        <v>28723</v>
      </c>
      <c r="H33" s="2" t="s">
        <v>21</v>
      </c>
      <c r="I33" s="1">
        <v>78.85</v>
      </c>
      <c r="J33" s="12"/>
      <c r="K33" s="28">
        <v>100</v>
      </c>
      <c r="L33" s="28">
        <v>135</v>
      </c>
      <c r="M33" s="28">
        <v>147.5</v>
      </c>
      <c r="N33" s="2"/>
      <c r="O33" s="2">
        <v>0</v>
      </c>
      <c r="P33" s="12">
        <f t="shared" si="1"/>
        <v>0</v>
      </c>
      <c r="Q33" s="2"/>
    </row>
    <row r="34" spans="1:17" ht="12.75">
      <c r="A34" s="24" t="s">
        <v>46</v>
      </c>
      <c r="B34" s="2" t="s">
        <v>35</v>
      </c>
      <c r="C34" s="24" t="s">
        <v>108</v>
      </c>
      <c r="D34" s="24">
        <v>90</v>
      </c>
      <c r="E34" s="2" t="s">
        <v>98</v>
      </c>
      <c r="F34" s="2" t="s">
        <v>99</v>
      </c>
      <c r="G34" s="23">
        <v>35355</v>
      </c>
      <c r="H34" s="2" t="s">
        <v>21</v>
      </c>
      <c r="I34" s="1">
        <v>89.5</v>
      </c>
      <c r="J34" s="12"/>
      <c r="K34" s="28">
        <v>130</v>
      </c>
      <c r="L34" s="28">
        <v>0</v>
      </c>
      <c r="M34" s="28">
        <v>0</v>
      </c>
      <c r="N34" s="2"/>
      <c r="O34" s="2">
        <v>0</v>
      </c>
      <c r="P34" s="12">
        <f t="shared" si="1"/>
        <v>0</v>
      </c>
      <c r="Q34" s="2"/>
    </row>
    <row r="35" spans="1:17" ht="12.75">
      <c r="A35" s="24" t="s">
        <v>46</v>
      </c>
      <c r="B35" s="2" t="s">
        <v>35</v>
      </c>
      <c r="C35" s="24">
        <v>1</v>
      </c>
      <c r="D35" s="24">
        <v>100</v>
      </c>
      <c r="E35" s="2" t="s">
        <v>85</v>
      </c>
      <c r="F35" s="2" t="s">
        <v>86</v>
      </c>
      <c r="G35" s="23">
        <v>32313</v>
      </c>
      <c r="H35" s="2" t="s">
        <v>21</v>
      </c>
      <c r="I35" s="1">
        <v>95.3</v>
      </c>
      <c r="J35" s="12">
        <v>0.5669</v>
      </c>
      <c r="K35" s="2">
        <v>155</v>
      </c>
      <c r="L35" s="2">
        <v>162.5</v>
      </c>
      <c r="M35" s="2">
        <v>167.5</v>
      </c>
      <c r="N35" s="2"/>
      <c r="O35" s="2">
        <v>167.5</v>
      </c>
      <c r="P35" s="12">
        <f aca="true" t="shared" si="2" ref="P35:P43">O35*J35</f>
        <v>94.95575</v>
      </c>
      <c r="Q35" s="2">
        <v>1</v>
      </c>
    </row>
    <row r="36" spans="1:17" ht="12.75">
      <c r="A36" s="24" t="s">
        <v>46</v>
      </c>
      <c r="B36" s="2" t="s">
        <v>35</v>
      </c>
      <c r="C36" s="24">
        <v>2</v>
      </c>
      <c r="D36" s="24">
        <v>100</v>
      </c>
      <c r="E36" s="2" t="s">
        <v>90</v>
      </c>
      <c r="F36" s="2" t="s">
        <v>18</v>
      </c>
      <c r="G36" s="23">
        <v>32343</v>
      </c>
      <c r="H36" s="2" t="s">
        <v>21</v>
      </c>
      <c r="I36" s="1">
        <v>93.45</v>
      </c>
      <c r="J36" s="12">
        <v>0.5727</v>
      </c>
      <c r="K36" s="2">
        <v>150</v>
      </c>
      <c r="L36" s="2">
        <v>157.5</v>
      </c>
      <c r="M36" s="28">
        <v>162.5</v>
      </c>
      <c r="N36" s="2"/>
      <c r="O36" s="2">
        <v>157.5</v>
      </c>
      <c r="P36" s="12">
        <f t="shared" si="2"/>
        <v>90.20025</v>
      </c>
      <c r="Q36" s="2"/>
    </row>
    <row r="37" spans="1:17" ht="12.75">
      <c r="A37" s="24" t="s">
        <v>46</v>
      </c>
      <c r="B37" s="2" t="s">
        <v>35</v>
      </c>
      <c r="C37" s="24">
        <v>3</v>
      </c>
      <c r="D37" s="24">
        <v>100</v>
      </c>
      <c r="E37" s="2" t="s">
        <v>61</v>
      </c>
      <c r="F37" s="2" t="s">
        <v>62</v>
      </c>
      <c r="G37" s="23">
        <v>28411</v>
      </c>
      <c r="H37" s="2" t="s">
        <v>21</v>
      </c>
      <c r="I37" s="1">
        <v>96.05</v>
      </c>
      <c r="J37" s="12">
        <v>0.5645</v>
      </c>
      <c r="K37" s="2">
        <v>145</v>
      </c>
      <c r="L37" s="2">
        <v>155</v>
      </c>
      <c r="M37" s="28">
        <v>162.5</v>
      </c>
      <c r="N37" s="2"/>
      <c r="O37" s="2">
        <v>155</v>
      </c>
      <c r="P37" s="12">
        <f t="shared" si="2"/>
        <v>87.4975</v>
      </c>
      <c r="Q37" s="2"/>
    </row>
    <row r="38" spans="1:17" ht="12.75">
      <c r="A38" s="24" t="s">
        <v>46</v>
      </c>
      <c r="B38" s="2" t="s">
        <v>35</v>
      </c>
      <c r="C38" s="24">
        <v>4</v>
      </c>
      <c r="D38" s="24">
        <v>100</v>
      </c>
      <c r="E38" s="2" t="s">
        <v>54</v>
      </c>
      <c r="F38" s="2" t="s">
        <v>18</v>
      </c>
      <c r="G38" s="23">
        <v>29697</v>
      </c>
      <c r="H38" s="2" t="s">
        <v>21</v>
      </c>
      <c r="I38" s="1">
        <v>93.6</v>
      </c>
      <c r="J38" s="12">
        <v>0.5723</v>
      </c>
      <c r="K38" s="2">
        <v>140</v>
      </c>
      <c r="L38" s="28">
        <v>145</v>
      </c>
      <c r="M38" s="28">
        <v>145</v>
      </c>
      <c r="N38" s="2"/>
      <c r="O38" s="2">
        <v>140</v>
      </c>
      <c r="P38" s="12">
        <f t="shared" si="2"/>
        <v>80.122</v>
      </c>
      <c r="Q38" s="2"/>
    </row>
    <row r="39" spans="1:17" ht="12.75">
      <c r="A39" s="24" t="s">
        <v>46</v>
      </c>
      <c r="B39" s="2" t="s">
        <v>35</v>
      </c>
      <c r="C39" s="24">
        <v>5</v>
      </c>
      <c r="D39" s="24">
        <v>100</v>
      </c>
      <c r="E39" s="2" t="s">
        <v>89</v>
      </c>
      <c r="F39" s="2" t="s">
        <v>18</v>
      </c>
      <c r="G39" s="23">
        <v>31755</v>
      </c>
      <c r="H39" s="2" t="s">
        <v>21</v>
      </c>
      <c r="I39" s="1">
        <v>99.45</v>
      </c>
      <c r="J39" s="12"/>
      <c r="K39" s="2">
        <v>132.5</v>
      </c>
      <c r="L39" s="28">
        <v>137.5</v>
      </c>
      <c r="M39" s="28">
        <v>137.5</v>
      </c>
      <c r="N39" s="2"/>
      <c r="O39" s="2">
        <v>132.5</v>
      </c>
      <c r="P39" s="12">
        <f t="shared" si="2"/>
        <v>0</v>
      </c>
      <c r="Q39" s="2"/>
    </row>
    <row r="40" spans="1:17" ht="12.75">
      <c r="A40" s="24" t="s">
        <v>46</v>
      </c>
      <c r="B40" s="2" t="s">
        <v>35</v>
      </c>
      <c r="C40" s="24">
        <v>6</v>
      </c>
      <c r="D40" s="24">
        <v>100</v>
      </c>
      <c r="E40" s="2" t="s">
        <v>93</v>
      </c>
      <c r="F40" s="2" t="s">
        <v>18</v>
      </c>
      <c r="G40" s="23">
        <v>31294</v>
      </c>
      <c r="H40" s="2" t="s">
        <v>21</v>
      </c>
      <c r="I40" s="1">
        <v>92.7</v>
      </c>
      <c r="J40" s="12"/>
      <c r="K40" s="2">
        <v>125</v>
      </c>
      <c r="L40" s="28">
        <v>127.5</v>
      </c>
      <c r="M40" s="28">
        <v>127.5</v>
      </c>
      <c r="N40" s="28"/>
      <c r="O40" s="2">
        <v>125</v>
      </c>
      <c r="P40" s="12">
        <f t="shared" si="2"/>
        <v>0</v>
      </c>
      <c r="Q40" s="2"/>
    </row>
    <row r="41" spans="1:17" ht="12.75">
      <c r="A41" s="24" t="s">
        <v>46</v>
      </c>
      <c r="B41" s="2" t="s">
        <v>35</v>
      </c>
      <c r="C41" s="24" t="s">
        <v>108</v>
      </c>
      <c r="D41" s="24">
        <v>100</v>
      </c>
      <c r="E41" s="2" t="s">
        <v>84</v>
      </c>
      <c r="F41" s="2" t="s">
        <v>18</v>
      </c>
      <c r="G41" s="23">
        <v>32887</v>
      </c>
      <c r="H41" s="2" t="s">
        <v>21</v>
      </c>
      <c r="I41" s="1">
        <v>100</v>
      </c>
      <c r="J41" s="12"/>
      <c r="K41" s="28">
        <v>135</v>
      </c>
      <c r="L41" s="28">
        <v>135</v>
      </c>
      <c r="M41" s="28">
        <v>135</v>
      </c>
      <c r="N41" s="2"/>
      <c r="O41" s="2">
        <v>0</v>
      </c>
      <c r="P41" s="12">
        <f t="shared" si="2"/>
        <v>0</v>
      </c>
      <c r="Q41" s="2"/>
    </row>
    <row r="42" spans="1:17" ht="12.75">
      <c r="A42" s="24" t="s">
        <v>46</v>
      </c>
      <c r="B42" s="2" t="s">
        <v>35</v>
      </c>
      <c r="C42" s="24">
        <v>1</v>
      </c>
      <c r="D42" s="24" t="s">
        <v>91</v>
      </c>
      <c r="E42" s="2" t="s">
        <v>95</v>
      </c>
      <c r="F42" s="2" t="s">
        <v>18</v>
      </c>
      <c r="G42" s="23">
        <v>30095</v>
      </c>
      <c r="H42" s="2" t="s">
        <v>21</v>
      </c>
      <c r="I42" s="1">
        <v>118.6</v>
      </c>
      <c r="J42" s="12"/>
      <c r="K42" s="2">
        <v>175</v>
      </c>
      <c r="L42" s="2">
        <v>185</v>
      </c>
      <c r="M42" s="28">
        <v>195</v>
      </c>
      <c r="N42" s="2"/>
      <c r="O42" s="2">
        <v>185</v>
      </c>
      <c r="P42" s="12">
        <f t="shared" si="2"/>
        <v>0</v>
      </c>
      <c r="Q42" s="2"/>
    </row>
    <row r="43" spans="1:17" ht="12.75">
      <c r="A43" s="24" t="s">
        <v>46</v>
      </c>
      <c r="B43" s="2" t="s">
        <v>35</v>
      </c>
      <c r="C43" s="24">
        <v>2</v>
      </c>
      <c r="D43" s="24" t="s">
        <v>91</v>
      </c>
      <c r="E43" s="2" t="s">
        <v>92</v>
      </c>
      <c r="F43" s="2" t="s">
        <v>18</v>
      </c>
      <c r="G43" s="23">
        <v>30788</v>
      </c>
      <c r="H43" s="2" t="s">
        <v>21</v>
      </c>
      <c r="I43" s="1">
        <v>107.25</v>
      </c>
      <c r="J43" s="12"/>
      <c r="K43" s="2">
        <v>142.5</v>
      </c>
      <c r="L43" s="2">
        <v>147.5</v>
      </c>
      <c r="M43" s="2">
        <v>152.5</v>
      </c>
      <c r="N43" s="2"/>
      <c r="O43" s="2">
        <v>152.5</v>
      </c>
      <c r="P43" s="12">
        <f t="shared" si="2"/>
        <v>0</v>
      </c>
      <c r="Q43" s="2"/>
    </row>
    <row r="44" spans="1:17" ht="12.75">
      <c r="A44" s="24"/>
      <c r="B44" s="2"/>
      <c r="C44" s="24"/>
      <c r="D44" s="24"/>
      <c r="E44" s="11" t="s">
        <v>115</v>
      </c>
      <c r="F44" s="11" t="s">
        <v>116</v>
      </c>
      <c r="G44" s="23"/>
      <c r="H44" s="2"/>
      <c r="I44" s="1"/>
      <c r="J44" s="12"/>
      <c r="K44" s="2"/>
      <c r="L44" s="28"/>
      <c r="M44" s="28"/>
      <c r="N44" s="2"/>
      <c r="O44" s="2"/>
      <c r="P44" s="12"/>
      <c r="Q44" s="2"/>
    </row>
    <row r="45" spans="1:17" ht="12.75">
      <c r="A45" s="24" t="s">
        <v>46</v>
      </c>
      <c r="B45" s="2" t="s">
        <v>59</v>
      </c>
      <c r="C45" s="24">
        <v>1</v>
      </c>
      <c r="D45" s="24">
        <v>90</v>
      </c>
      <c r="E45" s="2" t="s">
        <v>60</v>
      </c>
      <c r="F45" s="2" t="s">
        <v>20</v>
      </c>
      <c r="G45" s="23">
        <v>29365</v>
      </c>
      <c r="H45" s="2" t="s">
        <v>21</v>
      </c>
      <c r="I45" s="1">
        <v>80.9</v>
      </c>
      <c r="J45" s="12"/>
      <c r="K45" s="2">
        <v>125</v>
      </c>
      <c r="L45" s="28">
        <v>130</v>
      </c>
      <c r="M45" s="28">
        <v>130</v>
      </c>
      <c r="N45" s="2"/>
      <c r="O45" s="2">
        <v>125</v>
      </c>
      <c r="P45" s="12">
        <f>O45*J45</f>
        <v>0</v>
      </c>
      <c r="Q45" s="2"/>
    </row>
    <row r="46" spans="1:17" ht="12.75">
      <c r="A46" s="24" t="s">
        <v>46</v>
      </c>
      <c r="B46" s="2" t="s">
        <v>59</v>
      </c>
      <c r="C46" s="24">
        <v>2</v>
      </c>
      <c r="D46" s="24">
        <v>90</v>
      </c>
      <c r="E46" s="2" t="s">
        <v>75</v>
      </c>
      <c r="F46" s="2" t="s">
        <v>18</v>
      </c>
      <c r="G46" s="23">
        <v>32710</v>
      </c>
      <c r="H46" s="2" t="s">
        <v>21</v>
      </c>
      <c r="I46" s="1">
        <v>86.55</v>
      </c>
      <c r="J46" s="12"/>
      <c r="K46" s="2">
        <v>95</v>
      </c>
      <c r="L46" s="28">
        <v>100</v>
      </c>
      <c r="M46" s="2">
        <v>100</v>
      </c>
      <c r="N46" s="2"/>
      <c r="O46" s="2">
        <v>100</v>
      </c>
      <c r="P46" s="12">
        <f>O46*J46</f>
        <v>0</v>
      </c>
      <c r="Q46" s="2"/>
    </row>
    <row r="47" spans="1:17" ht="12.75">
      <c r="A47" s="24"/>
      <c r="B47" s="2"/>
      <c r="C47" s="24"/>
      <c r="D47" s="24"/>
      <c r="E47" s="11" t="s">
        <v>113</v>
      </c>
      <c r="F47" s="11" t="s">
        <v>117</v>
      </c>
      <c r="G47" s="23"/>
      <c r="H47" s="2"/>
      <c r="I47" s="1"/>
      <c r="J47" s="12"/>
      <c r="K47" s="2"/>
      <c r="L47" s="2"/>
      <c r="M47" s="2"/>
      <c r="N47" s="2"/>
      <c r="O47" s="2"/>
      <c r="P47" s="12"/>
      <c r="Q47" s="2"/>
    </row>
    <row r="48" spans="1:17" ht="12.75">
      <c r="A48" s="2" t="s">
        <v>43</v>
      </c>
      <c r="B48" s="2" t="s">
        <v>35</v>
      </c>
      <c r="C48" s="2">
        <v>1</v>
      </c>
      <c r="D48" s="2" t="s">
        <v>15</v>
      </c>
      <c r="E48" s="2" t="s">
        <v>55</v>
      </c>
      <c r="F48" s="2" t="s">
        <v>18</v>
      </c>
      <c r="G48" s="23">
        <v>28672</v>
      </c>
      <c r="H48" s="2" t="s">
        <v>21</v>
      </c>
      <c r="I48" s="1">
        <v>59.5</v>
      </c>
      <c r="J48" s="12">
        <v>0.8676</v>
      </c>
      <c r="K48" s="2">
        <v>50</v>
      </c>
      <c r="L48" s="2">
        <v>55</v>
      </c>
      <c r="M48" s="28">
        <v>57.5</v>
      </c>
      <c r="N48" s="2"/>
      <c r="O48" s="2">
        <v>55</v>
      </c>
      <c r="P48" s="12">
        <f aca="true" t="shared" si="3" ref="P48:P58">O48*J48</f>
        <v>47.718</v>
      </c>
      <c r="Q48" s="2">
        <v>1</v>
      </c>
    </row>
    <row r="49" spans="1:17" ht="12.75">
      <c r="A49" s="2" t="s">
        <v>43</v>
      </c>
      <c r="B49" s="2" t="s">
        <v>35</v>
      </c>
      <c r="C49" s="2">
        <v>2</v>
      </c>
      <c r="D49" s="2" t="s">
        <v>15</v>
      </c>
      <c r="E49" s="2" t="s">
        <v>63</v>
      </c>
      <c r="F49" s="2" t="s">
        <v>18</v>
      </c>
      <c r="G49" s="23">
        <v>34593</v>
      </c>
      <c r="H49" s="2" t="s">
        <v>21</v>
      </c>
      <c r="I49" s="1">
        <v>54.55</v>
      </c>
      <c r="J49" s="12">
        <v>0.9333</v>
      </c>
      <c r="K49" s="2">
        <v>50</v>
      </c>
      <c r="L49" s="28">
        <v>60</v>
      </c>
      <c r="M49" s="28">
        <v>60</v>
      </c>
      <c r="N49" s="2"/>
      <c r="O49" s="2">
        <v>50</v>
      </c>
      <c r="P49" s="12">
        <f t="shared" si="3"/>
        <v>46.665</v>
      </c>
      <c r="Q49" s="2">
        <v>2</v>
      </c>
    </row>
    <row r="50" spans="1:17" ht="12.75">
      <c r="A50" s="24"/>
      <c r="B50" s="2"/>
      <c r="C50" s="24"/>
      <c r="D50" s="24"/>
      <c r="E50" s="11" t="s">
        <v>115</v>
      </c>
      <c r="F50" s="11" t="s">
        <v>117</v>
      </c>
      <c r="G50" s="23"/>
      <c r="H50" s="2"/>
      <c r="I50" s="1"/>
      <c r="J50" s="12"/>
      <c r="K50" s="2"/>
      <c r="L50" s="2"/>
      <c r="M50" s="2"/>
      <c r="N50" s="2"/>
      <c r="O50" s="2"/>
      <c r="P50" s="12"/>
      <c r="Q50" s="2"/>
    </row>
    <row r="51" spans="1:17" ht="12.75">
      <c r="A51" s="2" t="s">
        <v>43</v>
      </c>
      <c r="B51" s="2" t="s">
        <v>35</v>
      </c>
      <c r="C51" s="2">
        <v>1</v>
      </c>
      <c r="D51" s="2" t="s">
        <v>15</v>
      </c>
      <c r="E51" s="2" t="s">
        <v>42</v>
      </c>
      <c r="F51" s="2" t="s">
        <v>18</v>
      </c>
      <c r="G51" s="23">
        <v>33666</v>
      </c>
      <c r="H51" s="2" t="s">
        <v>21</v>
      </c>
      <c r="I51" s="1">
        <v>89.65</v>
      </c>
      <c r="J51" s="12">
        <v>0.6317</v>
      </c>
      <c r="K51" s="2">
        <v>135</v>
      </c>
      <c r="L51" s="2">
        <v>142.5</v>
      </c>
      <c r="M51" s="2">
        <v>147.5</v>
      </c>
      <c r="N51" s="2"/>
      <c r="O51" s="2">
        <v>147.5</v>
      </c>
      <c r="P51" s="12">
        <f t="shared" si="3"/>
        <v>93.17575000000001</v>
      </c>
      <c r="Q51" s="2">
        <v>1</v>
      </c>
    </row>
    <row r="52" spans="1:17" ht="12.75">
      <c r="A52" s="24" t="s">
        <v>43</v>
      </c>
      <c r="B52" s="2" t="s">
        <v>35</v>
      </c>
      <c r="C52" s="24">
        <v>2</v>
      </c>
      <c r="D52" s="24" t="s">
        <v>15</v>
      </c>
      <c r="E52" s="24" t="s">
        <v>57</v>
      </c>
      <c r="F52" s="24" t="s">
        <v>18</v>
      </c>
      <c r="G52" s="25">
        <v>32545</v>
      </c>
      <c r="H52" s="2" t="s">
        <v>21</v>
      </c>
      <c r="I52" s="26">
        <v>87.75</v>
      </c>
      <c r="J52" s="27">
        <v>0.6442</v>
      </c>
      <c r="K52" s="24">
        <v>135</v>
      </c>
      <c r="L52" s="2">
        <v>142.5</v>
      </c>
      <c r="M52" s="28">
        <v>145</v>
      </c>
      <c r="N52" s="2"/>
      <c r="O52" s="2">
        <v>142.5</v>
      </c>
      <c r="P52" s="12">
        <f t="shared" si="3"/>
        <v>91.7985</v>
      </c>
      <c r="Q52" s="24">
        <v>2</v>
      </c>
    </row>
    <row r="53" spans="1:17" ht="12.75">
      <c r="A53" s="2" t="s">
        <v>43</v>
      </c>
      <c r="B53" s="2" t="s">
        <v>35</v>
      </c>
      <c r="C53" s="2" t="s">
        <v>108</v>
      </c>
      <c r="D53" s="2" t="s">
        <v>15</v>
      </c>
      <c r="E53" s="2" t="s">
        <v>51</v>
      </c>
      <c r="F53" s="2" t="s">
        <v>41</v>
      </c>
      <c r="G53" s="23">
        <v>28353</v>
      </c>
      <c r="H53" s="2" t="s">
        <v>21</v>
      </c>
      <c r="I53" s="1">
        <v>109.1</v>
      </c>
      <c r="J53" s="12">
        <v>0.5714</v>
      </c>
      <c r="K53" s="28">
        <v>125</v>
      </c>
      <c r="L53" s="28">
        <v>135</v>
      </c>
      <c r="M53" s="2">
        <v>0</v>
      </c>
      <c r="N53" s="2"/>
      <c r="O53" s="2">
        <v>0</v>
      </c>
      <c r="P53" s="12">
        <f t="shared" si="3"/>
        <v>0</v>
      </c>
      <c r="Q53" s="2"/>
    </row>
    <row r="54" spans="1:17" ht="12.75">
      <c r="A54" s="24"/>
      <c r="B54" s="2"/>
      <c r="C54" s="24"/>
      <c r="D54" s="24"/>
      <c r="E54" s="11" t="s">
        <v>115</v>
      </c>
      <c r="F54" s="11" t="s">
        <v>118</v>
      </c>
      <c r="G54" s="23"/>
      <c r="H54" s="2"/>
      <c r="I54" s="1"/>
      <c r="J54" s="12"/>
      <c r="K54" s="28"/>
      <c r="L54" s="28"/>
      <c r="M54" s="2"/>
      <c r="N54" s="2"/>
      <c r="O54" s="2"/>
      <c r="P54" s="12"/>
      <c r="Q54" s="2"/>
    </row>
    <row r="55" spans="1:17" ht="12.75">
      <c r="A55" s="24" t="s">
        <v>47</v>
      </c>
      <c r="B55" s="2" t="s">
        <v>35</v>
      </c>
      <c r="C55" s="24">
        <v>1</v>
      </c>
      <c r="D55" s="24" t="s">
        <v>15</v>
      </c>
      <c r="E55" s="2" t="s">
        <v>88</v>
      </c>
      <c r="F55" s="2" t="s">
        <v>18</v>
      </c>
      <c r="G55" s="23">
        <v>34095</v>
      </c>
      <c r="H55" s="2" t="s">
        <v>21</v>
      </c>
      <c r="I55" s="1">
        <v>97.55</v>
      </c>
      <c r="J55" s="12">
        <v>0.5602</v>
      </c>
      <c r="K55" s="2">
        <v>195</v>
      </c>
      <c r="L55" s="2">
        <v>205</v>
      </c>
      <c r="M55" s="2">
        <v>212.5</v>
      </c>
      <c r="N55" s="2"/>
      <c r="O55" s="2">
        <v>212.5</v>
      </c>
      <c r="P55" s="12">
        <f t="shared" si="3"/>
        <v>119.0425</v>
      </c>
      <c r="Q55" s="2">
        <v>1</v>
      </c>
    </row>
    <row r="56" spans="1:17" ht="12.75">
      <c r="A56" s="24" t="s">
        <v>47</v>
      </c>
      <c r="B56" s="2" t="s">
        <v>35</v>
      </c>
      <c r="C56" s="24">
        <v>2</v>
      </c>
      <c r="D56" s="24" t="s">
        <v>15</v>
      </c>
      <c r="E56" s="2" t="s">
        <v>54</v>
      </c>
      <c r="F56" s="2" t="s">
        <v>18</v>
      </c>
      <c r="G56" s="23">
        <v>29697</v>
      </c>
      <c r="H56" s="2" t="s">
        <v>21</v>
      </c>
      <c r="I56" s="1">
        <v>93.6</v>
      </c>
      <c r="J56" s="12">
        <v>0.5723</v>
      </c>
      <c r="K56" s="2">
        <v>180</v>
      </c>
      <c r="L56" s="28">
        <v>190</v>
      </c>
      <c r="M56" s="2">
        <v>205</v>
      </c>
      <c r="N56" s="2"/>
      <c r="O56" s="2">
        <v>205</v>
      </c>
      <c r="P56" s="12">
        <f t="shared" si="3"/>
        <v>117.3215</v>
      </c>
      <c r="Q56" s="2">
        <v>2</v>
      </c>
    </row>
    <row r="57" spans="1:17" ht="12.75">
      <c r="A57" s="24" t="s">
        <v>47</v>
      </c>
      <c r="B57" s="2" t="s">
        <v>35</v>
      </c>
      <c r="C57" s="24">
        <v>3</v>
      </c>
      <c r="D57" s="24" t="s">
        <v>15</v>
      </c>
      <c r="E57" s="2" t="s">
        <v>52</v>
      </c>
      <c r="F57" s="2" t="s">
        <v>18</v>
      </c>
      <c r="G57" s="23">
        <v>28360</v>
      </c>
      <c r="H57" s="2" t="s">
        <v>21</v>
      </c>
      <c r="I57" s="1">
        <v>89.8</v>
      </c>
      <c r="J57" s="12">
        <v>0.5861</v>
      </c>
      <c r="K57" s="2">
        <v>175</v>
      </c>
      <c r="L57" s="2">
        <v>185</v>
      </c>
      <c r="M57" s="28">
        <v>200</v>
      </c>
      <c r="N57" s="2"/>
      <c r="O57" s="2">
        <v>185</v>
      </c>
      <c r="P57" s="12">
        <f t="shared" si="3"/>
        <v>108.42849999999999</v>
      </c>
      <c r="Q57" s="2">
        <v>3</v>
      </c>
    </row>
    <row r="58" spans="1:17" ht="12.75">
      <c r="A58" s="24" t="s">
        <v>47</v>
      </c>
      <c r="B58" s="2" t="s">
        <v>35</v>
      </c>
      <c r="C58" s="24" t="s">
        <v>108</v>
      </c>
      <c r="D58" s="24" t="s">
        <v>15</v>
      </c>
      <c r="E58" s="2" t="s">
        <v>48</v>
      </c>
      <c r="F58" s="2" t="s">
        <v>18</v>
      </c>
      <c r="G58" s="23">
        <v>30856</v>
      </c>
      <c r="H58" s="2" t="s">
        <v>21</v>
      </c>
      <c r="I58" s="1">
        <v>89.1</v>
      </c>
      <c r="J58" s="12">
        <v>0.5889</v>
      </c>
      <c r="K58" s="28">
        <v>170</v>
      </c>
      <c r="L58" s="28">
        <v>170</v>
      </c>
      <c r="M58" s="28">
        <v>170</v>
      </c>
      <c r="N58" s="2"/>
      <c r="O58" s="2">
        <v>0</v>
      </c>
      <c r="P58" s="12">
        <f t="shared" si="3"/>
        <v>0</v>
      </c>
      <c r="Q58" s="2"/>
    </row>
    <row r="59" spans="1:17" ht="21" thickBot="1">
      <c r="A59" s="17"/>
      <c r="B59" s="17"/>
      <c r="C59" s="17"/>
      <c r="D59" s="17"/>
      <c r="E59" s="29" t="s">
        <v>26</v>
      </c>
      <c r="F59" s="3"/>
      <c r="G59" s="18"/>
      <c r="H59" s="18"/>
      <c r="I59" s="19"/>
      <c r="J59" s="20"/>
      <c r="K59" s="18"/>
      <c r="L59" s="18"/>
      <c r="M59" s="18"/>
      <c r="N59" s="18"/>
      <c r="O59" s="21"/>
      <c r="P59" s="22"/>
      <c r="Q59" s="17"/>
    </row>
    <row r="60" spans="1:17" ht="12.75">
      <c r="A60" s="63" t="s">
        <v>29</v>
      </c>
      <c r="B60" s="63" t="s">
        <v>28</v>
      </c>
      <c r="C60" s="69" t="s">
        <v>27</v>
      </c>
      <c r="D60" s="63" t="s">
        <v>2</v>
      </c>
      <c r="E60" s="65" t="s">
        <v>3</v>
      </c>
      <c r="F60" s="65" t="s">
        <v>8</v>
      </c>
      <c r="G60" s="65" t="s">
        <v>6</v>
      </c>
      <c r="H60" s="65" t="s">
        <v>4</v>
      </c>
      <c r="I60" s="71" t="s">
        <v>1</v>
      </c>
      <c r="J60" s="73" t="s">
        <v>0</v>
      </c>
      <c r="K60" s="75" t="s">
        <v>9</v>
      </c>
      <c r="L60" s="76"/>
      <c r="M60" s="76"/>
      <c r="N60" s="76"/>
      <c r="O60" s="76"/>
      <c r="P60" s="77"/>
      <c r="Q60" s="67" t="s">
        <v>7</v>
      </c>
    </row>
    <row r="61" spans="1:17" ht="13.5" thickBot="1">
      <c r="A61" s="64"/>
      <c r="B61" s="64"/>
      <c r="C61" s="70"/>
      <c r="D61" s="64"/>
      <c r="E61" s="66"/>
      <c r="F61" s="66"/>
      <c r="G61" s="66"/>
      <c r="H61" s="66"/>
      <c r="I61" s="72"/>
      <c r="J61" s="74"/>
      <c r="K61" s="13">
        <v>1</v>
      </c>
      <c r="L61" s="13">
        <v>2</v>
      </c>
      <c r="M61" s="13">
        <v>3</v>
      </c>
      <c r="N61" s="13">
        <v>4</v>
      </c>
      <c r="O61" s="13" t="s">
        <v>5</v>
      </c>
      <c r="P61" s="14" t="s">
        <v>0</v>
      </c>
      <c r="Q61" s="68"/>
    </row>
    <row r="62" spans="1:17" ht="12.75">
      <c r="A62" s="2"/>
      <c r="B62" s="2"/>
      <c r="C62" s="2"/>
      <c r="D62" s="2"/>
      <c r="E62" s="11" t="s">
        <v>113</v>
      </c>
      <c r="F62" s="2"/>
      <c r="G62" s="23"/>
      <c r="H62" s="2"/>
      <c r="I62" s="1"/>
      <c r="J62" s="12"/>
      <c r="K62" s="2"/>
      <c r="L62" s="28"/>
      <c r="M62" s="28"/>
      <c r="N62" s="2"/>
      <c r="O62" s="2"/>
      <c r="P62" s="12"/>
      <c r="Q62" s="2"/>
    </row>
    <row r="63" spans="1:17" ht="12.75">
      <c r="A63" s="24" t="s">
        <v>46</v>
      </c>
      <c r="B63" s="2" t="s">
        <v>35</v>
      </c>
      <c r="C63" s="24">
        <v>1</v>
      </c>
      <c r="D63" s="24" t="s">
        <v>15</v>
      </c>
      <c r="E63" s="2" t="s">
        <v>110</v>
      </c>
      <c r="F63" s="2" t="s">
        <v>18</v>
      </c>
      <c r="G63" s="23">
        <v>31791</v>
      </c>
      <c r="H63" s="2" t="s">
        <v>21</v>
      </c>
      <c r="I63" s="1">
        <v>65.9</v>
      </c>
      <c r="J63" s="12">
        <v>0.7959</v>
      </c>
      <c r="K63" s="2">
        <v>115</v>
      </c>
      <c r="L63" s="28">
        <v>120</v>
      </c>
      <c r="M63" s="2">
        <v>120</v>
      </c>
      <c r="N63" s="2"/>
      <c r="O63" s="2">
        <v>120</v>
      </c>
      <c r="P63" s="12">
        <f>O63*J63</f>
        <v>95.50800000000001</v>
      </c>
      <c r="Q63" s="2">
        <v>1</v>
      </c>
    </row>
    <row r="64" spans="1:17" ht="12.75">
      <c r="A64" s="24" t="s">
        <v>46</v>
      </c>
      <c r="B64" s="2" t="s">
        <v>35</v>
      </c>
      <c r="C64" s="24">
        <v>2</v>
      </c>
      <c r="D64" s="24" t="s">
        <v>15</v>
      </c>
      <c r="E64" s="2" t="s">
        <v>16</v>
      </c>
      <c r="F64" s="2" t="s">
        <v>18</v>
      </c>
      <c r="G64" s="23">
        <v>38078</v>
      </c>
      <c r="H64" s="2" t="s">
        <v>21</v>
      </c>
      <c r="I64" s="1">
        <v>44</v>
      </c>
      <c r="J64" s="12">
        <v>1.1079</v>
      </c>
      <c r="K64" s="2">
        <v>50</v>
      </c>
      <c r="L64" s="2">
        <v>55</v>
      </c>
      <c r="M64" s="28">
        <v>60</v>
      </c>
      <c r="N64" s="2"/>
      <c r="O64" s="2">
        <v>55</v>
      </c>
      <c r="P64" s="12">
        <f>O64*J64</f>
        <v>60.93450000000001</v>
      </c>
      <c r="Q64" s="2">
        <v>2</v>
      </c>
    </row>
    <row r="65" spans="1:17" ht="12.75">
      <c r="A65" s="2"/>
      <c r="B65" s="2"/>
      <c r="C65" s="2"/>
      <c r="D65" s="2"/>
      <c r="E65" s="11" t="s">
        <v>115</v>
      </c>
      <c r="F65" s="2"/>
      <c r="G65" s="23"/>
      <c r="H65" s="2"/>
      <c r="I65" s="1"/>
      <c r="J65" s="12"/>
      <c r="K65" s="2"/>
      <c r="L65" s="28"/>
      <c r="M65" s="28"/>
      <c r="N65" s="2"/>
      <c r="O65" s="2"/>
      <c r="P65" s="12"/>
      <c r="Q65" s="2"/>
    </row>
    <row r="66" spans="1:17" ht="12.75">
      <c r="A66" s="2" t="s">
        <v>46</v>
      </c>
      <c r="B66" s="2" t="s">
        <v>35</v>
      </c>
      <c r="C66" s="2">
        <v>1</v>
      </c>
      <c r="D66" s="2">
        <v>75</v>
      </c>
      <c r="E66" s="2" t="s">
        <v>67</v>
      </c>
      <c r="F66" s="2" t="s">
        <v>66</v>
      </c>
      <c r="G66" s="23">
        <v>37091</v>
      </c>
      <c r="H66" s="2" t="s">
        <v>21</v>
      </c>
      <c r="I66" s="1">
        <v>65.5</v>
      </c>
      <c r="J66" s="12">
        <v>0.746</v>
      </c>
      <c r="K66" s="2">
        <v>147.5</v>
      </c>
      <c r="L66" s="28">
        <v>157.5</v>
      </c>
      <c r="M66" s="28">
        <v>157.5</v>
      </c>
      <c r="N66" s="2"/>
      <c r="O66" s="2">
        <v>147.5</v>
      </c>
      <c r="P66" s="12">
        <f>O66*J66</f>
        <v>110.035</v>
      </c>
      <c r="Q66" s="2"/>
    </row>
    <row r="67" spans="1:17" ht="12.75">
      <c r="A67" s="24" t="s">
        <v>46</v>
      </c>
      <c r="B67" s="2" t="s">
        <v>35</v>
      </c>
      <c r="C67" s="24">
        <v>1</v>
      </c>
      <c r="D67" s="24">
        <v>90</v>
      </c>
      <c r="E67" s="24" t="s">
        <v>52</v>
      </c>
      <c r="F67" s="24" t="s">
        <v>18</v>
      </c>
      <c r="G67" s="25">
        <v>28360</v>
      </c>
      <c r="H67" s="2" t="s">
        <v>21</v>
      </c>
      <c r="I67" s="26">
        <v>89.8</v>
      </c>
      <c r="J67" s="27">
        <v>0.5861</v>
      </c>
      <c r="K67" s="24">
        <v>180</v>
      </c>
      <c r="L67" s="28">
        <v>197.5</v>
      </c>
      <c r="M67" s="2">
        <v>197.5</v>
      </c>
      <c r="N67" s="2"/>
      <c r="O67" s="2">
        <v>197.5</v>
      </c>
      <c r="P67" s="12">
        <f>O67*J67</f>
        <v>115.75474999999999</v>
      </c>
      <c r="Q67" s="24"/>
    </row>
    <row r="68" spans="1:17" ht="12.75">
      <c r="A68" s="24" t="s">
        <v>46</v>
      </c>
      <c r="B68" s="2" t="s">
        <v>35</v>
      </c>
      <c r="C68" s="2">
        <v>2</v>
      </c>
      <c r="D68" s="2">
        <v>90</v>
      </c>
      <c r="E68" s="2" t="s">
        <v>87</v>
      </c>
      <c r="F68" s="2" t="s">
        <v>18</v>
      </c>
      <c r="G68" s="23">
        <v>36824</v>
      </c>
      <c r="H68" s="2" t="s">
        <v>21</v>
      </c>
      <c r="I68" s="1">
        <v>87.1</v>
      </c>
      <c r="J68" s="12">
        <v>0.5973</v>
      </c>
      <c r="K68" s="2">
        <v>155</v>
      </c>
      <c r="L68" s="2">
        <v>162.5</v>
      </c>
      <c r="M68" s="28">
        <v>172.5</v>
      </c>
      <c r="N68" s="2"/>
      <c r="O68" s="2">
        <v>162.5</v>
      </c>
      <c r="P68" s="12">
        <f>O68*J68</f>
        <v>97.06125000000002</v>
      </c>
      <c r="Q68" s="2"/>
    </row>
    <row r="69" spans="1:17" ht="12.75">
      <c r="A69" s="24" t="s">
        <v>46</v>
      </c>
      <c r="B69" s="2" t="s">
        <v>35</v>
      </c>
      <c r="C69" s="2">
        <v>1</v>
      </c>
      <c r="D69" s="2">
        <v>100</v>
      </c>
      <c r="E69" s="2" t="s">
        <v>65</v>
      </c>
      <c r="F69" s="2" t="s">
        <v>66</v>
      </c>
      <c r="G69" s="23">
        <v>31875</v>
      </c>
      <c r="H69" s="2" t="s">
        <v>21</v>
      </c>
      <c r="I69" s="1">
        <v>94.1</v>
      </c>
      <c r="J69" s="12">
        <v>0.5707</v>
      </c>
      <c r="K69" s="2">
        <v>185</v>
      </c>
      <c r="L69" s="28">
        <v>205</v>
      </c>
      <c r="M69" s="2">
        <v>205</v>
      </c>
      <c r="N69" s="2"/>
      <c r="O69" s="2">
        <v>205</v>
      </c>
      <c r="P69" s="12">
        <f>O69*J69</f>
        <v>116.9935</v>
      </c>
      <c r="Q69" s="2"/>
    </row>
    <row r="70" spans="1:17" ht="12.75">
      <c r="A70" s="2" t="s">
        <v>46</v>
      </c>
      <c r="B70" s="2" t="s">
        <v>35</v>
      </c>
      <c r="C70" s="2">
        <v>1</v>
      </c>
      <c r="D70" s="2" t="s">
        <v>91</v>
      </c>
      <c r="E70" s="2" t="s">
        <v>97</v>
      </c>
      <c r="F70" s="2" t="s">
        <v>18</v>
      </c>
      <c r="G70" s="23">
        <v>35462</v>
      </c>
      <c r="H70" s="2" t="s">
        <v>21</v>
      </c>
      <c r="I70" s="1">
        <v>117</v>
      </c>
      <c r="J70" s="12">
        <v>0.5296</v>
      </c>
      <c r="K70" s="2">
        <v>170</v>
      </c>
      <c r="L70" s="2">
        <v>180</v>
      </c>
      <c r="M70" s="2">
        <v>190</v>
      </c>
      <c r="N70" s="2"/>
      <c r="O70" s="2">
        <v>190</v>
      </c>
      <c r="P70" s="12">
        <f>O70*J70</f>
        <v>100.624</v>
      </c>
      <c r="Q70" s="2"/>
    </row>
    <row r="71" spans="1:17" ht="21" thickBot="1">
      <c r="A71" s="17"/>
      <c r="B71" s="17"/>
      <c r="C71" s="17"/>
      <c r="D71" s="17"/>
      <c r="E71" s="29" t="s">
        <v>111</v>
      </c>
      <c r="F71" s="3"/>
      <c r="G71" s="18"/>
      <c r="H71" s="18"/>
      <c r="I71" s="19"/>
      <c r="J71" s="20"/>
      <c r="K71" s="18"/>
      <c r="L71" s="18"/>
      <c r="M71" s="18"/>
      <c r="N71" s="18"/>
      <c r="O71" s="21"/>
      <c r="P71" s="22"/>
      <c r="Q71" s="17"/>
    </row>
    <row r="72" spans="1:17" ht="12.75">
      <c r="A72" s="63" t="s">
        <v>29</v>
      </c>
      <c r="B72" s="63" t="s">
        <v>28</v>
      </c>
      <c r="C72" s="69" t="s">
        <v>27</v>
      </c>
      <c r="D72" s="63" t="s">
        <v>2</v>
      </c>
      <c r="E72" s="65" t="s">
        <v>3</v>
      </c>
      <c r="F72" s="65" t="s">
        <v>8</v>
      </c>
      <c r="G72" s="65" t="s">
        <v>6</v>
      </c>
      <c r="H72" s="65" t="s">
        <v>4</v>
      </c>
      <c r="I72" s="71" t="s">
        <v>1</v>
      </c>
      <c r="J72" s="73" t="s">
        <v>0</v>
      </c>
      <c r="K72" s="75" t="s">
        <v>9</v>
      </c>
      <c r="L72" s="76"/>
      <c r="M72" s="76"/>
      <c r="N72" s="76"/>
      <c r="O72" s="76"/>
      <c r="P72" s="77"/>
      <c r="Q72" s="67" t="s">
        <v>7</v>
      </c>
    </row>
    <row r="73" spans="1:17" ht="13.5" thickBot="1">
      <c r="A73" s="64"/>
      <c r="B73" s="64"/>
      <c r="C73" s="70"/>
      <c r="D73" s="64"/>
      <c r="E73" s="66"/>
      <c r="F73" s="66"/>
      <c r="G73" s="66"/>
      <c r="H73" s="66"/>
      <c r="I73" s="72"/>
      <c r="J73" s="74"/>
      <c r="K73" s="13">
        <v>1</v>
      </c>
      <c r="L73" s="13">
        <v>2</v>
      </c>
      <c r="M73" s="13">
        <v>3</v>
      </c>
      <c r="N73" s="13">
        <v>4</v>
      </c>
      <c r="O73" s="13" t="s">
        <v>5</v>
      </c>
      <c r="P73" s="14" t="s">
        <v>0</v>
      </c>
      <c r="Q73" s="68"/>
    </row>
    <row r="74" spans="1:17" ht="12.75">
      <c r="A74" s="24" t="s">
        <v>24</v>
      </c>
      <c r="B74" s="2" t="s">
        <v>35</v>
      </c>
      <c r="C74" s="24">
        <v>1</v>
      </c>
      <c r="D74" s="24" t="s">
        <v>15</v>
      </c>
      <c r="E74" s="2" t="s">
        <v>25</v>
      </c>
      <c r="F74" s="2" t="s">
        <v>18</v>
      </c>
      <c r="G74" s="23">
        <v>31334</v>
      </c>
      <c r="H74" s="2" t="s">
        <v>21</v>
      </c>
      <c r="I74" s="1">
        <v>74.9</v>
      </c>
      <c r="J74" s="12">
        <v>0.6652</v>
      </c>
      <c r="K74" s="2">
        <v>130</v>
      </c>
      <c r="L74" s="28">
        <v>135</v>
      </c>
      <c r="M74" s="28">
        <v>135</v>
      </c>
      <c r="N74" s="2"/>
      <c r="O74" s="2">
        <v>130</v>
      </c>
      <c r="P74" s="12">
        <f>O74*J74</f>
        <v>86.476</v>
      </c>
      <c r="Q74" s="2"/>
    </row>
    <row r="75" spans="1:17" ht="12.75">
      <c r="A75" s="24" t="s">
        <v>24</v>
      </c>
      <c r="B75" s="2" t="s">
        <v>35</v>
      </c>
      <c r="C75" s="24"/>
      <c r="D75" s="24" t="s">
        <v>15</v>
      </c>
      <c r="E75" s="2" t="s">
        <v>25</v>
      </c>
      <c r="F75" s="2" t="s">
        <v>18</v>
      </c>
      <c r="G75" s="23">
        <v>31334</v>
      </c>
      <c r="H75" s="2" t="s">
        <v>21</v>
      </c>
      <c r="I75" s="1">
        <v>74.9</v>
      </c>
      <c r="J75" s="12">
        <v>0.6652</v>
      </c>
      <c r="K75" s="2">
        <v>150</v>
      </c>
      <c r="L75" s="2">
        <v>160</v>
      </c>
      <c r="M75" s="2">
        <v>167.5</v>
      </c>
      <c r="N75" s="2"/>
      <c r="O75" s="2">
        <v>167.5</v>
      </c>
      <c r="P75" s="12">
        <f>O75*J75</f>
        <v>111.421</v>
      </c>
      <c r="Q75" s="2"/>
    </row>
    <row r="76" spans="1:17" ht="12.75">
      <c r="A76" s="24"/>
      <c r="B76" s="2"/>
      <c r="C76" s="24"/>
      <c r="D76" s="24"/>
      <c r="E76" s="2"/>
      <c r="F76" s="2"/>
      <c r="G76" s="23"/>
      <c r="H76" s="2"/>
      <c r="I76" s="1"/>
      <c r="J76" s="12">
        <v>0.6652</v>
      </c>
      <c r="K76" s="2"/>
      <c r="L76" s="2"/>
      <c r="M76" s="2"/>
      <c r="N76" s="2" t="s">
        <v>112</v>
      </c>
      <c r="O76" s="2">
        <f>O75+O74</f>
        <v>297.5</v>
      </c>
      <c r="P76" s="12">
        <f>O76*J76</f>
        <v>197.897</v>
      </c>
      <c r="Q76" s="2">
        <v>1</v>
      </c>
    </row>
    <row r="77" spans="1:17" ht="12.75">
      <c r="A77" s="24" t="s">
        <v>24</v>
      </c>
      <c r="B77" s="2" t="s">
        <v>35</v>
      </c>
      <c r="C77" s="24">
        <v>2</v>
      </c>
      <c r="D77" s="24" t="s">
        <v>15</v>
      </c>
      <c r="E77" s="2" t="s">
        <v>64</v>
      </c>
      <c r="F77" s="2" t="s">
        <v>18</v>
      </c>
      <c r="G77" s="23">
        <v>36256</v>
      </c>
      <c r="H77" s="2" t="s">
        <v>21</v>
      </c>
      <c r="I77" s="1">
        <v>82.25</v>
      </c>
      <c r="J77" s="12">
        <v>0.6203</v>
      </c>
      <c r="K77" s="2">
        <v>117.5</v>
      </c>
      <c r="L77" s="2">
        <v>122.5</v>
      </c>
      <c r="M77" s="2">
        <v>130</v>
      </c>
      <c r="N77" s="2"/>
      <c r="O77" s="2">
        <v>130</v>
      </c>
      <c r="P77" s="12">
        <f>O77*J77</f>
        <v>80.639</v>
      </c>
      <c r="Q77" s="2"/>
    </row>
    <row r="78" spans="1:17" ht="12.75">
      <c r="A78" s="24" t="s">
        <v>24</v>
      </c>
      <c r="B78" s="2" t="s">
        <v>35</v>
      </c>
      <c r="C78" s="24"/>
      <c r="D78" s="24" t="s">
        <v>15</v>
      </c>
      <c r="E78" s="2" t="s">
        <v>64</v>
      </c>
      <c r="F78" s="2" t="s">
        <v>18</v>
      </c>
      <c r="G78" s="23">
        <v>36256</v>
      </c>
      <c r="H78" s="2" t="s">
        <v>21</v>
      </c>
      <c r="I78" s="1">
        <v>82.25</v>
      </c>
      <c r="J78" s="12">
        <v>0.6203</v>
      </c>
      <c r="K78" s="2">
        <v>150</v>
      </c>
      <c r="L78" s="2">
        <v>160</v>
      </c>
      <c r="M78" s="2">
        <v>170</v>
      </c>
      <c r="N78" s="2"/>
      <c r="O78" s="2">
        <v>170</v>
      </c>
      <c r="P78" s="12">
        <f>O78*J78</f>
        <v>105.451</v>
      </c>
      <c r="Q78" s="2"/>
    </row>
    <row r="79" spans="1:17" ht="12.75">
      <c r="A79" s="24"/>
      <c r="B79" s="2"/>
      <c r="C79" s="24"/>
      <c r="D79" s="24"/>
      <c r="E79" s="2"/>
      <c r="F79" s="2"/>
      <c r="G79" s="23"/>
      <c r="H79" s="2"/>
      <c r="I79" s="1"/>
      <c r="J79" s="12">
        <v>0.6203</v>
      </c>
      <c r="K79" s="2"/>
      <c r="L79" s="2"/>
      <c r="M79" s="2"/>
      <c r="N79" s="2" t="s">
        <v>112</v>
      </c>
      <c r="O79" s="2">
        <f>O78+O77</f>
        <v>300</v>
      </c>
      <c r="P79" s="12">
        <f>O79*J79</f>
        <v>186.08999999999997</v>
      </c>
      <c r="Q79" s="2">
        <v>2</v>
      </c>
    </row>
    <row r="80" spans="1:17" ht="12.75">
      <c r="A80" s="24" t="s">
        <v>24</v>
      </c>
      <c r="B80" s="2" t="s">
        <v>35</v>
      </c>
      <c r="C80" s="24">
        <v>3</v>
      </c>
      <c r="D80" s="24" t="s">
        <v>15</v>
      </c>
      <c r="E80" s="2" t="s">
        <v>83</v>
      </c>
      <c r="F80" s="2" t="s">
        <v>18</v>
      </c>
      <c r="G80" s="23">
        <v>36852</v>
      </c>
      <c r="H80" s="2" t="s">
        <v>21</v>
      </c>
      <c r="I80" s="1">
        <v>78.1</v>
      </c>
      <c r="J80" s="12">
        <v>0.6442</v>
      </c>
      <c r="K80" s="2">
        <v>80</v>
      </c>
      <c r="L80" s="2">
        <v>82.5</v>
      </c>
      <c r="M80" s="28">
        <v>85</v>
      </c>
      <c r="N80" s="2"/>
      <c r="O80" s="2">
        <v>82.5</v>
      </c>
      <c r="P80" s="12">
        <f>O80*J80</f>
        <v>53.146499999999996</v>
      </c>
      <c r="Q80" s="2"/>
    </row>
    <row r="81" spans="1:17" ht="12.75">
      <c r="A81" s="24" t="s">
        <v>24</v>
      </c>
      <c r="B81" s="2" t="s">
        <v>35</v>
      </c>
      <c r="C81" s="24"/>
      <c r="D81" s="24" t="s">
        <v>15</v>
      </c>
      <c r="E81" s="2" t="s">
        <v>83</v>
      </c>
      <c r="F81" s="2" t="s">
        <v>18</v>
      </c>
      <c r="G81" s="23">
        <v>36852</v>
      </c>
      <c r="H81" s="2" t="s">
        <v>21</v>
      </c>
      <c r="I81" s="1">
        <v>78.1</v>
      </c>
      <c r="J81" s="12">
        <v>0.6442</v>
      </c>
      <c r="K81" s="28">
        <v>145</v>
      </c>
      <c r="L81" s="2">
        <v>150</v>
      </c>
      <c r="M81" s="2">
        <v>157.5</v>
      </c>
      <c r="N81" s="2"/>
      <c r="O81" s="2">
        <v>157.5</v>
      </c>
      <c r="P81" s="12">
        <f>O81*J81</f>
        <v>101.4615</v>
      </c>
      <c r="Q81" s="2"/>
    </row>
    <row r="82" spans="1:17" ht="12.75">
      <c r="A82" s="2"/>
      <c r="B82" s="2"/>
      <c r="C82" s="2"/>
      <c r="D82" s="2"/>
      <c r="E82" s="2"/>
      <c r="F82" s="2"/>
      <c r="G82" s="2"/>
      <c r="H82" s="2"/>
      <c r="I82" s="1"/>
      <c r="J82" s="12">
        <v>0.6442</v>
      </c>
      <c r="K82" s="2"/>
      <c r="L82" s="2"/>
      <c r="M82" s="2"/>
      <c r="N82" s="2" t="s">
        <v>112</v>
      </c>
      <c r="O82" s="2">
        <f>O81+O80</f>
        <v>240</v>
      </c>
      <c r="P82" s="12">
        <f>O82*J82</f>
        <v>154.608</v>
      </c>
      <c r="Q82" s="2">
        <v>3</v>
      </c>
    </row>
  </sheetData>
  <sheetProtection/>
  <mergeCells count="36">
    <mergeCell ref="K72:P72"/>
    <mergeCell ref="Q72:Q73"/>
    <mergeCell ref="F72:F73"/>
    <mergeCell ref="G72:G73"/>
    <mergeCell ref="H72:H73"/>
    <mergeCell ref="I72:I73"/>
    <mergeCell ref="J72:J73"/>
    <mergeCell ref="A72:A73"/>
    <mergeCell ref="B72:B73"/>
    <mergeCell ref="C72:C73"/>
    <mergeCell ref="D72:D73"/>
    <mergeCell ref="E72:E73"/>
    <mergeCell ref="Q60:Q61"/>
    <mergeCell ref="C60:C61"/>
    <mergeCell ref="C3:C4"/>
    <mergeCell ref="B3:B4"/>
    <mergeCell ref="B60:B61"/>
    <mergeCell ref="G60:G61"/>
    <mergeCell ref="H60:H61"/>
    <mergeCell ref="I60:I61"/>
    <mergeCell ref="J60:J61"/>
    <mergeCell ref="K60:P60"/>
    <mergeCell ref="J3:J4"/>
    <mergeCell ref="K3:P3"/>
    <mergeCell ref="Q3:Q4"/>
    <mergeCell ref="G3:G4"/>
    <mergeCell ref="H3:H4"/>
    <mergeCell ref="I3:I4"/>
    <mergeCell ref="A3:A4"/>
    <mergeCell ref="A60:A61"/>
    <mergeCell ref="D60:D61"/>
    <mergeCell ref="E60:E61"/>
    <mergeCell ref="F60:F61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D13" sqref="D13"/>
    </sheetView>
  </sheetViews>
  <sheetFormatPr defaultColWidth="8.75390625" defaultRowHeight="12.75"/>
  <cols>
    <col min="1" max="1" width="8.875" style="6" bestFit="1" customWidth="1"/>
    <col min="2" max="2" width="7.75390625" style="6" customWidth="1"/>
    <col min="3" max="3" width="6.00390625" style="6" bestFit="1" customWidth="1"/>
    <col min="4" max="4" width="22.75390625" style="6" bestFit="1" customWidth="1"/>
    <col min="5" max="5" width="21.75390625" style="6" bestFit="1" customWidth="1"/>
    <col min="6" max="6" width="12.625" style="7" bestFit="1" customWidth="1"/>
    <col min="7" max="7" width="13.25390625" style="10" bestFit="1" customWidth="1"/>
    <col min="8" max="8" width="18.625" style="6" bestFit="1" customWidth="1"/>
    <col min="9" max="10" width="6.625" style="6" bestFit="1" customWidth="1"/>
    <col min="11" max="11" width="5.00390625" style="10" bestFit="1" customWidth="1"/>
    <col min="12" max="12" width="5.25390625" style="6" bestFit="1" customWidth="1"/>
    <col min="13" max="13" width="7.875" style="0" bestFit="1" customWidth="1"/>
    <col min="14" max="14" width="9.625" style="0" bestFit="1" customWidth="1"/>
    <col min="15" max="15" width="11.875" style="0" customWidth="1"/>
  </cols>
  <sheetData>
    <row r="1" spans="2:10" ht="20.25">
      <c r="B1" s="15" t="s">
        <v>100</v>
      </c>
      <c r="F1" s="4"/>
      <c r="G1" s="9"/>
      <c r="H1" s="3"/>
      <c r="I1" s="3"/>
      <c r="J1" s="16"/>
    </row>
    <row r="2" spans="1:12" ht="18.75" thickBot="1">
      <c r="A2" s="17"/>
      <c r="B2" s="17"/>
      <c r="C2" s="17"/>
      <c r="D2" s="29" t="s">
        <v>39</v>
      </c>
      <c r="E2" s="18"/>
      <c r="F2" s="19"/>
      <c r="G2" s="20"/>
      <c r="H2" s="18"/>
      <c r="I2" s="18"/>
      <c r="J2" s="21"/>
      <c r="K2" s="22"/>
      <c r="L2" s="17"/>
    </row>
    <row r="3" spans="1:15" ht="12.75">
      <c r="A3" s="63" t="s">
        <v>29</v>
      </c>
      <c r="B3" s="63" t="s">
        <v>28</v>
      </c>
      <c r="C3" s="69" t="s">
        <v>27</v>
      </c>
      <c r="D3" s="63" t="s">
        <v>2</v>
      </c>
      <c r="E3" s="65" t="s">
        <v>3</v>
      </c>
      <c r="F3" s="65" t="s">
        <v>8</v>
      </c>
      <c r="G3" s="65" t="s">
        <v>6</v>
      </c>
      <c r="H3" s="65" t="s">
        <v>4</v>
      </c>
      <c r="I3" s="71" t="s">
        <v>1</v>
      </c>
      <c r="J3" s="73" t="s">
        <v>10</v>
      </c>
      <c r="K3" s="75" t="s">
        <v>14</v>
      </c>
      <c r="L3" s="76"/>
      <c r="M3" s="76"/>
      <c r="N3" s="77"/>
      <c r="O3" s="67" t="s">
        <v>7</v>
      </c>
    </row>
    <row r="4" spans="1:15" ht="12.75">
      <c r="A4" s="81"/>
      <c r="B4" s="81"/>
      <c r="C4" s="83"/>
      <c r="D4" s="81"/>
      <c r="E4" s="82"/>
      <c r="F4" s="82"/>
      <c r="G4" s="82"/>
      <c r="H4" s="82"/>
      <c r="I4" s="80"/>
      <c r="J4" s="78"/>
      <c r="K4" s="48" t="s">
        <v>11</v>
      </c>
      <c r="L4" s="48" t="s">
        <v>12</v>
      </c>
      <c r="M4" s="48" t="s">
        <v>13</v>
      </c>
      <c r="N4" s="49" t="s">
        <v>10</v>
      </c>
      <c r="O4" s="79"/>
    </row>
    <row r="5" spans="1:15" ht="12.75">
      <c r="A5" s="50"/>
      <c r="B5" s="2"/>
      <c r="C5" s="2"/>
      <c r="D5" s="11" t="s">
        <v>113</v>
      </c>
      <c r="E5" s="2"/>
      <c r="F5" s="2"/>
      <c r="G5" s="23"/>
      <c r="H5" s="2"/>
      <c r="I5" s="1"/>
      <c r="J5" s="12"/>
      <c r="K5" s="2"/>
      <c r="L5" s="2"/>
      <c r="M5" s="51"/>
      <c r="N5" s="51"/>
      <c r="O5" s="2"/>
    </row>
    <row r="6" spans="1:15" ht="12.75">
      <c r="A6" s="50" t="s">
        <v>77</v>
      </c>
      <c r="B6" s="2" t="s">
        <v>35</v>
      </c>
      <c r="C6" s="2">
        <v>1</v>
      </c>
      <c r="D6" s="2" t="s">
        <v>15</v>
      </c>
      <c r="E6" s="2" t="s">
        <v>16</v>
      </c>
      <c r="F6" s="2" t="s">
        <v>18</v>
      </c>
      <c r="G6" s="23">
        <v>38078</v>
      </c>
      <c r="H6" s="2" t="s">
        <v>21</v>
      </c>
      <c r="I6" s="1">
        <v>44</v>
      </c>
      <c r="J6" s="12">
        <v>1</v>
      </c>
      <c r="K6" s="2">
        <v>22.5</v>
      </c>
      <c r="L6" s="2">
        <v>30</v>
      </c>
      <c r="M6" s="58">
        <f>L6*K6</f>
        <v>675</v>
      </c>
      <c r="N6" s="59">
        <f>M6*J6</f>
        <v>675</v>
      </c>
      <c r="O6" s="2"/>
    </row>
    <row r="7" spans="1:15" ht="12.75">
      <c r="A7" s="50" t="s">
        <v>78</v>
      </c>
      <c r="B7" s="2" t="s">
        <v>35</v>
      </c>
      <c r="C7" s="2">
        <v>1</v>
      </c>
      <c r="D7" s="2" t="s">
        <v>15</v>
      </c>
      <c r="E7" s="2" t="s">
        <v>63</v>
      </c>
      <c r="F7" s="2" t="s">
        <v>18</v>
      </c>
      <c r="G7" s="23">
        <v>34593</v>
      </c>
      <c r="H7" s="2" t="s">
        <v>21</v>
      </c>
      <c r="I7" s="1">
        <v>54.55</v>
      </c>
      <c r="J7" s="12">
        <v>0.941</v>
      </c>
      <c r="K7" s="2">
        <v>55</v>
      </c>
      <c r="L7" s="2">
        <v>6</v>
      </c>
      <c r="M7" s="58">
        <f>L7*K7</f>
        <v>330</v>
      </c>
      <c r="N7" s="59">
        <f>M7*J7</f>
        <v>310.53</v>
      </c>
      <c r="O7" s="2"/>
    </row>
    <row r="8" spans="1:15" ht="12.75">
      <c r="A8" s="50"/>
      <c r="B8" s="2"/>
      <c r="C8" s="2"/>
      <c r="D8" s="11" t="s">
        <v>115</v>
      </c>
      <c r="E8" s="2"/>
      <c r="F8" s="2"/>
      <c r="G8" s="23"/>
      <c r="H8" s="2"/>
      <c r="I8" s="1"/>
      <c r="J8" s="12"/>
      <c r="K8" s="2"/>
      <c r="L8" s="2"/>
      <c r="M8" s="51"/>
      <c r="N8" s="51"/>
      <c r="O8" s="2"/>
    </row>
    <row r="9" spans="1:15" ht="12.75">
      <c r="A9" s="50" t="s">
        <v>78</v>
      </c>
      <c r="B9" s="2" t="s">
        <v>35</v>
      </c>
      <c r="C9" s="2">
        <v>1</v>
      </c>
      <c r="D9" s="2" t="s">
        <v>15</v>
      </c>
      <c r="E9" s="2" t="s">
        <v>79</v>
      </c>
      <c r="F9" s="2" t="s">
        <v>18</v>
      </c>
      <c r="G9" s="23">
        <v>33123</v>
      </c>
      <c r="H9" s="2" t="s">
        <v>21</v>
      </c>
      <c r="I9" s="1">
        <v>84.15</v>
      </c>
      <c r="J9" s="12">
        <v>0.7633</v>
      </c>
      <c r="K9" s="2">
        <v>85</v>
      </c>
      <c r="L9" s="2">
        <v>23</v>
      </c>
      <c r="M9" s="58">
        <f>L9*K9</f>
        <v>1955</v>
      </c>
      <c r="N9" s="59">
        <f>M9*J9</f>
        <v>1492.2514999999999</v>
      </c>
      <c r="O9" s="2"/>
    </row>
    <row r="10" spans="1:14" ht="18.75" thickBot="1">
      <c r="A10" s="17"/>
      <c r="B10" s="17"/>
      <c r="C10" s="17"/>
      <c r="D10" s="29" t="s">
        <v>101</v>
      </c>
      <c r="E10" s="18"/>
      <c r="F10" s="19"/>
      <c r="G10" s="20"/>
      <c r="H10" s="18"/>
      <c r="I10" s="18"/>
      <c r="J10" s="21"/>
      <c r="K10" s="22"/>
      <c r="L10" s="17"/>
      <c r="M10" s="60"/>
      <c r="N10" s="60"/>
    </row>
    <row r="11" spans="1:15" ht="12.75">
      <c r="A11" s="63" t="s">
        <v>29</v>
      </c>
      <c r="B11" s="63" t="s">
        <v>28</v>
      </c>
      <c r="C11" s="69" t="s">
        <v>27</v>
      </c>
      <c r="D11" s="63" t="s">
        <v>2</v>
      </c>
      <c r="E11" s="65" t="s">
        <v>3</v>
      </c>
      <c r="F11" s="65" t="s">
        <v>8</v>
      </c>
      <c r="G11" s="65" t="s">
        <v>6</v>
      </c>
      <c r="H11" s="65" t="s">
        <v>4</v>
      </c>
      <c r="I11" s="71" t="s">
        <v>1</v>
      </c>
      <c r="J11" s="73" t="s">
        <v>10</v>
      </c>
      <c r="K11" s="75" t="s">
        <v>14</v>
      </c>
      <c r="L11" s="76"/>
      <c r="M11" s="76"/>
      <c r="N11" s="77"/>
      <c r="O11" s="67" t="s">
        <v>7</v>
      </c>
    </row>
    <row r="12" spans="1:15" ht="12.75">
      <c r="A12" s="81"/>
      <c r="B12" s="81"/>
      <c r="C12" s="83"/>
      <c r="D12" s="81"/>
      <c r="E12" s="82"/>
      <c r="F12" s="82"/>
      <c r="G12" s="82"/>
      <c r="H12" s="82"/>
      <c r="I12" s="80"/>
      <c r="J12" s="78"/>
      <c r="K12" s="48" t="s">
        <v>11</v>
      </c>
      <c r="L12" s="48" t="s">
        <v>12</v>
      </c>
      <c r="M12" s="48" t="s">
        <v>13</v>
      </c>
      <c r="N12" s="49" t="s">
        <v>10</v>
      </c>
      <c r="O12" s="79"/>
    </row>
    <row r="13" spans="1:15" ht="12.75">
      <c r="A13" s="50"/>
      <c r="B13" s="2"/>
      <c r="C13" s="2"/>
      <c r="D13" s="11" t="s">
        <v>115</v>
      </c>
      <c r="E13" s="2"/>
      <c r="F13" s="2"/>
      <c r="G13" s="23"/>
      <c r="H13" s="2"/>
      <c r="I13" s="1"/>
      <c r="J13" s="12"/>
      <c r="K13" s="2"/>
      <c r="L13" s="2"/>
      <c r="M13" s="61"/>
      <c r="N13" s="61"/>
      <c r="O13" s="2"/>
    </row>
    <row r="14" spans="1:15" ht="12.75">
      <c r="A14" s="50"/>
      <c r="B14" s="2" t="s">
        <v>35</v>
      </c>
      <c r="C14" s="2">
        <v>1</v>
      </c>
      <c r="D14" s="2" t="s">
        <v>15</v>
      </c>
      <c r="E14" s="2" t="s">
        <v>102</v>
      </c>
      <c r="F14" s="2" t="s">
        <v>103</v>
      </c>
      <c r="G14" s="23" t="s">
        <v>104</v>
      </c>
      <c r="H14" s="2" t="s">
        <v>21</v>
      </c>
      <c r="I14" s="1">
        <v>119.2</v>
      </c>
      <c r="J14" s="12"/>
      <c r="K14" s="2">
        <v>75</v>
      </c>
      <c r="L14" s="2">
        <v>57</v>
      </c>
      <c r="M14" s="58">
        <f>L14*K14</f>
        <v>4275</v>
      </c>
      <c r="N14" s="59">
        <f>M14/I14</f>
        <v>35.86409395973154</v>
      </c>
      <c r="O14" s="2"/>
    </row>
  </sheetData>
  <sheetProtection/>
  <mergeCells count="24">
    <mergeCell ref="I11:I12"/>
    <mergeCell ref="J11:J12"/>
    <mergeCell ref="K11:N11"/>
    <mergeCell ref="O11:O12"/>
    <mergeCell ref="D11:D12"/>
    <mergeCell ref="E11:E12"/>
    <mergeCell ref="F11:F12"/>
    <mergeCell ref="G11:G12"/>
    <mergeCell ref="H11:H12"/>
    <mergeCell ref="A3:A4"/>
    <mergeCell ref="B3:B4"/>
    <mergeCell ref="C3:C4"/>
    <mergeCell ref="A11:A12"/>
    <mergeCell ref="B11:B12"/>
    <mergeCell ref="C11:C12"/>
    <mergeCell ref="J3:J4"/>
    <mergeCell ref="K3:N3"/>
    <mergeCell ref="O3:O4"/>
    <mergeCell ref="I3:I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7"/>
  <sheetViews>
    <sheetView tabSelected="1" zoomScale="85" zoomScaleNormal="85" zoomScalePageLayoutView="85" workbookViewId="0" topLeftCell="A8">
      <selection activeCell="E12" sqref="E12"/>
    </sheetView>
  </sheetViews>
  <sheetFormatPr defaultColWidth="8.75390625" defaultRowHeight="12.75"/>
  <cols>
    <col min="1" max="1" width="6.00390625" style="6" bestFit="1" customWidth="1"/>
    <col min="2" max="2" width="5.125" style="6" bestFit="1" customWidth="1"/>
    <col min="3" max="3" width="17.375" style="6" customWidth="1"/>
    <col min="4" max="4" width="5.875" style="6" bestFit="1" customWidth="1"/>
    <col min="5" max="5" width="26.625" style="6" customWidth="1"/>
    <col min="6" max="6" width="17.125" style="6" bestFit="1" customWidth="1"/>
    <col min="7" max="7" width="13.25390625" style="6" bestFit="1" customWidth="1"/>
    <col min="8" max="8" width="17.375" style="6" customWidth="1"/>
    <col min="9" max="9" width="6.125" style="7" bestFit="1" customWidth="1"/>
    <col min="10" max="10" width="7.625" style="10" bestFit="1" customWidth="1"/>
    <col min="11" max="11" width="4.75390625" style="6" bestFit="1" customWidth="1"/>
    <col min="12" max="12" width="5.875" style="6" customWidth="1"/>
    <col min="13" max="13" width="5.875" style="6" bestFit="1" customWidth="1"/>
    <col min="14" max="14" width="1.875" style="6" bestFit="1" customWidth="1"/>
    <col min="15" max="15" width="6.625" style="6" bestFit="1" customWidth="1"/>
    <col min="16" max="16" width="8.75390625" style="10" bestFit="1" customWidth="1"/>
    <col min="17" max="17" width="3.25390625" style="6" bestFit="1" customWidth="1"/>
    <col min="18" max="18" width="6.875" style="6" customWidth="1"/>
    <col min="19" max="19" width="5.75390625" style="6" customWidth="1"/>
    <col min="20" max="20" width="2.875" style="6" bestFit="1" customWidth="1"/>
    <col min="21" max="21" width="6.625" style="6" bestFit="1" customWidth="1"/>
    <col min="22" max="22" width="8.75390625" style="10" bestFit="1" customWidth="1"/>
    <col min="23" max="23" width="7.375" style="31" customWidth="1"/>
    <col min="24" max="24" width="8.75390625" style="10" bestFit="1" customWidth="1"/>
    <col min="25" max="25" width="11.875" style="6" customWidth="1"/>
    <col min="26" max="252" width="8.75390625" style="6" customWidth="1"/>
    <col min="253" max="253" width="4.875" style="6" bestFit="1" customWidth="1"/>
    <col min="254" max="254" width="6.00390625" style="6" bestFit="1" customWidth="1"/>
    <col min="255" max="255" width="5.125" style="6" bestFit="1" customWidth="1"/>
    <col min="256" max="16384" width="17.375" style="6" customWidth="1"/>
  </cols>
  <sheetData>
    <row r="1" spans="2:31" ht="20.25">
      <c r="B1" s="15" t="s">
        <v>100</v>
      </c>
      <c r="L1" s="30"/>
      <c r="M1" s="30"/>
      <c r="O1" s="31"/>
      <c r="U1" s="31"/>
      <c r="AB1" s="31"/>
      <c r="AC1" s="10"/>
      <c r="AD1" s="31"/>
      <c r="AE1" s="10"/>
    </row>
    <row r="2" spans="2:23" ht="21" thickBot="1">
      <c r="B2" s="17"/>
      <c r="C2" s="17"/>
      <c r="D2" s="29" t="s">
        <v>34</v>
      </c>
      <c r="F2" s="3"/>
      <c r="G2" s="5"/>
      <c r="I2" s="4"/>
      <c r="J2" s="9"/>
      <c r="K2" s="32"/>
      <c r="L2" s="3"/>
      <c r="M2" s="3"/>
      <c r="N2" s="3"/>
      <c r="O2" s="16"/>
      <c r="Q2" s="3"/>
      <c r="R2" s="3"/>
      <c r="S2" s="3"/>
      <c r="T2" s="3"/>
      <c r="U2" s="16"/>
      <c r="W2" s="6"/>
    </row>
    <row r="3" spans="1:25" ht="12.75" customHeight="1">
      <c r="A3" s="63" t="s">
        <v>27</v>
      </c>
      <c r="B3" s="84" t="s">
        <v>28</v>
      </c>
      <c r="C3" s="84" t="s">
        <v>29</v>
      </c>
      <c r="D3" s="65" t="s">
        <v>2</v>
      </c>
      <c r="E3" s="86" t="s">
        <v>3</v>
      </c>
      <c r="F3" s="65" t="s">
        <v>8</v>
      </c>
      <c r="G3" s="65" t="s">
        <v>6</v>
      </c>
      <c r="H3" s="65" t="s">
        <v>4</v>
      </c>
      <c r="I3" s="71" t="s">
        <v>1</v>
      </c>
      <c r="J3" s="73" t="s">
        <v>0</v>
      </c>
      <c r="K3" s="88" t="s">
        <v>30</v>
      </c>
      <c r="L3" s="88"/>
      <c r="M3" s="88"/>
      <c r="N3" s="88"/>
      <c r="O3" s="88"/>
      <c r="P3" s="88"/>
      <c r="Q3" s="88" t="s">
        <v>31</v>
      </c>
      <c r="R3" s="88"/>
      <c r="S3" s="88"/>
      <c r="T3" s="88"/>
      <c r="U3" s="88"/>
      <c r="V3" s="88"/>
      <c r="W3" s="88" t="s">
        <v>32</v>
      </c>
      <c r="X3" s="88"/>
      <c r="Y3" s="67" t="s">
        <v>7</v>
      </c>
    </row>
    <row r="4" spans="1:25" s="8" customFormat="1" ht="12" customHeight="1" thickBot="1">
      <c r="A4" s="64"/>
      <c r="B4" s="85"/>
      <c r="C4" s="85"/>
      <c r="D4" s="66"/>
      <c r="E4" s="87"/>
      <c r="F4" s="66"/>
      <c r="G4" s="66"/>
      <c r="H4" s="66"/>
      <c r="I4" s="72"/>
      <c r="J4" s="74"/>
      <c r="K4" s="33">
        <v>1</v>
      </c>
      <c r="L4" s="13">
        <v>2</v>
      </c>
      <c r="M4" s="13">
        <v>3</v>
      </c>
      <c r="N4" s="13">
        <v>4</v>
      </c>
      <c r="O4" s="33" t="s">
        <v>5</v>
      </c>
      <c r="P4" s="14" t="s">
        <v>0</v>
      </c>
      <c r="Q4" s="13">
        <v>1</v>
      </c>
      <c r="R4" s="13">
        <v>2</v>
      </c>
      <c r="S4" s="13">
        <v>3</v>
      </c>
      <c r="T4" s="13">
        <v>4</v>
      </c>
      <c r="U4" s="33" t="s">
        <v>5</v>
      </c>
      <c r="V4" s="14" t="s">
        <v>0</v>
      </c>
      <c r="W4" s="13" t="s">
        <v>33</v>
      </c>
      <c r="X4" s="14" t="s">
        <v>0</v>
      </c>
      <c r="Y4" s="68"/>
    </row>
    <row r="5" spans="1:25" s="41" customFormat="1" ht="15">
      <c r="A5" s="34"/>
      <c r="B5" s="34"/>
      <c r="C5" s="34"/>
      <c r="D5" s="34"/>
      <c r="E5" s="35" t="s">
        <v>113</v>
      </c>
      <c r="F5" s="34"/>
      <c r="G5" s="36"/>
      <c r="H5" s="34"/>
      <c r="I5" s="37"/>
      <c r="J5" s="38"/>
      <c r="K5" s="34"/>
      <c r="L5" s="34"/>
      <c r="M5" s="34"/>
      <c r="N5" s="34"/>
      <c r="O5" s="35"/>
      <c r="P5" s="38"/>
      <c r="Q5" s="39"/>
      <c r="R5" s="39"/>
      <c r="S5" s="39"/>
      <c r="T5" s="34"/>
      <c r="U5" s="35"/>
      <c r="V5" s="38"/>
      <c r="W5" s="34"/>
      <c r="X5" s="38"/>
      <c r="Y5" s="34"/>
    </row>
    <row r="6" spans="1:25" s="41" customFormat="1" ht="15">
      <c r="A6" s="40">
        <v>1</v>
      </c>
      <c r="B6" s="40"/>
      <c r="C6" s="40" t="s">
        <v>35</v>
      </c>
      <c r="D6" s="40" t="s">
        <v>15</v>
      </c>
      <c r="E6" s="40" t="s">
        <v>16</v>
      </c>
      <c r="F6" s="40" t="s">
        <v>18</v>
      </c>
      <c r="G6" s="42">
        <v>38078</v>
      </c>
      <c r="H6" s="40" t="s">
        <v>21</v>
      </c>
      <c r="I6" s="43">
        <v>44</v>
      </c>
      <c r="J6" s="44">
        <v>1.1079</v>
      </c>
      <c r="K6" s="40">
        <v>20</v>
      </c>
      <c r="L6" s="40">
        <v>22.5</v>
      </c>
      <c r="M6" s="28">
        <v>25</v>
      </c>
      <c r="N6" s="40"/>
      <c r="O6" s="45">
        <v>22.5</v>
      </c>
      <c r="P6" s="44">
        <f>O6*J6</f>
        <v>24.927750000000003</v>
      </c>
      <c r="Q6" s="47">
        <v>10</v>
      </c>
      <c r="R6" s="47">
        <v>12.5</v>
      </c>
      <c r="S6" s="47">
        <v>15</v>
      </c>
      <c r="T6" s="40"/>
      <c r="U6" s="45">
        <v>15</v>
      </c>
      <c r="V6" s="44">
        <f>U6*J6</f>
        <v>16.6185</v>
      </c>
      <c r="W6" s="40">
        <f>U6+O6</f>
        <v>37.5</v>
      </c>
      <c r="X6" s="44">
        <f>W6*J6</f>
        <v>41.54625</v>
      </c>
      <c r="Y6" s="40"/>
    </row>
    <row r="7" spans="1:25" s="41" customFormat="1" ht="15">
      <c r="A7" s="34"/>
      <c r="B7" s="34"/>
      <c r="C7" s="34"/>
      <c r="D7" s="34"/>
      <c r="E7" s="35" t="s">
        <v>115</v>
      </c>
      <c r="F7" s="34"/>
      <c r="G7" s="36"/>
      <c r="H7" s="34"/>
      <c r="I7" s="37"/>
      <c r="J7" s="38"/>
      <c r="K7" s="34"/>
      <c r="L7" s="34"/>
      <c r="M7" s="34"/>
      <c r="N7" s="34"/>
      <c r="O7" s="35"/>
      <c r="P7" s="38"/>
      <c r="Q7" s="39"/>
      <c r="R7" s="39"/>
      <c r="S7" s="39"/>
      <c r="T7" s="34"/>
      <c r="U7" s="35"/>
      <c r="V7" s="38"/>
      <c r="W7" s="34"/>
      <c r="X7" s="38"/>
      <c r="Y7" s="34"/>
    </row>
    <row r="8" spans="1:25" s="41" customFormat="1" ht="15">
      <c r="A8" s="34">
        <v>1</v>
      </c>
      <c r="B8" s="34"/>
      <c r="C8" s="34" t="s">
        <v>35</v>
      </c>
      <c r="D8" s="34" t="s">
        <v>15</v>
      </c>
      <c r="E8" s="34" t="s">
        <v>25</v>
      </c>
      <c r="F8" s="34" t="s">
        <v>18</v>
      </c>
      <c r="G8" s="36">
        <v>31334</v>
      </c>
      <c r="H8" s="34" t="s">
        <v>21</v>
      </c>
      <c r="I8" s="37">
        <v>74.9</v>
      </c>
      <c r="J8" s="38">
        <v>0.6652</v>
      </c>
      <c r="K8" s="34">
        <v>60</v>
      </c>
      <c r="L8" s="34">
        <v>65</v>
      </c>
      <c r="M8" s="28">
        <v>67.5</v>
      </c>
      <c r="N8" s="34"/>
      <c r="O8" s="35">
        <v>65</v>
      </c>
      <c r="P8" s="38">
        <f>O8*J8</f>
        <v>43.238</v>
      </c>
      <c r="Q8" s="39">
        <v>50</v>
      </c>
      <c r="R8" s="39">
        <v>55</v>
      </c>
      <c r="S8" s="62">
        <v>60</v>
      </c>
      <c r="T8" s="34"/>
      <c r="U8" s="35">
        <v>55</v>
      </c>
      <c r="V8" s="38">
        <f>U8*J8</f>
        <v>36.586</v>
      </c>
      <c r="W8" s="34">
        <f>U8+O8</f>
        <v>120</v>
      </c>
      <c r="X8" s="38">
        <f>W8*J8</f>
        <v>79.824</v>
      </c>
      <c r="Y8" s="34"/>
    </row>
    <row r="9" spans="4:24" s="41" customFormat="1" ht="18.75" thickBot="1">
      <c r="D9" s="29" t="s">
        <v>37</v>
      </c>
      <c r="G9" s="52"/>
      <c r="I9" s="53"/>
      <c r="J9" s="54"/>
      <c r="O9" s="55"/>
      <c r="P9" s="54"/>
      <c r="Q9" s="56"/>
      <c r="R9" s="56"/>
      <c r="S9" s="56"/>
      <c r="U9" s="55"/>
      <c r="V9" s="54"/>
      <c r="X9" s="54"/>
    </row>
    <row r="10" spans="1:25" s="41" customFormat="1" ht="14.25">
      <c r="A10" s="63" t="s">
        <v>27</v>
      </c>
      <c r="B10" s="84" t="s">
        <v>28</v>
      </c>
      <c r="C10" s="84" t="s">
        <v>29</v>
      </c>
      <c r="D10" s="65" t="s">
        <v>2</v>
      </c>
      <c r="E10" s="86" t="s">
        <v>3</v>
      </c>
      <c r="F10" s="65" t="s">
        <v>8</v>
      </c>
      <c r="G10" s="65" t="s">
        <v>6</v>
      </c>
      <c r="H10" s="65" t="s">
        <v>4</v>
      </c>
      <c r="I10" s="71" t="s">
        <v>1</v>
      </c>
      <c r="J10" s="73" t="s">
        <v>0</v>
      </c>
      <c r="K10" s="75" t="s">
        <v>36</v>
      </c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7"/>
      <c r="Y10" s="67" t="s">
        <v>7</v>
      </c>
    </row>
    <row r="11" spans="1:25" s="41" customFormat="1" ht="15" thickBot="1">
      <c r="A11" s="64"/>
      <c r="B11" s="85"/>
      <c r="C11" s="85"/>
      <c r="D11" s="66"/>
      <c r="E11" s="87"/>
      <c r="F11" s="66"/>
      <c r="G11" s="66"/>
      <c r="H11" s="66"/>
      <c r="I11" s="72"/>
      <c r="J11" s="74"/>
      <c r="K11" s="33">
        <v>1</v>
      </c>
      <c r="L11" s="13">
        <v>2</v>
      </c>
      <c r="M11" s="13">
        <v>3</v>
      </c>
      <c r="N11" s="13">
        <v>4</v>
      </c>
      <c r="O11" s="33">
        <v>5</v>
      </c>
      <c r="P11" s="33">
        <v>6</v>
      </c>
      <c r="Q11" s="33">
        <v>7</v>
      </c>
      <c r="R11" s="33">
        <v>8</v>
      </c>
      <c r="S11" s="33">
        <v>9</v>
      </c>
      <c r="T11" s="33">
        <v>10</v>
      </c>
      <c r="U11" s="33">
        <v>11</v>
      </c>
      <c r="V11" s="33">
        <v>12</v>
      </c>
      <c r="W11" s="13" t="s">
        <v>33</v>
      </c>
      <c r="X11" s="14" t="s">
        <v>0</v>
      </c>
      <c r="Y11" s="68"/>
    </row>
    <row r="12" spans="1:25" s="41" customFormat="1" ht="15">
      <c r="A12" s="40"/>
      <c r="B12" s="40"/>
      <c r="C12" s="40"/>
      <c r="D12" s="40"/>
      <c r="E12" s="35" t="s">
        <v>115</v>
      </c>
      <c r="F12" s="40"/>
      <c r="G12" s="42"/>
      <c r="H12" s="40"/>
      <c r="I12" s="43"/>
      <c r="J12" s="44"/>
      <c r="K12" s="40"/>
      <c r="L12" s="40"/>
      <c r="M12" s="46"/>
      <c r="N12" s="40"/>
      <c r="O12" s="45"/>
      <c r="P12" s="44"/>
      <c r="Q12" s="40"/>
      <c r="R12" s="40"/>
      <c r="S12" s="40"/>
      <c r="T12" s="40"/>
      <c r="U12" s="45"/>
      <c r="V12" s="44"/>
      <c r="W12" s="40"/>
      <c r="X12" s="44"/>
      <c r="Y12" s="40"/>
    </row>
    <row r="13" spans="1:25" s="41" customFormat="1" ht="15">
      <c r="A13" s="40">
        <v>1</v>
      </c>
      <c r="B13" s="40"/>
      <c r="C13" s="40" t="s">
        <v>38</v>
      </c>
      <c r="D13" s="40" t="s">
        <v>15</v>
      </c>
      <c r="E13" s="40" t="s">
        <v>40</v>
      </c>
      <c r="F13" s="40" t="s">
        <v>41</v>
      </c>
      <c r="G13" s="42">
        <v>29750</v>
      </c>
      <c r="H13" s="40" t="s">
        <v>21</v>
      </c>
      <c r="I13" s="43">
        <v>88.65</v>
      </c>
      <c r="J13" s="44"/>
      <c r="K13" s="40">
        <v>120</v>
      </c>
      <c r="L13" s="62">
        <v>130</v>
      </c>
      <c r="M13" s="62">
        <v>130</v>
      </c>
      <c r="N13" s="40"/>
      <c r="O13" s="40"/>
      <c r="P13" s="44"/>
      <c r="Q13" s="40"/>
      <c r="R13" s="40"/>
      <c r="S13" s="40"/>
      <c r="T13" s="40"/>
      <c r="U13" s="45"/>
      <c r="V13" s="44"/>
      <c r="W13" s="40">
        <v>120</v>
      </c>
      <c r="X13" s="44"/>
      <c r="Y13" s="40"/>
    </row>
    <row r="17" ht="12.75">
      <c r="U17" s="28"/>
    </row>
  </sheetData>
  <sheetProtection/>
  <mergeCells count="26">
    <mergeCell ref="K10:X10"/>
    <mergeCell ref="Y10:Y11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K3:P3"/>
    <mergeCell ref="Q3:V3"/>
    <mergeCell ref="W3:X3"/>
    <mergeCell ref="Y3:Y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2017-12-17T06:44:15Z</cp:lastPrinted>
  <dcterms:created xsi:type="dcterms:W3CDTF">2010-12-17T08:17:08Z</dcterms:created>
  <dcterms:modified xsi:type="dcterms:W3CDTF">2018-08-16T06:22:38Z</dcterms:modified>
  <cp:category/>
  <cp:version/>
  <cp:contentType/>
  <cp:contentStatus/>
</cp:coreProperties>
</file>