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368" activeTab="3"/>
  </bookViews>
  <sheets>
    <sheet name="PL AMT RAW" sheetId="1" r:id="rId1"/>
    <sheet name="PL PRO RAW" sheetId="2" r:id="rId2"/>
    <sheet name="PL EQUIP" sheetId="3" r:id="rId3"/>
    <sheet name="BP AMT RAW" sheetId="4" r:id="rId4"/>
    <sheet name="BP PRO RAW" sheetId="5" r:id="rId5"/>
    <sheet name="BP EQUIP" sheetId="6" r:id="rId6"/>
    <sheet name="BP MIL" sheetId="7" r:id="rId7"/>
    <sheet name="PBP AMT" sheetId="8" r:id="rId8"/>
    <sheet name="PBP PRO" sheetId="9" r:id="rId9"/>
    <sheet name="RBP AMT" sheetId="10" r:id="rId10"/>
    <sheet name="RBP PRO" sheetId="11" r:id="rId11"/>
    <sheet name="PS AMT&amp;PRO" sheetId="12" r:id="rId12"/>
    <sheet name="ARMLIFTING" sheetId="13" r:id="rId13"/>
    <sheet name="RDL, PDL" sheetId="14" r:id="rId14"/>
    <sheet name="P+P, DuoBench" sheetId="15" r:id="rId15"/>
    <sheet name="СЛ AMT&amp;PRO" sheetId="16" r:id="rId16"/>
    <sheet name="PBP детские дома" sheetId="17" r:id="rId17"/>
    <sheet name="Командное" sheetId="18" r:id="rId18"/>
    <sheet name="Тренерское" sheetId="19" r:id="rId19"/>
  </sheets>
  <definedNames>
    <definedName name="_xlnm.Print_Area" localSheetId="3">'BP AMT RAW'!$B$1:$T$4</definedName>
    <definedName name="_xlnm.Print_Area" localSheetId="5">'BP EQUIP'!$C$1:$U$4</definedName>
    <definedName name="_xlnm.Print_Area" localSheetId="6">'BP MIL'!$B$1:$T$4</definedName>
    <definedName name="_xlnm.Print_Area" localSheetId="4">'BP PRO RAW'!$B$1:$T$4</definedName>
    <definedName name="_xlnm.Print_Area" localSheetId="14">'P+P, DuoBench'!$C$1:$U$2</definedName>
    <definedName name="_xlnm.Print_Area" localSheetId="7">'PBP AMT'!$B$1:$R$4</definedName>
    <definedName name="_xlnm.Print_Area" localSheetId="8">'PBP PRO'!$B$1:$R$4</definedName>
    <definedName name="_xlnm.Print_Area" localSheetId="16">'PBP детские дома'!$B$1:$R$4</definedName>
    <definedName name="_xlnm.Print_Area" localSheetId="0">'PL AMT RAW'!$B$1:$AH$4</definedName>
    <definedName name="_xlnm.Print_Area" localSheetId="2">'PL EQUIP'!$C$1:$AJ$4</definedName>
    <definedName name="_xlnm.Print_Area" localSheetId="1">'PL PRO RAW'!$B$1:$AH$4</definedName>
    <definedName name="_xlnm.Print_Area" localSheetId="9">'RBP AMT'!$B$1:$R$4</definedName>
    <definedName name="_xlnm.Print_Area" localSheetId="10">'RBP PRO'!$B$1:$R$4</definedName>
  </definedNames>
  <calcPr fullCalcOnLoad="1"/>
</workbook>
</file>

<file path=xl/sharedStrings.xml><?xml version="1.0" encoding="utf-8"?>
<sst xmlns="http://schemas.openxmlformats.org/spreadsheetml/2006/main" count="4773" uniqueCount="695">
  <si>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</si>
  <si>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</si>
  <si>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</si>
  <si>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</si>
  <si>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</si>
  <si>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</si>
  <si>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</si>
  <si>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</si>
  <si>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</si>
  <si>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</si>
  <si>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</si>
  <si>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</si>
  <si>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</si>
  <si>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</si>
  <si>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</si>
  <si>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</si>
  <si>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</si>
  <si>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</si>
  <si>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</si>
  <si>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</si>
  <si>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</si>
  <si>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ДК</t>
  </si>
  <si>
    <t>Дивизион</t>
  </si>
  <si>
    <t>Тренер</t>
  </si>
  <si>
    <t>teen 14-15</t>
  </si>
  <si>
    <t>masters 45-49</t>
  </si>
  <si>
    <t>teen 16-17</t>
  </si>
  <si>
    <t xml:space="preserve"> </t>
  </si>
  <si>
    <t>junior</t>
  </si>
  <si>
    <t>RAW</t>
  </si>
  <si>
    <t>Тюмень</t>
  </si>
  <si>
    <t>Тюменская область</t>
  </si>
  <si>
    <t>AMT</t>
  </si>
  <si>
    <t>masters 40-44</t>
  </si>
  <si>
    <t>masters 60-64</t>
  </si>
  <si>
    <t>Республика Башкортостан</t>
  </si>
  <si>
    <t>Пермский край</t>
  </si>
  <si>
    <t>Новосибирская область</t>
  </si>
  <si>
    <t>teen 0-13</t>
  </si>
  <si>
    <t>masters 75-79</t>
  </si>
  <si>
    <t>masters 55-59</t>
  </si>
  <si>
    <t>Пермь</t>
  </si>
  <si>
    <t>masters 70-74</t>
  </si>
  <si>
    <t>Уфа</t>
  </si>
  <si>
    <t>Ефанов Николай</t>
  </si>
  <si>
    <t>Николаев Вячеслав</t>
  </si>
  <si>
    <t>Город</t>
  </si>
  <si>
    <t>Новосибирск</t>
  </si>
  <si>
    <t>Афонин Владимир</t>
  </si>
  <si>
    <t>Санкт-Петербург</t>
  </si>
  <si>
    <t>Сочи</t>
  </si>
  <si>
    <t>Солоденко Александр</t>
  </si>
  <si>
    <t>Агеев Денис</t>
  </si>
  <si>
    <t>Леонов Степан</t>
  </si>
  <si>
    <t>Быховец А.</t>
  </si>
  <si>
    <t>Траутвейн Владислав</t>
  </si>
  <si>
    <t>Шаргородский В.</t>
  </si>
  <si>
    <t>Аристов Дмитрий</t>
  </si>
  <si>
    <t>Иванилов Павел</t>
  </si>
  <si>
    <t>Воробьёв Евгений</t>
  </si>
  <si>
    <t>Фёдоров Владимир</t>
  </si>
  <si>
    <t>Журавлёв Сергей</t>
  </si>
  <si>
    <t>Кропоткин</t>
  </si>
  <si>
    <t>Мусатов Роман</t>
  </si>
  <si>
    <t>Воржев Захар</t>
  </si>
  <si>
    <t>Шеховцов Артём</t>
  </si>
  <si>
    <t>Славянск-на-Кубани</t>
  </si>
  <si>
    <t>Дубов Алексей</t>
  </si>
  <si>
    <t>Самарская область</t>
  </si>
  <si>
    <t>Челно-Вершины</t>
  </si>
  <si>
    <t>Ишланов Р.</t>
  </si>
  <si>
    <t>Новиков Максим</t>
  </si>
  <si>
    <t>Краснодар</t>
  </si>
  <si>
    <t>Бабакин Константин</t>
  </si>
  <si>
    <t>Шеховцов А.</t>
  </si>
  <si>
    <t>Шпаковский Андрей</t>
  </si>
  <si>
    <t>Журавлёв Алексей</t>
  </si>
  <si>
    <t>Папенко Денис</t>
  </si>
  <si>
    <t>Майкоп</t>
  </si>
  <si>
    <t>Манько И.</t>
  </si>
  <si>
    <t>Манько Иван</t>
  </si>
  <si>
    <t>Зубов Денис</t>
  </si>
  <si>
    <t>Пыжов Д.</t>
  </si>
  <si>
    <t>Козлов Александр</t>
  </si>
  <si>
    <t>Рафайлиди Спартак</t>
  </si>
  <si>
    <t>Рафайлиди Г.</t>
  </si>
  <si>
    <t>Рафайлиди Григорий</t>
  </si>
  <si>
    <t>Силин К.</t>
  </si>
  <si>
    <t>Жуков Алексей</t>
  </si>
  <si>
    <t>Мусаев Вагиф</t>
  </si>
  <si>
    <t>Азербайджан</t>
  </si>
  <si>
    <t>Баку</t>
  </si>
  <si>
    <t>Мамедов Фаиг</t>
  </si>
  <si>
    <t>Басанцов Дмитрий</t>
  </si>
  <si>
    <t>Зубакин Александр</t>
  </si>
  <si>
    <t>Шишкин Родион</t>
  </si>
  <si>
    <t>Шуваев А.</t>
  </si>
  <si>
    <t>Ивановский Григорий</t>
  </si>
  <si>
    <t>Харин Максим</t>
  </si>
  <si>
    <t>Ярославль</t>
  </si>
  <si>
    <t>Иванов М.</t>
  </si>
  <si>
    <t>Быстров Валерий</t>
  </si>
  <si>
    <t>Москва</t>
  </si>
  <si>
    <t>Хачатрян Роман</t>
  </si>
  <si>
    <t>Зубов Д.</t>
  </si>
  <si>
    <t>Мусаев Рустам</t>
  </si>
  <si>
    <t>Прощалыкин Игорь</t>
  </si>
  <si>
    <t>Балашиха</t>
  </si>
  <si>
    <t>Цыганков А.</t>
  </si>
  <si>
    <t>Прощалыкин Вячеслав</t>
  </si>
  <si>
    <t>140+</t>
  </si>
  <si>
    <t>Хазарьян Ашот</t>
  </si>
  <si>
    <t>Ступников Р.</t>
  </si>
  <si>
    <t>Щукин Михаил</t>
  </si>
  <si>
    <t>Гнездило Георгий</t>
  </si>
  <si>
    <t>Скалкин Сергей</t>
  </si>
  <si>
    <t>Френклак Валерий</t>
  </si>
  <si>
    <t>Израиль</t>
  </si>
  <si>
    <t>Тель-Авив</t>
  </si>
  <si>
    <t>Бойцевский Дмитрий</t>
  </si>
  <si>
    <t>Микао М.</t>
  </si>
  <si>
    <t>Дамбинов Александр</t>
  </si>
  <si>
    <t>Республика Калмыкия</t>
  </si>
  <si>
    <t>Элиста</t>
  </si>
  <si>
    <t>masters 80+</t>
  </si>
  <si>
    <t>Черепанов Максим</t>
  </si>
  <si>
    <t>Туапсе</t>
  </si>
  <si>
    <t>Карпенко В.</t>
  </si>
  <si>
    <t>Шаврин Борис</t>
  </si>
  <si>
    <t>Тульский</t>
  </si>
  <si>
    <t>Республика Адыгея</t>
  </si>
  <si>
    <t>masters 65-69</t>
  </si>
  <si>
    <t>Никулкин</t>
  </si>
  <si>
    <t>Данелян Эдуард</t>
  </si>
  <si>
    <t>Меликов М.</t>
  </si>
  <si>
    <t>Меликов Михаил</t>
  </si>
  <si>
    <t>Юрьев Александр</t>
  </si>
  <si>
    <t>Ставропольский край</t>
  </si>
  <si>
    <t>Ставрополь</t>
  </si>
  <si>
    <t>Коршунов Н.</t>
  </si>
  <si>
    <t>Шляхов Семён</t>
  </si>
  <si>
    <t>Шляхов С.</t>
  </si>
  <si>
    <t>Единство Кавказа</t>
  </si>
  <si>
    <t>Малгобек</t>
  </si>
  <si>
    <t>Хашагульгов Ахмед</t>
  </si>
  <si>
    <t>Беляков Анатолий</t>
  </si>
  <si>
    <t>Чемпионат Европы по силовым видам спорта Олимпия-6, 07-12.06.2019, г. Сочи</t>
  </si>
  <si>
    <t>Становая тяга</t>
  </si>
  <si>
    <t>Безэкипировочная</t>
  </si>
  <si>
    <t>Любители</t>
  </si>
  <si>
    <t>Мужчины</t>
  </si>
  <si>
    <t>Троеборье</t>
  </si>
  <si>
    <t>Безэкипировочное</t>
  </si>
  <si>
    <t>Магас</t>
  </si>
  <si>
    <t>н/з</t>
  </si>
  <si>
    <t>Богатырёв М.</t>
  </si>
  <si>
    <t>Приседания</t>
  </si>
  <si>
    <t>Безэкипировочные</t>
  </si>
  <si>
    <t>1 masters</t>
  </si>
  <si>
    <t>2 masters</t>
  </si>
  <si>
    <t>3 masters</t>
  </si>
  <si>
    <t>1 open</t>
  </si>
  <si>
    <t>2 open</t>
  </si>
  <si>
    <t>3 open</t>
  </si>
  <si>
    <t>1 teen</t>
  </si>
  <si>
    <t>2 teen</t>
  </si>
  <si>
    <t>3 teen</t>
  </si>
  <si>
    <t>Ярижев Амерхан</t>
  </si>
  <si>
    <t>Ярославская область</t>
  </si>
  <si>
    <t>Московская область</t>
  </si>
  <si>
    <t>Петриченко Ольга</t>
  </si>
  <si>
    <t>Республика Крым</t>
  </si>
  <si>
    <t>Симферополь</t>
  </si>
  <si>
    <t>Горбунов В.</t>
  </si>
  <si>
    <t>Иващенко Кристина</t>
  </si>
  <si>
    <t>Белореченск</t>
  </si>
  <si>
    <t>Торосян В.</t>
  </si>
  <si>
    <t>Женщины</t>
  </si>
  <si>
    <t>Кунтишева Кристина</t>
  </si>
  <si>
    <t>Нальчик</t>
  </si>
  <si>
    <t>Бабакина Юлия</t>
  </si>
  <si>
    <t>Нутрихина Юлия</t>
  </si>
  <si>
    <t>Челябинская область</t>
  </si>
  <si>
    <t>Озёрск</t>
  </si>
  <si>
    <t>Пилипишко Н.</t>
  </si>
  <si>
    <t>Шпаковская Галина</t>
  </si>
  <si>
    <t>Шеховцова Инга</t>
  </si>
  <si>
    <t>Ворожищева Елена</t>
  </si>
  <si>
    <t>Братск</t>
  </si>
  <si>
    <t>Калинин Г.</t>
  </si>
  <si>
    <t>Гарипова Лилия</t>
  </si>
  <si>
    <t>Республика Татарстан</t>
  </si>
  <si>
    <t>Бугульма</t>
  </si>
  <si>
    <t>Фаттахов Р.</t>
  </si>
  <si>
    <t>Ельчина Галина</t>
  </si>
  <si>
    <t>masters 50-54</t>
  </si>
  <si>
    <t>Ладыгина Елена</t>
  </si>
  <si>
    <t>Линникова Анна</t>
  </si>
  <si>
    <t>Харина Галина</t>
  </si>
  <si>
    <t>Иванова Мэри</t>
  </si>
  <si>
    <t>Гегия Анастасия</t>
  </si>
  <si>
    <t>90+</t>
  </si>
  <si>
    <t>Ваниева Лиана</t>
  </si>
  <si>
    <t>Гудкова Екатерина</t>
  </si>
  <si>
    <t>Вологодская область</t>
  </si>
  <si>
    <t>Череповец</t>
  </si>
  <si>
    <t>Кузьмин А.</t>
  </si>
  <si>
    <t>Латышева Анна</t>
  </si>
  <si>
    <t>Латышев П.</t>
  </si>
  <si>
    <t>Катаева Эльвира</t>
  </si>
  <si>
    <t>Крахмалёва Наталья</t>
  </si>
  <si>
    <t>Астраханская область</t>
  </si>
  <si>
    <t>Астрахань</t>
  </si>
  <si>
    <t>Иванов</t>
  </si>
  <si>
    <t>PRO</t>
  </si>
  <si>
    <t>Цыс Ангелина</t>
  </si>
  <si>
    <t>Мухортова Н.</t>
  </si>
  <si>
    <t>Белова Людмила</t>
  </si>
  <si>
    <t>Язев Станислав</t>
  </si>
  <si>
    <t>Михалкин Алексей</t>
  </si>
  <si>
    <t>Павлюченко Данил</t>
  </si>
  <si>
    <t>Масалов Иван</t>
  </si>
  <si>
    <t>teen 18-19</t>
  </si>
  <si>
    <t>Никулин Виталий</t>
  </si>
  <si>
    <t>Алампиев Сергей</t>
  </si>
  <si>
    <t>Мурманская область</t>
  </si>
  <si>
    <t>Апатиты</t>
  </si>
  <si>
    <t>Алампиев С.</t>
  </si>
  <si>
    <t>Колесниченко Георгий</t>
  </si>
  <si>
    <t>Тишков Александр</t>
  </si>
  <si>
    <t>Малина Александр</t>
  </si>
  <si>
    <t>Малина А.</t>
  </si>
  <si>
    <t>Иванов Марьян</t>
  </si>
  <si>
    <t>Кукурхоев Рустам</t>
  </si>
  <si>
    <t>Назрань</t>
  </si>
  <si>
    <t>Ахмедов Роман</t>
  </si>
  <si>
    <t>Байрамов Ш.</t>
  </si>
  <si>
    <t>Профессионалы</t>
  </si>
  <si>
    <t>Таранов Артём</t>
  </si>
  <si>
    <t>Бызов Евгений</t>
  </si>
  <si>
    <t>Свердловская область</t>
  </si>
  <si>
    <t>Екатеринбург</t>
  </si>
  <si>
    <t>Оверин Александр</t>
  </si>
  <si>
    <t>Репко Станислав</t>
  </si>
  <si>
    <t>Аракелян Артур</t>
  </si>
  <si>
    <t>Саратовская область</t>
  </si>
  <si>
    <t>Вольск</t>
  </si>
  <si>
    <t>Андреев В.</t>
  </si>
  <si>
    <t>Найери Джавад</t>
  </si>
  <si>
    <t>Иран</t>
  </si>
  <si>
    <t>Тегеран</t>
  </si>
  <si>
    <t>Ухоботов Владимир</t>
  </si>
  <si>
    <t>Семченко Максим</t>
  </si>
  <si>
    <t>Аракелян А.</t>
  </si>
  <si>
    <t>Грозный Тамерлан</t>
  </si>
  <si>
    <t>Саратов</t>
  </si>
  <si>
    <t>Урус-Мартан</t>
  </si>
  <si>
    <t>Гусейнов Разим</t>
  </si>
  <si>
    <t>Кабаев Деонис</t>
  </si>
  <si>
    <t>Челябинск</t>
  </si>
  <si>
    <t>Кабаева С.</t>
  </si>
  <si>
    <t>Карпенко Владислав</t>
  </si>
  <si>
    <t>Таловасов Анатолий</t>
  </si>
  <si>
    <t>Погас Максим</t>
  </si>
  <si>
    <t>Данилова Ольга</t>
  </si>
  <si>
    <t>Ильин Александр</t>
  </si>
  <si>
    <t>Альметьевск</t>
  </si>
  <si>
    <t>Грушинский Александр</t>
  </si>
  <si>
    <t>Грушинский А.</t>
  </si>
  <si>
    <t>Прокопенко Антон</t>
  </si>
  <si>
    <t>Ковальская Алла</t>
  </si>
  <si>
    <t>Таловасов А.</t>
  </si>
  <si>
    <t>Равданина Виктория</t>
  </si>
  <si>
    <t>Батурина Анастасия</t>
  </si>
  <si>
    <t>Гулькевичи</t>
  </si>
  <si>
    <t>Руденко Е.</t>
  </si>
  <si>
    <t>Намиток Кристина</t>
  </si>
  <si>
    <t>Огузова Лариса</t>
  </si>
  <si>
    <t>Ессентуки</t>
  </si>
  <si>
    <t>Горобец Елена</t>
  </si>
  <si>
    <t>Минеральные Воды</t>
  </si>
  <si>
    <t>Руденко Елена</t>
  </si>
  <si>
    <t>Комаров Николай</t>
  </si>
  <si>
    <t>Горбунов Вячеслав</t>
  </si>
  <si>
    <t>Максименко Андрей</t>
  </si>
  <si>
    <t>Усманов Алексей</t>
  </si>
  <si>
    <t>Дадашев Мубариз</t>
  </si>
  <si>
    <t>Файзреев Ильдар</t>
  </si>
  <si>
    <t>Нижнекамск</t>
  </si>
  <si>
    <t>Романченко Алексей</t>
  </si>
  <si>
    <t>Гусейнов Ниджат</t>
  </si>
  <si>
    <t>Лагунов Олег</t>
  </si>
  <si>
    <t>Лагунов О.</t>
  </si>
  <si>
    <t>Макеев Денис</t>
  </si>
  <si>
    <t>Ростовская область</t>
  </si>
  <si>
    <t>Таганрог</t>
  </si>
  <si>
    <t xml:space="preserve">Ахмедов Евгений </t>
  </si>
  <si>
    <t>Слои</t>
  </si>
  <si>
    <t>Жим лёжа</t>
  </si>
  <si>
    <t>1,2 слоя</t>
  </si>
  <si>
    <t>RAW+</t>
  </si>
  <si>
    <t>Левенец Оксана</t>
  </si>
  <si>
    <t>Хатламаджиев Мкртич</t>
  </si>
  <si>
    <t>Ростов-на-Дону</t>
  </si>
  <si>
    <t>Осипов Х.</t>
  </si>
  <si>
    <t>Шутов В.</t>
  </si>
  <si>
    <t>Шутов Виталий</t>
  </si>
  <si>
    <t>Соколов Е.</t>
  </si>
  <si>
    <t>Буцких Анатолий</t>
  </si>
  <si>
    <t>Нижегородская область</t>
  </si>
  <si>
    <t>Балахна</t>
  </si>
  <si>
    <t>Асланян Руслан</t>
  </si>
  <si>
    <t>Ляхов Андрей</t>
  </si>
  <si>
    <t>Республика Коми</t>
  </si>
  <si>
    <t>Сыктывкар</t>
  </si>
  <si>
    <t>Попов Андрей</t>
  </si>
  <si>
    <t>Лобанов Константин</t>
  </si>
  <si>
    <t>Серпуш А.</t>
  </si>
  <si>
    <t>Болдин Сергей</t>
  </si>
  <si>
    <t>Барабинск</t>
  </si>
  <si>
    <t>Сафонов Александр</t>
  </si>
  <si>
    <t>Кармирьян Михаил</t>
  </si>
  <si>
    <t>Щукин Владимир</t>
  </si>
  <si>
    <t>Мацегоров Евгений</t>
  </si>
  <si>
    <t>Антоненко Валерий</t>
  </si>
  <si>
    <t>Козлов А.</t>
  </si>
  <si>
    <t>Джафаров Заур</t>
  </si>
  <si>
    <t>Ермаков Алексей</t>
  </si>
  <si>
    <t>Приморский край</t>
  </si>
  <si>
    <t>Находка</t>
  </si>
  <si>
    <t>3 слоя</t>
  </si>
  <si>
    <t>Жиляков Василий</t>
  </si>
  <si>
    <t>Квич С.</t>
  </si>
  <si>
    <t>Магеррамов Фамил</t>
  </si>
  <si>
    <t>Насиров Теймур</t>
  </si>
  <si>
    <t>Щукина Елена</t>
  </si>
  <si>
    <t>Вишняк Анна</t>
  </si>
  <si>
    <t>Никонов Денис</t>
  </si>
  <si>
    <t>Жиляков В.</t>
  </si>
  <si>
    <t>Макаров Роман</t>
  </si>
  <si>
    <t>Николовский Павел</t>
  </si>
  <si>
    <t>Кемеровская область</t>
  </si>
  <si>
    <t>Ленинск-Кузнецкий</t>
  </si>
  <si>
    <t>Соколов Евгений</t>
  </si>
  <si>
    <t>Уткин Андрей</t>
  </si>
  <si>
    <t>Тольятти</t>
  </si>
  <si>
    <t>Быховец Артём</t>
  </si>
  <si>
    <t>EQUIP</t>
  </si>
  <si>
    <t>Шаяхметов Булат</t>
  </si>
  <si>
    <t>Рассказов Александр</t>
  </si>
  <si>
    <t>Манченко</t>
  </si>
  <si>
    <t>Каланина Мария</t>
  </si>
  <si>
    <t>Смородин Иван</t>
  </si>
  <si>
    <t>Мухаматьянов Ралит</t>
  </si>
  <si>
    <t>Мартиросян А.</t>
  </si>
  <si>
    <t>EQUIP+</t>
  </si>
  <si>
    <t>Джафаров Намиг</t>
  </si>
  <si>
    <t>Лукьянов Артём</t>
  </si>
  <si>
    <t>Лукьянов А.</t>
  </si>
  <si>
    <t>Палей Андрей</t>
  </si>
  <si>
    <t>Магнитогорск</t>
  </si>
  <si>
    <t>Алиев Тельман</t>
  </si>
  <si>
    <t>Горячий Ключ</t>
  </si>
  <si>
    <t>Сизов А.</t>
  </si>
  <si>
    <t>Погосян Степан</t>
  </si>
  <si>
    <t>Хачатурян А.</t>
  </si>
  <si>
    <t>Ханыков Дмитрий</t>
  </si>
  <si>
    <t>Блинков В.</t>
  </si>
  <si>
    <t>MIL</t>
  </si>
  <si>
    <t>Горшков Игорь</t>
  </si>
  <si>
    <t>Татьянина Ю.</t>
  </si>
  <si>
    <t>Гуничев Дмитрий</t>
  </si>
  <si>
    <t>Лениногорск</t>
  </si>
  <si>
    <t>Нигматзянов Марат</t>
  </si>
  <si>
    <t>Галеев Руслан</t>
  </si>
  <si>
    <t>Вагнер Игорь</t>
  </si>
  <si>
    <t>Устян Гамлет</t>
  </si>
  <si>
    <t>Устян Г.</t>
  </si>
  <si>
    <t>Козлов Артём</t>
  </si>
  <si>
    <t>Лесной</t>
  </si>
  <si>
    <t>Калинин Андрей</t>
  </si>
  <si>
    <t>Мурманск</t>
  </si>
  <si>
    <t>Кирдин Владимир</t>
  </si>
  <si>
    <t>Калмыков Анатолий</t>
  </si>
  <si>
    <t>Богатырев М.</t>
  </si>
  <si>
    <t>Ланге Татьяна</t>
  </si>
  <si>
    <t>Ахметова Сабина</t>
  </si>
  <si>
    <t>Самара</t>
  </si>
  <si>
    <t>Морозова Марина</t>
  </si>
  <si>
    <t>Волгоградская область</t>
  </si>
  <si>
    <t>Волгоград</t>
  </si>
  <si>
    <t>Чигинцев Евгений</t>
  </si>
  <si>
    <t>Тя Николай</t>
  </si>
  <si>
    <t>Судаков Павел</t>
  </si>
  <si>
    <t>Пилипишко Николай</t>
  </si>
  <si>
    <t>Митрофанов Павел</t>
  </si>
  <si>
    <t>Сизов Андрей</t>
  </si>
  <si>
    <t>Антоняк Роман</t>
  </si>
  <si>
    <t>Путилова Елена</t>
  </si>
  <si>
    <t>Сухой Лог</t>
  </si>
  <si>
    <t>Антоняк Р.</t>
  </si>
  <si>
    <t>Кочнев Евгений</t>
  </si>
  <si>
    <t>Блинков Е.</t>
  </si>
  <si>
    <t>Софт-экипировка 1,2 слоя</t>
  </si>
  <si>
    <t>Однослой</t>
  </si>
  <si>
    <t>Многослой</t>
  </si>
  <si>
    <t>Гафаров Камиль</t>
  </si>
  <si>
    <t>Софт-экипировка 3 слоя</t>
  </si>
  <si>
    <t>Военный</t>
  </si>
  <si>
    <t>Пауэрспорт ЛЮБ и ПРО</t>
  </si>
  <si>
    <t>ЖИМ СТОЯ</t>
  </si>
  <si>
    <t>ПОДЪЁМ НА БИЦЕПС</t>
  </si>
  <si>
    <t>Цымбрило Елена</t>
  </si>
  <si>
    <t>Богатырев М.С.</t>
  </si>
  <si>
    <t>Романович Аркадий</t>
  </si>
  <si>
    <t>Ервасов Руслан</t>
  </si>
  <si>
    <t>Мусоян Амбарцум</t>
  </si>
  <si>
    <t>Чигарёв Илья</t>
  </si>
  <si>
    <t>Грозный</t>
  </si>
  <si>
    <t>Шинкарёв Николай</t>
  </si>
  <si>
    <t>Луганская Народная Республика</t>
  </si>
  <si>
    <t>Луганск</t>
  </si>
  <si>
    <t>Дуров Сергей</t>
  </si>
  <si>
    <t>Смоленск</t>
  </si>
  <si>
    <t>Пономарчук Дмитрий</t>
  </si>
  <si>
    <t>Шинкарёв Н.</t>
  </si>
  <si>
    <t>Шинкарёв Константин</t>
  </si>
  <si>
    <t>Судьин Андрей</t>
  </si>
  <si>
    <t>Джабаев Мовсар</t>
  </si>
  <si>
    <t>Азимов Зелимхан</t>
  </si>
  <si>
    <t>Гудермес</t>
  </si>
  <si>
    <t>Мустапаев Хасан</t>
  </si>
  <si>
    <t>Ахмедов Евгений</t>
  </si>
  <si>
    <t>АРМЛИФТИНГ</t>
  </si>
  <si>
    <t>8 поток</t>
  </si>
  <si>
    <t>Русская Ось</t>
  </si>
  <si>
    <t>Поволоцкий Дмитрий</t>
  </si>
  <si>
    <t>Пятигорск</t>
  </si>
  <si>
    <t>Кашин Дмитрий</t>
  </si>
  <si>
    <t>Республика Удмуртия</t>
  </si>
  <si>
    <t>Можга</t>
  </si>
  <si>
    <t>masters</t>
  </si>
  <si>
    <t>Русская рулетка</t>
  </si>
  <si>
    <t>Русский кирпич</t>
  </si>
  <si>
    <t>Эскалибур</t>
  </si>
  <si>
    <t>Жим стоя</t>
  </si>
  <si>
    <t>Двоеборье</t>
  </si>
  <si>
    <t>Подъём на бицепс</t>
  </si>
  <si>
    <t>Иркутская область</t>
  </si>
  <si>
    <t>Жим лёжа ЛЮБ безэкипировочный</t>
  </si>
  <si>
    <t>Калинина Варвара</t>
  </si>
  <si>
    <t>Манько Юлия</t>
  </si>
  <si>
    <t>Гусарова Екатерина</t>
  </si>
  <si>
    <t>Шиханова Светлана</t>
  </si>
  <si>
    <t>Ерохин И.</t>
  </si>
  <si>
    <t>Некрасова Светлана</t>
  </si>
  <si>
    <t>Завьялова А.</t>
  </si>
  <si>
    <t>Красноярский край</t>
  </si>
  <si>
    <t>Маршалок Ольга</t>
  </si>
  <si>
    <t>Кодзаева Яна</t>
  </si>
  <si>
    <t>Владикавказ</t>
  </si>
  <si>
    <t>Доброрезов И.</t>
  </si>
  <si>
    <t>Безэкипировочный</t>
  </si>
  <si>
    <t>Лобанов Николай</t>
  </si>
  <si>
    <t>Стороженко Пётр</t>
  </si>
  <si>
    <t>Абхазия</t>
  </si>
  <si>
    <t>Сухум</t>
  </si>
  <si>
    <t>Стороженко Н.</t>
  </si>
  <si>
    <t>Сметанин Максим</t>
  </si>
  <si>
    <t>Панчихин Георгий</t>
  </si>
  <si>
    <t>Кузнецов Павел</t>
  </si>
  <si>
    <t>Липецкая область</t>
  </si>
  <si>
    <t>Липецк</t>
  </si>
  <si>
    <t>Григорьев Д.</t>
  </si>
  <si>
    <t>Лученков Иван</t>
  </si>
  <si>
    <t>Лузин Артём</t>
  </si>
  <si>
    <t>Сафонов А.</t>
  </si>
  <si>
    <t>Дукаев Руслан</t>
  </si>
  <si>
    <t>Дворкин Леонид</t>
  </si>
  <si>
    <t>Авраменко О.</t>
  </si>
  <si>
    <t>Шитько Богдан</t>
  </si>
  <si>
    <t>Никулкин Р.</t>
  </si>
  <si>
    <t>Ефимов Юрий</t>
  </si>
  <si>
    <t>Мамедов Ф.</t>
  </si>
  <si>
    <t>Шульга Александр</t>
  </si>
  <si>
    <t>Некрасов Дмитрий</t>
  </si>
  <si>
    <t>Баландин С.</t>
  </si>
  <si>
    <t>Рзаев Рамин</t>
  </si>
  <si>
    <t>Абдуллаев С.</t>
  </si>
  <si>
    <t>Ковалёв Анатолий</t>
  </si>
  <si>
    <t>Ахметов Р.</t>
  </si>
  <si>
    <t>Гильман Юрий</t>
  </si>
  <si>
    <t>Игнатьев П.</t>
  </si>
  <si>
    <t>Климов Сергей</t>
  </si>
  <si>
    <t>Климов С.</t>
  </si>
  <si>
    <t>Малов Николай</t>
  </si>
  <si>
    <t>Кнутарев Вячеслав</t>
  </si>
  <si>
    <t>Оренбургская область</t>
  </si>
  <si>
    <t>Оренбург</t>
  </si>
  <si>
    <t>Анисимов В.</t>
  </si>
  <si>
    <t>Стороженко Николай</t>
  </si>
  <si>
    <t>Чоджоев Зелимхан</t>
  </si>
  <si>
    <t>Смоленская область</t>
  </si>
  <si>
    <t>Исаев Пётр</t>
  </si>
  <si>
    <t>Шутов Алексей</t>
  </si>
  <si>
    <t>Коробков Сергей</t>
  </si>
  <si>
    <t>Курганская область</t>
  </si>
  <si>
    <t>Курган</t>
  </si>
  <si>
    <t>Чемеринский Андрей</t>
  </si>
  <si>
    <t>Карпенко А.</t>
  </si>
  <si>
    <t>Ким Евгений</t>
  </si>
  <si>
    <t>Сахалинская область</t>
  </si>
  <si>
    <t>Южно-Сахалинск</t>
  </si>
  <si>
    <t>Ким Е.</t>
  </si>
  <si>
    <t>Серёгин Сергей</t>
  </si>
  <si>
    <t>Фаттахов Ришат</t>
  </si>
  <si>
    <t>Гаджахмедов Сейдали</t>
  </si>
  <si>
    <t>Струнин Максим</t>
  </si>
  <si>
    <t>Битков Антон</t>
  </si>
  <si>
    <t>Калинин Григорий</t>
  </si>
  <si>
    <t>Бутыгин Максим</t>
  </si>
  <si>
    <t>Хизёв Н.</t>
  </si>
  <si>
    <t>Сидоров Матвей</t>
  </si>
  <si>
    <t>Сидоров А.</t>
  </si>
  <si>
    <t>Безверный А.</t>
  </si>
  <si>
    <t>Касатов Дмитрий</t>
  </si>
  <si>
    <t>Логинов Александр</t>
  </si>
  <si>
    <t>Ерошкин Игорь</t>
  </si>
  <si>
    <t>Окулов Максим</t>
  </si>
  <si>
    <t>Лысьва</t>
  </si>
  <si>
    <t>Окулов М.</t>
  </si>
  <si>
    <t>Резайкин Дмитрий</t>
  </si>
  <si>
    <t>Панов Максим</t>
  </si>
  <si>
    <t>30.305.1981</t>
  </si>
  <si>
    <t>Трофимов Борис</t>
  </si>
  <si>
    <t>Гуково</t>
  </si>
  <si>
    <t>Альментьевск</t>
  </si>
  <si>
    <t>Унежев Владимир</t>
  </si>
  <si>
    <t>Фаррахов Марсель</t>
  </si>
  <si>
    <t>Русский жим ЛЮБ</t>
  </si>
  <si>
    <t>Коэф.</t>
  </si>
  <si>
    <t>ВЕС</t>
  </si>
  <si>
    <t>ПОВТ</t>
  </si>
  <si>
    <t>ТОННАЖ</t>
  </si>
  <si>
    <t>КА</t>
  </si>
  <si>
    <t>Никандров Роман</t>
  </si>
  <si>
    <t>masters 40-49</t>
  </si>
  <si>
    <t>Никандров Р.</t>
  </si>
  <si>
    <t>Смирнов Евгений</t>
  </si>
  <si>
    <t>Архангельская область</t>
  </si>
  <si>
    <t>Котлас</t>
  </si>
  <si>
    <t>Свирин Максим</t>
  </si>
  <si>
    <t>Рубцов Сергей</t>
  </si>
  <si>
    <t>Воронежская область</t>
  </si>
  <si>
    <t>Воронеж</t>
  </si>
  <si>
    <t>masters 50+</t>
  </si>
  <si>
    <t>Григорьев</t>
  </si>
  <si>
    <t>Чкана Дмитрий</t>
  </si>
  <si>
    <t>Евпатория</t>
  </si>
  <si>
    <t>Алербон Дмитрий</t>
  </si>
  <si>
    <t>Воложанин Андрей</t>
  </si>
  <si>
    <t>Циганков А.</t>
  </si>
  <si>
    <t>Чоджоев Землимхан</t>
  </si>
  <si>
    <t>1</t>
  </si>
  <si>
    <t>2</t>
  </si>
  <si>
    <t>3</t>
  </si>
  <si>
    <t>4</t>
  </si>
  <si>
    <t>5</t>
  </si>
  <si>
    <t>Народный жим</t>
  </si>
  <si>
    <t>Народный жим ЛЮБ</t>
  </si>
  <si>
    <t>1/2</t>
  </si>
  <si>
    <t>Пономарёв Матвей</t>
  </si>
  <si>
    <t>Аветисян Карен</t>
  </si>
  <si>
    <t>СВ</t>
  </si>
  <si>
    <t>Шиков Александр</t>
  </si>
  <si>
    <t>Кулебаки</t>
  </si>
  <si>
    <t>Шиков А.</t>
  </si>
  <si>
    <t>Ерохин Игорь</t>
  </si>
  <si>
    <t>Ковальский Сергей</t>
  </si>
  <si>
    <t>Русский жим</t>
  </si>
  <si>
    <t>1/2 своего веса</t>
  </si>
  <si>
    <t>Свой вес</t>
  </si>
  <si>
    <t>Безвербный Алексей</t>
  </si>
  <si>
    <t>Жим лёжа ПРО безэкипировочный</t>
  </si>
  <si>
    <t>Пермякова Олеся</t>
  </si>
  <si>
    <t>Иванова Юлия</t>
  </si>
  <si>
    <t>Медведев А.</t>
  </si>
  <si>
    <t>Мухортова Нина</t>
  </si>
  <si>
    <t>Рипенко Иван</t>
  </si>
  <si>
    <t>Судак</t>
  </si>
  <si>
    <t>Ягодинский Евгений</t>
  </si>
  <si>
    <t>Зайцева Екатерина</t>
  </si>
  <si>
    <t>Палей А.</t>
  </si>
  <si>
    <t>Эйналов Эльвин</t>
  </si>
  <si>
    <t>Белоусов Роман</t>
  </si>
  <si>
    <t>Россошь</t>
  </si>
  <si>
    <t>Гайдук Данил</t>
  </si>
  <si>
    <t>Письменный Сергей</t>
  </si>
  <si>
    <t>Лазик Евгений</t>
  </si>
  <si>
    <t>Севастополь</t>
  </si>
  <si>
    <t>Горюнов Владимир</t>
  </si>
  <si>
    <t>Морев Владислав</t>
  </si>
  <si>
    <t>Кировская область</t>
  </si>
  <si>
    <t>Киров</t>
  </si>
  <si>
    <t>Хадзиев Ваха</t>
  </si>
  <si>
    <t>Яилов Рустам</t>
  </si>
  <si>
    <t>Ейск</t>
  </si>
  <si>
    <t>Мерешков Ахмед</t>
  </si>
  <si>
    <t>Кункаев Владимир</t>
  </si>
  <si>
    <t>Смыченко Константин</t>
  </si>
  <si>
    <t>Ичев Олег</t>
  </si>
  <si>
    <t>Лукьянов Богдан</t>
  </si>
  <si>
    <t>Исматиллаев Джамшид</t>
  </si>
  <si>
    <t>Кабиров Ринат</t>
  </si>
  <si>
    <t>Межгорье</t>
  </si>
  <si>
    <t>Мархиев Хасбулат</t>
  </si>
  <si>
    <t>Сунжа</t>
  </si>
  <si>
    <t>Агарзаев Эльдар</t>
  </si>
  <si>
    <t>Бебенин Г.</t>
  </si>
  <si>
    <t>Агаев Бахлул</t>
  </si>
  <si>
    <t>Русский жим ПРО</t>
  </si>
  <si>
    <t>Народный жим ПРО</t>
  </si>
  <si>
    <t>Евлоев Ибрагим</t>
  </si>
  <si>
    <t>Жимовое двоеборье</t>
  </si>
  <si>
    <t>Регион</t>
  </si>
  <si>
    <t>Смыченко К.</t>
  </si>
  <si>
    <t>PBP</t>
  </si>
  <si>
    <t>Силовое двоеборье</t>
  </si>
  <si>
    <t>RDL</t>
  </si>
  <si>
    <t>Сиренко Любовь</t>
  </si>
  <si>
    <t>ХМАО</t>
  </si>
  <si>
    <t>Сургут</t>
  </si>
  <si>
    <t>Ошаев Димитрий</t>
  </si>
  <si>
    <t>Цыганков</t>
  </si>
  <si>
    <t>PDL</t>
  </si>
  <si>
    <t>Сичко Данила</t>
  </si>
  <si>
    <t>Сичко Д.</t>
  </si>
  <si>
    <t>Поволоцкий Д.</t>
  </si>
  <si>
    <t>Народная становая тяга</t>
  </si>
  <si>
    <t>Русская становая тяга</t>
  </si>
  <si>
    <t>Балашов В.</t>
  </si>
  <si>
    <t>Кочнев Е.</t>
  </si>
  <si>
    <t>Гобунов В.</t>
  </si>
  <si>
    <t>Чемпионат Европы по силовым видам спорта "Олимпия-5", 07-12.06.2018, г. Сочи</t>
  </si>
  <si>
    <t>ПОДТЯГИВАНИЯ</t>
  </si>
  <si>
    <t>ОТЖИМАНИЯ</t>
  </si>
  <si>
    <t>CLAS</t>
  </si>
  <si>
    <t>MULT</t>
  </si>
  <si>
    <t>Мерешков Магомед</t>
  </si>
  <si>
    <t>Детские дома</t>
  </si>
  <si>
    <t>Шевнина Александра</t>
  </si>
  <si>
    <t>Советск</t>
  </si>
  <si>
    <t>Решетников В.</t>
  </si>
  <si>
    <t>Дарчеева Ульяна</t>
  </si>
  <si>
    <t>Пестов Лев</t>
  </si>
  <si>
    <t>Лянгузов Кирилл</t>
  </si>
  <si>
    <t>Стяжкин Артём</t>
  </si>
  <si>
    <t>Шипицын Никита</t>
  </si>
  <si>
    <t>Величко Максим</t>
  </si>
  <si>
    <t>Фетищев Игорь</t>
  </si>
  <si>
    <t>Фетищев Юрий</t>
  </si>
  <si>
    <t>Ешенгулов Юрий</t>
  </si>
  <si>
    <t>Козлов Леонид</t>
  </si>
  <si>
    <t>Шемякин Михаил</t>
  </si>
  <si>
    <t>Бердинских Илья</t>
  </si>
  <si>
    <t>Черепанов Владислав</t>
  </si>
  <si>
    <t>Измайлов Руслан</t>
  </si>
  <si>
    <t>Кырчанов Данил</t>
  </si>
  <si>
    <t>Зорин Максим</t>
  </si>
  <si>
    <t>Шемякин Дмитрий</t>
  </si>
  <si>
    <t>Харитонов Александр</t>
  </si>
  <si>
    <t>Маркарян Георгий</t>
  </si>
  <si>
    <t>Бузмаков Иван</t>
  </si>
  <si>
    <t>Черепанов Даниил</t>
  </si>
  <si>
    <t>Акопян Баграт</t>
  </si>
  <si>
    <t>Мацегоров Е.</t>
  </si>
  <si>
    <t>пих</t>
  </si>
  <si>
    <t>Турнир среди детских домов</t>
  </si>
  <si>
    <t>Тоннаж</t>
  </si>
  <si>
    <t>6</t>
  </si>
  <si>
    <t>7</t>
  </si>
  <si>
    <t>8</t>
  </si>
  <si>
    <t>Подтягивания</t>
  </si>
  <si>
    <t>Классические</t>
  </si>
  <si>
    <t>Многоповторные</t>
  </si>
  <si>
    <t>Многоповторное</t>
  </si>
  <si>
    <t>Русская становая тяга ЛЮБ и ПРО, Народная становая тяга ЛЮБ и ПРО</t>
  </si>
  <si>
    <t>Жимовое двоеборье ЛЮБ и ПРО, Силовое двоеборье ЛЮБ и ПРО</t>
  </si>
  <si>
    <t>Стритлифтинг ЛЮБ и ПРО</t>
  </si>
  <si>
    <t>Армлифтинг</t>
  </si>
  <si>
    <t>Военный жим ЛЮБ и ПРО</t>
  </si>
  <si>
    <t>Жим лёжа экипировочный ЛЮБ и ПРО</t>
  </si>
  <si>
    <t>Троеборье, приседания, становая тяга ЛЮБ и ПРО экипировочные</t>
  </si>
  <si>
    <t>Троеборье, приседания, становая тяга ЛЮБ безэкипировочные</t>
  </si>
  <si>
    <t>Троеборье, приседания, становая тяга ПРО безэкипировочные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</si>
</sst>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 Cyr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 Cyr"/>
      <family val="0"/>
    </font>
    <font>
      <b/>
      <sz val="10"/>
      <color rgb="FF0000FF"/>
      <name val="Arial Cyr"/>
      <family val="0"/>
    </font>
    <font>
      <b/>
      <sz val="8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5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3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6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19" borderId="0" applyNumberFormat="0" applyBorder="0" applyAlignment="0" applyProtection="0"/>
    <xf numFmtId="0" fontId="37" fillId="21" borderId="0" applyNumberFormat="0" applyBorder="0" applyAlignment="0" applyProtection="0"/>
    <xf numFmtId="0" fontId="8" fillId="13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6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1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39" fillId="36" borderId="2" applyNumberFormat="0" applyAlignment="0" applyProtection="0"/>
    <xf numFmtId="0" fontId="40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7" borderId="7" applyNumberFormat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5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61" fillId="0" borderId="12" xfId="0" applyNumberFormat="1" applyFont="1" applyFill="1" applyBorder="1" applyAlignment="1">
      <alignment horizontal="center" vertical="center" wrapText="1"/>
    </xf>
    <xf numFmtId="164" fontId="6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7"/>
  <sheetViews>
    <sheetView zoomScale="85" zoomScaleNormal="85" zoomScalePageLayoutView="0" workbookViewId="0" topLeftCell="A1">
      <selection activeCell="A3" sqref="A3:A4"/>
    </sheetView>
  </sheetViews>
  <sheetFormatPr defaultColWidth="9.00390625" defaultRowHeight="12.75"/>
  <cols>
    <col min="1" max="1" width="5.00390625" style="5" customWidth="1"/>
    <col min="2" max="2" width="6.00390625" style="5" customWidth="1"/>
    <col min="3" max="3" width="7.625" style="5" customWidth="1"/>
    <col min="4" max="4" width="8.875" style="5" bestFit="1" customWidth="1"/>
    <col min="5" max="5" width="5.125" style="5" bestFit="1" customWidth="1"/>
    <col min="6" max="6" width="20.75390625" style="5" bestFit="1" customWidth="1"/>
    <col min="7" max="7" width="30.375" style="5" bestFit="1" customWidth="1"/>
    <col min="8" max="8" width="19.25390625" style="5" bestFit="1" customWidth="1"/>
    <col min="9" max="9" width="12.75390625" style="5" bestFit="1" customWidth="1"/>
    <col min="10" max="10" width="13.25390625" style="11" bestFit="1" customWidth="1"/>
    <col min="11" max="11" width="18.625" style="8" bestFit="1" customWidth="1"/>
    <col min="12" max="12" width="6.75390625" style="6" bestFit="1" customWidth="1"/>
    <col min="13" max="13" width="6.75390625" style="25" bestFit="1" customWidth="1"/>
    <col min="14" max="14" width="4.125" style="1" bestFit="1" customWidth="1"/>
    <col min="15" max="15" width="4.125" style="5" bestFit="1" customWidth="1"/>
    <col min="16" max="16" width="6.125" style="5" bestFit="1" customWidth="1"/>
    <col min="17" max="17" width="3.125" style="10" bestFit="1" customWidth="1"/>
    <col min="18" max="18" width="6.625" style="5" bestFit="1" customWidth="1"/>
    <col min="19" max="19" width="8.75390625" style="5" bestFit="1" customWidth="1"/>
    <col min="20" max="20" width="4.125" style="5" bestFit="1" customWidth="1"/>
    <col min="21" max="22" width="6.125" style="5" bestFit="1" customWidth="1"/>
    <col min="23" max="23" width="2.00390625" style="10" bestFit="1" customWidth="1"/>
    <col min="24" max="24" width="6.625" style="5" bestFit="1" customWidth="1"/>
    <col min="25" max="25" width="8.75390625" style="8" bestFit="1" customWidth="1"/>
    <col min="26" max="26" width="7.375" style="5" bestFit="1" customWidth="1"/>
    <col min="27" max="27" width="8.75390625" style="1" bestFit="1" customWidth="1"/>
    <col min="28" max="29" width="4.125" style="5" bestFit="1" customWidth="1"/>
    <col min="30" max="30" width="6.125" style="5" bestFit="1" customWidth="1"/>
    <col min="31" max="31" width="4.125" style="10" bestFit="1" customWidth="1"/>
    <col min="32" max="32" width="6.625" style="5" bestFit="1" customWidth="1"/>
    <col min="33" max="33" width="8.75390625" style="8" customWidth="1"/>
    <col min="34" max="34" width="6.125" style="27" bestFit="1" customWidth="1"/>
    <col min="35" max="35" width="8.75390625" style="5" bestFit="1" customWidth="1"/>
    <col min="36" max="36" width="11.25390625" style="5" customWidth="1"/>
    <col min="37" max="37" width="15.875" style="5" bestFit="1" customWidth="1"/>
    <col min="38" max="38" width="5.00390625" style="5" customWidth="1"/>
    <col min="39" max="16384" width="9.125" style="5" customWidth="1"/>
  </cols>
  <sheetData>
    <row r="1" spans="3:22" ht="20.25">
      <c r="C1" s="9" t="s">
        <v>146</v>
      </c>
      <c r="D1" s="2"/>
      <c r="E1" s="2"/>
      <c r="F1" s="2"/>
      <c r="G1" s="2"/>
      <c r="H1" s="4"/>
      <c r="J1" s="13"/>
      <c r="K1" s="2"/>
      <c r="M1" s="26"/>
      <c r="N1" s="29"/>
      <c r="O1" s="30"/>
      <c r="P1" s="30"/>
      <c r="Q1" s="31"/>
      <c r="R1" s="30"/>
      <c r="S1" s="2"/>
      <c r="T1" s="30"/>
      <c r="U1" s="30"/>
      <c r="V1" s="10"/>
    </row>
    <row r="2" spans="2:22" ht="21" thickBot="1">
      <c r="B2" s="5" t="s">
        <v>27</v>
      </c>
      <c r="C2" s="9" t="s">
        <v>693</v>
      </c>
      <c r="D2" s="2"/>
      <c r="E2" s="2"/>
      <c r="F2" s="2"/>
      <c r="G2" s="2"/>
      <c r="H2" s="4"/>
      <c r="K2" s="9"/>
      <c r="L2" s="3"/>
      <c r="M2" s="26"/>
      <c r="N2" s="29"/>
      <c r="O2" s="30"/>
      <c r="P2" s="30"/>
      <c r="Q2" s="31"/>
      <c r="R2" s="30"/>
      <c r="S2" s="2"/>
      <c r="T2" s="30"/>
      <c r="U2" s="30"/>
      <c r="V2" s="10"/>
    </row>
    <row r="3" spans="1:38" ht="12.75">
      <c r="A3" s="87" t="s">
        <v>17</v>
      </c>
      <c r="B3" s="89" t="s">
        <v>8</v>
      </c>
      <c r="C3" s="91" t="s">
        <v>21</v>
      </c>
      <c r="D3" s="91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93" t="s">
        <v>7</v>
      </c>
      <c r="K3" s="89" t="s">
        <v>4</v>
      </c>
      <c r="L3" s="85" t="s">
        <v>1</v>
      </c>
      <c r="M3" s="97" t="s">
        <v>0</v>
      </c>
      <c r="N3" s="99" t="s">
        <v>11</v>
      </c>
      <c r="O3" s="99"/>
      <c r="P3" s="99"/>
      <c r="Q3" s="99"/>
      <c r="R3" s="99"/>
      <c r="S3" s="99"/>
      <c r="T3" s="99" t="s">
        <v>5</v>
      </c>
      <c r="U3" s="99"/>
      <c r="V3" s="99"/>
      <c r="W3" s="99"/>
      <c r="X3" s="99"/>
      <c r="Y3" s="99"/>
      <c r="Z3" s="99" t="s">
        <v>12</v>
      </c>
      <c r="AA3" s="99"/>
      <c r="AB3" s="99" t="s">
        <v>13</v>
      </c>
      <c r="AC3" s="99"/>
      <c r="AD3" s="99"/>
      <c r="AE3" s="99"/>
      <c r="AF3" s="99"/>
      <c r="AG3" s="99"/>
      <c r="AH3" s="99" t="s">
        <v>14</v>
      </c>
      <c r="AI3" s="99"/>
      <c r="AJ3" s="95" t="s">
        <v>9</v>
      </c>
      <c r="AK3" s="95" t="s">
        <v>23</v>
      </c>
      <c r="AL3" s="87" t="s">
        <v>17</v>
      </c>
    </row>
    <row r="4" spans="1:38" s="7" customFormat="1" ht="11.25">
      <c r="A4" s="88"/>
      <c r="B4" s="90"/>
      <c r="C4" s="92"/>
      <c r="D4" s="92"/>
      <c r="E4" s="90"/>
      <c r="F4" s="90"/>
      <c r="G4" s="90"/>
      <c r="H4" s="90"/>
      <c r="I4" s="90"/>
      <c r="J4" s="94"/>
      <c r="K4" s="90"/>
      <c r="L4" s="86"/>
      <c r="M4" s="98"/>
      <c r="N4" s="32">
        <v>1</v>
      </c>
      <c r="O4" s="33">
        <v>2</v>
      </c>
      <c r="P4" s="33">
        <v>3</v>
      </c>
      <c r="Q4" s="32">
        <v>4</v>
      </c>
      <c r="R4" s="32" t="s">
        <v>6</v>
      </c>
      <c r="S4" s="16" t="s">
        <v>0</v>
      </c>
      <c r="T4" s="32">
        <v>1</v>
      </c>
      <c r="U4" s="32">
        <v>2</v>
      </c>
      <c r="V4" s="32">
        <v>3</v>
      </c>
      <c r="W4" s="32">
        <v>4</v>
      </c>
      <c r="X4" s="32" t="s">
        <v>6</v>
      </c>
      <c r="Y4" s="16" t="s">
        <v>0</v>
      </c>
      <c r="Z4" s="32" t="s">
        <v>15</v>
      </c>
      <c r="AA4" s="16" t="s">
        <v>0</v>
      </c>
      <c r="AB4" s="32">
        <v>1</v>
      </c>
      <c r="AC4" s="33">
        <v>2</v>
      </c>
      <c r="AD4" s="32">
        <v>3</v>
      </c>
      <c r="AE4" s="32">
        <v>4</v>
      </c>
      <c r="AF4" s="32" t="s">
        <v>6</v>
      </c>
      <c r="AG4" s="16" t="s">
        <v>0</v>
      </c>
      <c r="AH4" s="15" t="s">
        <v>16</v>
      </c>
      <c r="AI4" s="16" t="s">
        <v>0</v>
      </c>
      <c r="AJ4" s="96"/>
      <c r="AK4" s="96"/>
      <c r="AL4" s="88"/>
    </row>
    <row r="5" spans="1:38" ht="12.75">
      <c r="A5" s="12"/>
      <c r="B5" s="12"/>
      <c r="C5" s="12"/>
      <c r="D5" s="12"/>
      <c r="E5" s="12"/>
      <c r="F5" s="20" t="s">
        <v>156</v>
      </c>
      <c r="G5" s="20" t="s">
        <v>157</v>
      </c>
      <c r="H5" s="12"/>
      <c r="I5" s="12"/>
      <c r="J5" s="22"/>
      <c r="K5" s="23"/>
      <c r="L5" s="17"/>
      <c r="M5" s="24"/>
      <c r="N5" s="19"/>
      <c r="O5" s="12"/>
      <c r="P5" s="12"/>
      <c r="Q5" s="21"/>
      <c r="R5" s="12"/>
      <c r="S5" s="24"/>
      <c r="T5" s="12"/>
      <c r="U5" s="12"/>
      <c r="V5" s="12"/>
      <c r="W5" s="21"/>
      <c r="X5" s="12"/>
      <c r="Y5" s="24"/>
      <c r="Z5" s="12"/>
      <c r="AA5" s="24"/>
      <c r="AB5" s="12"/>
      <c r="AC5" s="12"/>
      <c r="AD5" s="12"/>
      <c r="AE5" s="21"/>
      <c r="AF5" s="12"/>
      <c r="AG5" s="18"/>
      <c r="AH5" s="20"/>
      <c r="AI5" s="24"/>
      <c r="AJ5" s="12"/>
      <c r="AK5" s="12"/>
      <c r="AL5" s="12"/>
    </row>
    <row r="6" spans="1:38" ht="12.75">
      <c r="A6" s="12"/>
      <c r="B6" s="12"/>
      <c r="C6" s="12"/>
      <c r="D6" s="12"/>
      <c r="E6" s="12"/>
      <c r="F6" s="20" t="s">
        <v>149</v>
      </c>
      <c r="G6" s="20" t="s">
        <v>177</v>
      </c>
      <c r="H6" s="12"/>
      <c r="I6" s="12"/>
      <c r="J6" s="22"/>
      <c r="K6" s="23"/>
      <c r="L6" s="17"/>
      <c r="M6" s="24"/>
      <c r="N6" s="19"/>
      <c r="O6" s="12"/>
      <c r="P6" s="12"/>
      <c r="Q6" s="21"/>
      <c r="R6" s="12"/>
      <c r="S6" s="24"/>
      <c r="T6" s="12"/>
      <c r="U6" s="12"/>
      <c r="V6" s="12"/>
      <c r="W6" s="21"/>
      <c r="X6" s="12"/>
      <c r="Y6" s="24"/>
      <c r="Z6" s="12"/>
      <c r="AA6" s="24"/>
      <c r="AB6" s="12"/>
      <c r="AC6" s="12"/>
      <c r="AD6" s="12"/>
      <c r="AE6" s="21"/>
      <c r="AF6" s="12"/>
      <c r="AG6" s="18"/>
      <c r="AH6" s="20"/>
      <c r="AI6" s="24"/>
      <c r="AJ6" s="12"/>
      <c r="AK6" s="12"/>
      <c r="AL6" s="12"/>
    </row>
    <row r="7" spans="1:38" ht="12.75">
      <c r="A7" s="12">
        <v>12</v>
      </c>
      <c r="B7" s="12">
        <v>1</v>
      </c>
      <c r="C7" s="12" t="s">
        <v>32</v>
      </c>
      <c r="D7" s="12" t="s">
        <v>29</v>
      </c>
      <c r="E7" s="12">
        <v>52</v>
      </c>
      <c r="F7" s="12" t="s">
        <v>170</v>
      </c>
      <c r="G7" s="12" t="s">
        <v>171</v>
      </c>
      <c r="H7" s="12" t="s">
        <v>172</v>
      </c>
      <c r="I7" s="12" t="s">
        <v>19</v>
      </c>
      <c r="J7" s="22">
        <v>31402</v>
      </c>
      <c r="K7" s="23" t="s">
        <v>18</v>
      </c>
      <c r="L7" s="17">
        <v>51.65</v>
      </c>
      <c r="M7" s="24">
        <v>0.9731</v>
      </c>
      <c r="N7" s="19">
        <v>105</v>
      </c>
      <c r="O7" s="12">
        <v>115</v>
      </c>
      <c r="P7" s="35">
        <v>120</v>
      </c>
      <c r="Q7" s="21"/>
      <c r="R7" s="12">
        <v>115</v>
      </c>
      <c r="S7" s="24">
        <f>R7*M7</f>
        <v>111.9065</v>
      </c>
      <c r="T7" s="12"/>
      <c r="U7" s="12"/>
      <c r="V7" s="12"/>
      <c r="W7" s="21"/>
      <c r="X7" s="12"/>
      <c r="Y7" s="24">
        <f>X7*M7</f>
        <v>0</v>
      </c>
      <c r="Z7" s="12">
        <f>X7+R7</f>
        <v>115</v>
      </c>
      <c r="AA7" s="24">
        <f>Z7*M7</f>
        <v>111.9065</v>
      </c>
      <c r="AB7" s="12"/>
      <c r="AC7" s="12"/>
      <c r="AD7" s="12"/>
      <c r="AE7" s="21"/>
      <c r="AF7" s="12"/>
      <c r="AG7" s="18">
        <f>AF7*M7</f>
        <v>0</v>
      </c>
      <c r="AH7" s="20">
        <f>AF7+Z7</f>
        <v>115</v>
      </c>
      <c r="AI7" s="24">
        <f>AH7*M7</f>
        <v>111.9065</v>
      </c>
      <c r="AJ7" s="12"/>
      <c r="AK7" s="12" t="s">
        <v>173</v>
      </c>
      <c r="AL7" s="12">
        <v>12</v>
      </c>
    </row>
    <row r="8" spans="1:38" ht="12.75">
      <c r="A8" s="12">
        <v>12</v>
      </c>
      <c r="B8" s="12">
        <v>1</v>
      </c>
      <c r="C8" s="12" t="s">
        <v>32</v>
      </c>
      <c r="D8" s="12" t="s">
        <v>29</v>
      </c>
      <c r="E8" s="12">
        <v>60</v>
      </c>
      <c r="F8" s="12" t="s">
        <v>174</v>
      </c>
      <c r="G8" s="12" t="s">
        <v>175</v>
      </c>
      <c r="H8" s="12" t="s">
        <v>175</v>
      </c>
      <c r="I8" s="12" t="s">
        <v>19</v>
      </c>
      <c r="J8" s="14">
        <v>36101</v>
      </c>
      <c r="K8" s="21" t="s">
        <v>28</v>
      </c>
      <c r="L8" s="17">
        <v>58.15</v>
      </c>
      <c r="M8" s="24">
        <v>0.9117</v>
      </c>
      <c r="N8" s="19">
        <v>65</v>
      </c>
      <c r="O8" s="12">
        <v>75</v>
      </c>
      <c r="P8" s="28">
        <v>95</v>
      </c>
      <c r="Q8" s="21"/>
      <c r="R8" s="12">
        <v>75</v>
      </c>
      <c r="S8" s="24">
        <f>R8*M8</f>
        <v>68.3775</v>
      </c>
      <c r="T8" s="12"/>
      <c r="U8" s="12"/>
      <c r="V8" s="12"/>
      <c r="W8" s="21"/>
      <c r="X8" s="12"/>
      <c r="Y8" s="24">
        <f>X8*M8</f>
        <v>0</v>
      </c>
      <c r="Z8" s="12">
        <f>X8+R8</f>
        <v>75</v>
      </c>
      <c r="AA8" s="24">
        <f>Z8*M8</f>
        <v>68.3775</v>
      </c>
      <c r="AB8" s="12"/>
      <c r="AC8" s="12"/>
      <c r="AD8" s="12"/>
      <c r="AE8" s="21"/>
      <c r="AF8" s="12"/>
      <c r="AG8" s="18">
        <f>AF8*M8</f>
        <v>0</v>
      </c>
      <c r="AH8" s="20">
        <f>AF8+Z8</f>
        <v>75</v>
      </c>
      <c r="AI8" s="24">
        <f>AH8*M8</f>
        <v>68.3775</v>
      </c>
      <c r="AJ8" s="12"/>
      <c r="AK8" s="12" t="s">
        <v>176</v>
      </c>
      <c r="AL8" s="12">
        <v>12</v>
      </c>
    </row>
    <row r="9" spans="1:38" ht="12.75">
      <c r="A9" s="12"/>
      <c r="B9" s="12"/>
      <c r="C9" s="12"/>
      <c r="D9" s="12"/>
      <c r="E9" s="12"/>
      <c r="F9" s="20" t="s">
        <v>147</v>
      </c>
      <c r="G9" s="20" t="s">
        <v>148</v>
      </c>
      <c r="H9" s="12"/>
      <c r="I9" s="12"/>
      <c r="J9" s="22"/>
      <c r="K9" s="23"/>
      <c r="L9" s="17"/>
      <c r="M9" s="24"/>
      <c r="N9" s="19"/>
      <c r="O9" s="12"/>
      <c r="P9" s="12"/>
      <c r="Q9" s="21"/>
      <c r="R9" s="12"/>
      <c r="S9" s="24"/>
      <c r="T9" s="12"/>
      <c r="U9" s="12"/>
      <c r="V9" s="12"/>
      <c r="W9" s="21"/>
      <c r="X9" s="12"/>
      <c r="Y9" s="24"/>
      <c r="Z9" s="12"/>
      <c r="AA9" s="24"/>
      <c r="AB9" s="12"/>
      <c r="AC9" s="12"/>
      <c r="AD9" s="12"/>
      <c r="AE9" s="21"/>
      <c r="AF9" s="12"/>
      <c r="AG9" s="18"/>
      <c r="AH9" s="20"/>
      <c r="AI9" s="24"/>
      <c r="AJ9" s="12"/>
      <c r="AK9" s="12"/>
      <c r="AL9" s="12"/>
    </row>
    <row r="10" spans="1:38" ht="12.75">
      <c r="A10" s="12"/>
      <c r="B10" s="12"/>
      <c r="C10" s="12"/>
      <c r="D10" s="12"/>
      <c r="E10" s="12"/>
      <c r="F10" s="20" t="s">
        <v>149</v>
      </c>
      <c r="G10" s="20" t="s">
        <v>177</v>
      </c>
      <c r="H10" s="12"/>
      <c r="I10" s="12"/>
      <c r="J10" s="22"/>
      <c r="K10" s="23"/>
      <c r="L10" s="17"/>
      <c r="M10" s="24"/>
      <c r="N10" s="19"/>
      <c r="O10" s="12"/>
      <c r="P10" s="12"/>
      <c r="Q10" s="21"/>
      <c r="R10" s="12"/>
      <c r="S10" s="24"/>
      <c r="T10" s="12"/>
      <c r="U10" s="12"/>
      <c r="V10" s="12"/>
      <c r="W10" s="21"/>
      <c r="X10" s="12"/>
      <c r="Y10" s="24"/>
      <c r="Z10" s="12"/>
      <c r="AA10" s="24"/>
      <c r="AB10" s="12"/>
      <c r="AC10" s="12"/>
      <c r="AD10" s="12"/>
      <c r="AE10" s="21"/>
      <c r="AF10" s="12"/>
      <c r="AG10" s="18"/>
      <c r="AH10" s="20"/>
      <c r="AI10" s="24"/>
      <c r="AJ10" s="12"/>
      <c r="AK10" s="12"/>
      <c r="AL10" s="12"/>
    </row>
    <row r="11" spans="1:38" ht="12.75">
      <c r="A11" s="12">
        <v>12</v>
      </c>
      <c r="B11" s="12">
        <v>1</v>
      </c>
      <c r="C11" s="12" t="s">
        <v>32</v>
      </c>
      <c r="D11" s="12" t="s">
        <v>29</v>
      </c>
      <c r="E11" s="12">
        <v>52</v>
      </c>
      <c r="F11" s="12" t="s">
        <v>194</v>
      </c>
      <c r="G11" s="12" t="s">
        <v>37</v>
      </c>
      <c r="H11" s="12" t="s">
        <v>47</v>
      </c>
      <c r="I11" s="12" t="s">
        <v>19</v>
      </c>
      <c r="J11" s="14">
        <v>24997</v>
      </c>
      <c r="K11" s="21" t="s">
        <v>195</v>
      </c>
      <c r="L11" s="17">
        <v>51.95</v>
      </c>
      <c r="M11" s="24">
        <v>1.1643</v>
      </c>
      <c r="N11" s="19"/>
      <c r="O11" s="12"/>
      <c r="P11" s="12"/>
      <c r="Q11" s="21"/>
      <c r="R11" s="12"/>
      <c r="S11" s="24">
        <f aca="true" t="shared" si="0" ref="S11:S22">R11*M11</f>
        <v>0</v>
      </c>
      <c r="T11" s="12"/>
      <c r="U11" s="12"/>
      <c r="V11" s="12"/>
      <c r="W11" s="21"/>
      <c r="X11" s="12"/>
      <c r="Y11" s="24">
        <f aca="true" t="shared" si="1" ref="Y11:Y22">X11*M11</f>
        <v>0</v>
      </c>
      <c r="Z11" s="12">
        <f aca="true" t="shared" si="2" ref="Z11:Z22">X11+R11</f>
        <v>0</v>
      </c>
      <c r="AA11" s="24">
        <f aca="true" t="shared" si="3" ref="AA11:AA22">Z11*M11</f>
        <v>0</v>
      </c>
      <c r="AB11" s="12">
        <v>100</v>
      </c>
      <c r="AC11" s="12">
        <v>110</v>
      </c>
      <c r="AD11" s="12">
        <v>115</v>
      </c>
      <c r="AE11" s="21"/>
      <c r="AF11" s="12">
        <f>AD11</f>
        <v>115</v>
      </c>
      <c r="AG11" s="18">
        <f aca="true" t="shared" si="4" ref="AG11:AG22">AF11*M11</f>
        <v>133.8945</v>
      </c>
      <c r="AH11" s="20">
        <f aca="true" t="shared" si="5" ref="AH11:AH22">AF11+Z11</f>
        <v>115</v>
      </c>
      <c r="AI11" s="24">
        <f aca="true" t="shared" si="6" ref="AI11:AI22">AH11*M11</f>
        <v>133.8945</v>
      </c>
      <c r="AJ11" s="12"/>
      <c r="AK11" s="12" t="s">
        <v>54</v>
      </c>
      <c r="AL11" s="12">
        <v>12</v>
      </c>
    </row>
    <row r="12" spans="1:38" ht="12.75">
      <c r="A12" s="12">
        <v>12</v>
      </c>
      <c r="B12" s="12">
        <v>1</v>
      </c>
      <c r="C12" s="12" t="s">
        <v>32</v>
      </c>
      <c r="D12" s="12" t="s">
        <v>29</v>
      </c>
      <c r="E12" s="12">
        <v>52</v>
      </c>
      <c r="F12" s="12" t="s">
        <v>170</v>
      </c>
      <c r="G12" s="12" t="s">
        <v>171</v>
      </c>
      <c r="H12" s="12" t="s">
        <v>172</v>
      </c>
      <c r="I12" s="12" t="s">
        <v>19</v>
      </c>
      <c r="J12" s="22">
        <v>31402</v>
      </c>
      <c r="K12" s="23" t="s">
        <v>18</v>
      </c>
      <c r="L12" s="17">
        <v>51.65</v>
      </c>
      <c r="M12" s="24">
        <v>0.9731</v>
      </c>
      <c r="N12" s="19"/>
      <c r="O12" s="12"/>
      <c r="P12" s="12"/>
      <c r="Q12" s="21"/>
      <c r="R12" s="12"/>
      <c r="S12" s="24">
        <f t="shared" si="0"/>
        <v>0</v>
      </c>
      <c r="T12" s="12"/>
      <c r="U12" s="12"/>
      <c r="V12" s="12"/>
      <c r="W12" s="21"/>
      <c r="X12" s="12"/>
      <c r="Y12" s="24">
        <f t="shared" si="1"/>
        <v>0</v>
      </c>
      <c r="Z12" s="12">
        <f t="shared" si="2"/>
        <v>0</v>
      </c>
      <c r="AA12" s="24">
        <f t="shared" si="3"/>
        <v>0</v>
      </c>
      <c r="AB12" s="12">
        <v>120</v>
      </c>
      <c r="AC12" s="12">
        <v>125</v>
      </c>
      <c r="AD12" s="12">
        <v>130</v>
      </c>
      <c r="AE12" s="21"/>
      <c r="AF12" s="12">
        <f>AD12</f>
        <v>130</v>
      </c>
      <c r="AG12" s="18">
        <f t="shared" si="4"/>
        <v>126.503</v>
      </c>
      <c r="AH12" s="20">
        <f t="shared" si="5"/>
        <v>130</v>
      </c>
      <c r="AI12" s="24">
        <f t="shared" si="6"/>
        <v>126.503</v>
      </c>
      <c r="AJ12" s="12" t="s">
        <v>163</v>
      </c>
      <c r="AK12" s="12" t="s">
        <v>173</v>
      </c>
      <c r="AL12" s="12">
        <v>21</v>
      </c>
    </row>
    <row r="13" spans="1:38" ht="12.75">
      <c r="A13" s="12">
        <v>12</v>
      </c>
      <c r="B13" s="12">
        <v>1</v>
      </c>
      <c r="C13" s="12" t="s">
        <v>32</v>
      </c>
      <c r="D13" s="12" t="s">
        <v>29</v>
      </c>
      <c r="E13" s="12">
        <v>56</v>
      </c>
      <c r="F13" s="12" t="s">
        <v>272</v>
      </c>
      <c r="G13" s="12" t="s">
        <v>142</v>
      </c>
      <c r="H13" s="12" t="s">
        <v>138</v>
      </c>
      <c r="I13" s="12" t="s">
        <v>19</v>
      </c>
      <c r="J13" s="22">
        <v>30435</v>
      </c>
      <c r="K13" s="23" t="s">
        <v>18</v>
      </c>
      <c r="L13" s="17">
        <v>56</v>
      </c>
      <c r="M13" s="24">
        <v>0.911</v>
      </c>
      <c r="N13" s="19"/>
      <c r="O13" s="12"/>
      <c r="P13" s="12"/>
      <c r="Q13" s="21"/>
      <c r="R13" s="12"/>
      <c r="S13" s="24">
        <f t="shared" si="0"/>
        <v>0</v>
      </c>
      <c r="T13" s="12"/>
      <c r="U13" s="12"/>
      <c r="V13" s="12"/>
      <c r="W13" s="21"/>
      <c r="X13" s="12"/>
      <c r="Y13" s="24">
        <f t="shared" si="1"/>
        <v>0</v>
      </c>
      <c r="Z13" s="12">
        <f t="shared" si="2"/>
        <v>0</v>
      </c>
      <c r="AA13" s="24">
        <f t="shared" si="3"/>
        <v>0</v>
      </c>
      <c r="AB13" s="12">
        <v>90</v>
      </c>
      <c r="AC13" s="12">
        <v>100</v>
      </c>
      <c r="AD13" s="28">
        <v>110</v>
      </c>
      <c r="AE13" s="21"/>
      <c r="AF13" s="12">
        <f>AC13</f>
        <v>100</v>
      </c>
      <c r="AG13" s="18">
        <f t="shared" si="4"/>
        <v>91.10000000000001</v>
      </c>
      <c r="AH13" s="20">
        <f t="shared" si="5"/>
        <v>100</v>
      </c>
      <c r="AI13" s="24">
        <f t="shared" si="6"/>
        <v>91.10000000000001</v>
      </c>
      <c r="AJ13" s="12"/>
      <c r="AK13" s="12" t="s">
        <v>155</v>
      </c>
      <c r="AL13" s="12">
        <v>12</v>
      </c>
    </row>
    <row r="14" spans="1:38" ht="12.75">
      <c r="A14" s="12">
        <v>12</v>
      </c>
      <c r="B14" s="12">
        <v>1</v>
      </c>
      <c r="C14" s="12" t="s">
        <v>32</v>
      </c>
      <c r="D14" s="12" t="s">
        <v>29</v>
      </c>
      <c r="E14" s="12">
        <v>60</v>
      </c>
      <c r="F14" s="12" t="s">
        <v>190</v>
      </c>
      <c r="G14" s="12" t="s">
        <v>191</v>
      </c>
      <c r="H14" s="12" t="s">
        <v>192</v>
      </c>
      <c r="I14" s="12" t="s">
        <v>19</v>
      </c>
      <c r="J14" s="22">
        <v>27003</v>
      </c>
      <c r="K14" s="23" t="s">
        <v>25</v>
      </c>
      <c r="L14" s="17">
        <v>58.7</v>
      </c>
      <c r="M14" s="24">
        <v>0.921</v>
      </c>
      <c r="N14" s="19"/>
      <c r="O14" s="12"/>
      <c r="P14" s="12"/>
      <c r="Q14" s="21"/>
      <c r="R14" s="12"/>
      <c r="S14" s="24">
        <f t="shared" si="0"/>
        <v>0</v>
      </c>
      <c r="T14" s="12"/>
      <c r="U14" s="12"/>
      <c r="V14" s="12"/>
      <c r="W14" s="21"/>
      <c r="X14" s="12"/>
      <c r="Y14" s="24">
        <f t="shared" si="1"/>
        <v>0</v>
      </c>
      <c r="Z14" s="12">
        <f t="shared" si="2"/>
        <v>0</v>
      </c>
      <c r="AA14" s="24">
        <f t="shared" si="3"/>
        <v>0</v>
      </c>
      <c r="AB14" s="12">
        <v>70</v>
      </c>
      <c r="AC14" s="12">
        <v>100</v>
      </c>
      <c r="AD14" s="12">
        <v>112.5</v>
      </c>
      <c r="AE14" s="21"/>
      <c r="AF14" s="12">
        <f>AD14</f>
        <v>112.5</v>
      </c>
      <c r="AG14" s="18">
        <f t="shared" si="4"/>
        <v>103.61250000000001</v>
      </c>
      <c r="AH14" s="20">
        <f t="shared" si="5"/>
        <v>112.5</v>
      </c>
      <c r="AI14" s="24">
        <f t="shared" si="6"/>
        <v>103.61250000000001</v>
      </c>
      <c r="AJ14" s="12"/>
      <c r="AK14" s="12" t="s">
        <v>193</v>
      </c>
      <c r="AL14" s="12">
        <v>12</v>
      </c>
    </row>
    <row r="15" spans="1:38" ht="12.75">
      <c r="A15" s="12">
        <v>12</v>
      </c>
      <c r="B15" s="12">
        <v>1</v>
      </c>
      <c r="C15" s="12" t="s">
        <v>32</v>
      </c>
      <c r="D15" s="12" t="s">
        <v>29</v>
      </c>
      <c r="E15" s="12">
        <v>60</v>
      </c>
      <c r="F15" s="12" t="s">
        <v>273</v>
      </c>
      <c r="G15" s="12" t="s">
        <v>274</v>
      </c>
      <c r="H15" s="12" t="s">
        <v>274</v>
      </c>
      <c r="I15" s="12" t="s">
        <v>19</v>
      </c>
      <c r="J15" s="22">
        <v>32193</v>
      </c>
      <c r="K15" s="23" t="s">
        <v>18</v>
      </c>
      <c r="L15" s="17">
        <v>56.8</v>
      </c>
      <c r="M15" s="24">
        <v>0.9019</v>
      </c>
      <c r="N15" s="19"/>
      <c r="O15" s="12"/>
      <c r="P15" s="12"/>
      <c r="Q15" s="21"/>
      <c r="R15" s="12"/>
      <c r="S15" s="24">
        <f t="shared" si="0"/>
        <v>0</v>
      </c>
      <c r="T15" s="12"/>
      <c r="U15" s="12"/>
      <c r="V15" s="12"/>
      <c r="W15" s="21"/>
      <c r="X15" s="12"/>
      <c r="Y15" s="24">
        <f t="shared" si="1"/>
        <v>0</v>
      </c>
      <c r="Z15" s="12">
        <f t="shared" si="2"/>
        <v>0</v>
      </c>
      <c r="AA15" s="24">
        <f t="shared" si="3"/>
        <v>0</v>
      </c>
      <c r="AB15" s="12">
        <v>105</v>
      </c>
      <c r="AC15" s="12">
        <v>107.5</v>
      </c>
      <c r="AD15" s="28">
        <v>112.5</v>
      </c>
      <c r="AE15" s="21"/>
      <c r="AF15" s="12">
        <f>AC15</f>
        <v>107.5</v>
      </c>
      <c r="AG15" s="18">
        <f t="shared" si="4"/>
        <v>96.95425</v>
      </c>
      <c r="AH15" s="20">
        <f t="shared" si="5"/>
        <v>107.5</v>
      </c>
      <c r="AI15" s="24">
        <f t="shared" si="6"/>
        <v>96.95425</v>
      </c>
      <c r="AJ15" s="12"/>
      <c r="AK15" s="12" t="s">
        <v>275</v>
      </c>
      <c r="AL15" s="12">
        <v>12</v>
      </c>
    </row>
    <row r="16" spans="1:38" ht="12.75">
      <c r="A16" s="12">
        <v>5</v>
      </c>
      <c r="B16" s="12">
        <v>2</v>
      </c>
      <c r="C16" s="12" t="s">
        <v>32</v>
      </c>
      <c r="D16" s="12" t="s">
        <v>29</v>
      </c>
      <c r="E16" s="12">
        <v>60</v>
      </c>
      <c r="F16" s="12" t="s">
        <v>264</v>
      </c>
      <c r="G16" s="12" t="s">
        <v>130</v>
      </c>
      <c r="H16" s="12" t="s">
        <v>129</v>
      </c>
      <c r="I16" s="12" t="s">
        <v>19</v>
      </c>
      <c r="J16" s="22">
        <v>31514</v>
      </c>
      <c r="K16" s="23" t="s">
        <v>18</v>
      </c>
      <c r="L16" s="17">
        <v>58.85</v>
      </c>
      <c r="M16" s="24">
        <v>0.8738</v>
      </c>
      <c r="N16" s="19"/>
      <c r="O16" s="12"/>
      <c r="P16" s="12"/>
      <c r="Q16" s="21"/>
      <c r="R16" s="12"/>
      <c r="S16" s="24">
        <f t="shared" si="0"/>
        <v>0</v>
      </c>
      <c r="T16" s="12"/>
      <c r="U16" s="12"/>
      <c r="V16" s="12"/>
      <c r="W16" s="21"/>
      <c r="X16" s="12"/>
      <c r="Y16" s="24">
        <f t="shared" si="1"/>
        <v>0</v>
      </c>
      <c r="Z16" s="12">
        <f t="shared" si="2"/>
        <v>0</v>
      </c>
      <c r="AA16" s="24">
        <f t="shared" si="3"/>
        <v>0</v>
      </c>
      <c r="AB16" s="28">
        <v>100</v>
      </c>
      <c r="AC16" s="12">
        <v>100</v>
      </c>
      <c r="AD16" s="28">
        <v>0</v>
      </c>
      <c r="AE16" s="21"/>
      <c r="AF16" s="12">
        <f>AC16</f>
        <v>100</v>
      </c>
      <c r="AG16" s="18">
        <f t="shared" si="4"/>
        <v>87.38</v>
      </c>
      <c r="AH16" s="20">
        <f t="shared" si="5"/>
        <v>100</v>
      </c>
      <c r="AI16" s="24">
        <f t="shared" si="6"/>
        <v>87.38</v>
      </c>
      <c r="AJ16" s="12"/>
      <c r="AK16" s="12"/>
      <c r="AL16" s="12">
        <v>5</v>
      </c>
    </row>
    <row r="17" spans="1:38" ht="12.75">
      <c r="A17" s="12">
        <v>12</v>
      </c>
      <c r="B17" s="12">
        <v>1</v>
      </c>
      <c r="C17" s="12" t="s">
        <v>32</v>
      </c>
      <c r="D17" s="12" t="s">
        <v>29</v>
      </c>
      <c r="E17" s="12">
        <v>75</v>
      </c>
      <c r="F17" s="12" t="s">
        <v>210</v>
      </c>
      <c r="G17" s="12" t="s">
        <v>211</v>
      </c>
      <c r="H17" s="12" t="s">
        <v>212</v>
      </c>
      <c r="I17" s="12" t="s">
        <v>19</v>
      </c>
      <c r="J17" s="22">
        <v>28009</v>
      </c>
      <c r="K17" s="23" t="s">
        <v>33</v>
      </c>
      <c r="L17" s="17">
        <v>73.85</v>
      </c>
      <c r="M17" s="24">
        <v>0.7359</v>
      </c>
      <c r="N17" s="19"/>
      <c r="O17" s="12"/>
      <c r="P17" s="12"/>
      <c r="Q17" s="21"/>
      <c r="R17" s="12"/>
      <c r="S17" s="24">
        <f t="shared" si="0"/>
        <v>0</v>
      </c>
      <c r="T17" s="12"/>
      <c r="U17" s="12"/>
      <c r="V17" s="12"/>
      <c r="W17" s="21"/>
      <c r="X17" s="12"/>
      <c r="Y17" s="24">
        <f t="shared" si="1"/>
        <v>0</v>
      </c>
      <c r="Z17" s="12">
        <f t="shared" si="2"/>
        <v>0</v>
      </c>
      <c r="AA17" s="24">
        <f t="shared" si="3"/>
        <v>0</v>
      </c>
      <c r="AB17" s="19">
        <v>137.5</v>
      </c>
      <c r="AC17" s="12">
        <v>145</v>
      </c>
      <c r="AD17" s="28">
        <v>150</v>
      </c>
      <c r="AE17" s="21"/>
      <c r="AF17" s="12">
        <f>AC17</f>
        <v>145</v>
      </c>
      <c r="AG17" s="18">
        <f t="shared" si="4"/>
        <v>106.7055</v>
      </c>
      <c r="AH17" s="20">
        <f t="shared" si="5"/>
        <v>145</v>
      </c>
      <c r="AI17" s="24">
        <f t="shared" si="6"/>
        <v>106.7055</v>
      </c>
      <c r="AJ17" s="12"/>
      <c r="AK17" s="12" t="s">
        <v>213</v>
      </c>
      <c r="AL17" s="12">
        <v>12</v>
      </c>
    </row>
    <row r="18" spans="1:38" ht="12.75">
      <c r="A18" s="12">
        <v>12</v>
      </c>
      <c r="B18" s="12">
        <v>1</v>
      </c>
      <c r="C18" s="12" t="s">
        <v>32</v>
      </c>
      <c r="D18" s="12" t="s">
        <v>29</v>
      </c>
      <c r="E18" s="12">
        <v>75</v>
      </c>
      <c r="F18" s="12" t="s">
        <v>279</v>
      </c>
      <c r="G18" s="12" t="s">
        <v>142</v>
      </c>
      <c r="H18" s="12" t="s">
        <v>280</v>
      </c>
      <c r="I18" s="12" t="s">
        <v>19</v>
      </c>
      <c r="J18" s="22">
        <v>34648</v>
      </c>
      <c r="K18" s="23" t="s">
        <v>18</v>
      </c>
      <c r="L18" s="17">
        <v>71.75</v>
      </c>
      <c r="M18" s="24">
        <v>0.7453</v>
      </c>
      <c r="N18" s="19"/>
      <c r="O18" s="12"/>
      <c r="P18" s="12"/>
      <c r="Q18" s="21"/>
      <c r="R18" s="12"/>
      <c r="S18" s="24">
        <f t="shared" si="0"/>
        <v>0</v>
      </c>
      <c r="T18" s="12"/>
      <c r="U18" s="12"/>
      <c r="V18" s="12"/>
      <c r="W18" s="21"/>
      <c r="X18" s="12"/>
      <c r="Y18" s="24">
        <f t="shared" si="1"/>
        <v>0</v>
      </c>
      <c r="Z18" s="12">
        <f t="shared" si="2"/>
        <v>0</v>
      </c>
      <c r="AA18" s="24">
        <f t="shared" si="3"/>
        <v>0</v>
      </c>
      <c r="AB18" s="28">
        <v>185</v>
      </c>
      <c r="AC18" s="12">
        <v>185</v>
      </c>
      <c r="AD18" s="28">
        <v>190</v>
      </c>
      <c r="AE18" s="21"/>
      <c r="AF18" s="12">
        <f>AC18</f>
        <v>185</v>
      </c>
      <c r="AG18" s="18">
        <f t="shared" si="4"/>
        <v>137.88049999999998</v>
      </c>
      <c r="AH18" s="20">
        <f t="shared" si="5"/>
        <v>185</v>
      </c>
      <c r="AI18" s="24">
        <f t="shared" si="6"/>
        <v>137.88049999999998</v>
      </c>
      <c r="AJ18" s="12" t="s">
        <v>161</v>
      </c>
      <c r="AK18" s="12" t="s">
        <v>155</v>
      </c>
      <c r="AL18" s="12">
        <v>48</v>
      </c>
    </row>
    <row r="19" spans="1:38" ht="12.75">
      <c r="A19" s="12">
        <v>12</v>
      </c>
      <c r="B19" s="12">
        <v>1</v>
      </c>
      <c r="C19" s="12" t="s">
        <v>32</v>
      </c>
      <c r="D19" s="12" t="s">
        <v>29</v>
      </c>
      <c r="E19" s="12">
        <v>82.5</v>
      </c>
      <c r="F19" s="12" t="s">
        <v>277</v>
      </c>
      <c r="G19" s="12" t="s">
        <v>142</v>
      </c>
      <c r="H19" s="12" t="s">
        <v>278</v>
      </c>
      <c r="I19" s="12" t="s">
        <v>19</v>
      </c>
      <c r="J19" s="22">
        <v>28891</v>
      </c>
      <c r="K19" s="23" t="s">
        <v>33</v>
      </c>
      <c r="L19" s="17">
        <v>77.7</v>
      </c>
      <c r="M19" s="24">
        <v>0.704</v>
      </c>
      <c r="N19" s="19"/>
      <c r="O19" s="12"/>
      <c r="P19" s="12"/>
      <c r="Q19" s="21"/>
      <c r="R19" s="12"/>
      <c r="S19" s="24">
        <f t="shared" si="0"/>
        <v>0</v>
      </c>
      <c r="T19" s="12"/>
      <c r="U19" s="12"/>
      <c r="V19" s="12"/>
      <c r="W19" s="21"/>
      <c r="X19" s="12"/>
      <c r="Y19" s="24">
        <f t="shared" si="1"/>
        <v>0</v>
      </c>
      <c r="Z19" s="12">
        <f t="shared" si="2"/>
        <v>0</v>
      </c>
      <c r="AA19" s="24">
        <f t="shared" si="3"/>
        <v>0</v>
      </c>
      <c r="AB19" s="12">
        <v>150</v>
      </c>
      <c r="AC19" s="28">
        <v>160</v>
      </c>
      <c r="AD19" s="28">
        <v>162.5</v>
      </c>
      <c r="AE19" s="21"/>
      <c r="AF19" s="12">
        <f>AB19</f>
        <v>150</v>
      </c>
      <c r="AG19" s="18">
        <f t="shared" si="4"/>
        <v>105.6</v>
      </c>
      <c r="AH19" s="20">
        <f t="shared" si="5"/>
        <v>150</v>
      </c>
      <c r="AI19" s="24">
        <f t="shared" si="6"/>
        <v>105.6</v>
      </c>
      <c r="AJ19" s="12"/>
      <c r="AK19" s="12" t="s">
        <v>384</v>
      </c>
      <c r="AL19" s="12">
        <v>12</v>
      </c>
    </row>
    <row r="20" spans="1:38" ht="12.75">
      <c r="A20" s="12">
        <v>5</v>
      </c>
      <c r="B20" s="12">
        <v>2</v>
      </c>
      <c r="C20" s="12" t="s">
        <v>32</v>
      </c>
      <c r="D20" s="12" t="s">
        <v>29</v>
      </c>
      <c r="E20" s="12">
        <v>82.5</v>
      </c>
      <c r="F20" s="12" t="s">
        <v>270</v>
      </c>
      <c r="G20" s="12" t="s">
        <v>130</v>
      </c>
      <c r="H20" s="12" t="s">
        <v>129</v>
      </c>
      <c r="I20" s="12" t="s">
        <v>19</v>
      </c>
      <c r="J20" s="22">
        <v>27395</v>
      </c>
      <c r="K20" s="23" t="s">
        <v>33</v>
      </c>
      <c r="L20" s="17">
        <v>78.95</v>
      </c>
      <c r="M20" s="24">
        <v>0.7172</v>
      </c>
      <c r="N20" s="19"/>
      <c r="O20" s="12"/>
      <c r="P20" s="12"/>
      <c r="Q20" s="21"/>
      <c r="R20" s="12"/>
      <c r="S20" s="24">
        <f t="shared" si="0"/>
        <v>0</v>
      </c>
      <c r="T20" s="12"/>
      <c r="U20" s="12"/>
      <c r="V20" s="12"/>
      <c r="W20" s="21"/>
      <c r="X20" s="12"/>
      <c r="Y20" s="24">
        <f t="shared" si="1"/>
        <v>0</v>
      </c>
      <c r="Z20" s="12">
        <f t="shared" si="2"/>
        <v>0</v>
      </c>
      <c r="AA20" s="24">
        <f t="shared" si="3"/>
        <v>0</v>
      </c>
      <c r="AB20" s="12">
        <v>90</v>
      </c>
      <c r="AC20" s="12">
        <v>100</v>
      </c>
      <c r="AD20" s="28">
        <v>105</v>
      </c>
      <c r="AE20" s="21"/>
      <c r="AF20" s="12">
        <f>AC20</f>
        <v>100</v>
      </c>
      <c r="AG20" s="18">
        <f t="shared" si="4"/>
        <v>71.72</v>
      </c>
      <c r="AH20" s="20">
        <f t="shared" si="5"/>
        <v>100</v>
      </c>
      <c r="AI20" s="24">
        <f t="shared" si="6"/>
        <v>71.72</v>
      </c>
      <c r="AJ20" s="12"/>
      <c r="AK20" s="12" t="s">
        <v>271</v>
      </c>
      <c r="AL20" s="12">
        <v>5</v>
      </c>
    </row>
    <row r="21" spans="1:38" ht="12.75">
      <c r="A21" s="12">
        <v>12</v>
      </c>
      <c r="B21" s="12">
        <v>1</v>
      </c>
      <c r="C21" s="12" t="s">
        <v>32</v>
      </c>
      <c r="D21" s="12" t="s">
        <v>29</v>
      </c>
      <c r="E21" s="12">
        <v>82.5</v>
      </c>
      <c r="F21" s="12" t="s">
        <v>281</v>
      </c>
      <c r="G21" s="12" t="s">
        <v>274</v>
      </c>
      <c r="H21" s="12" t="s">
        <v>274</v>
      </c>
      <c r="I21" s="12" t="s">
        <v>19</v>
      </c>
      <c r="J21" s="22">
        <v>25707</v>
      </c>
      <c r="K21" s="23" t="s">
        <v>25</v>
      </c>
      <c r="L21" s="17">
        <v>78.35</v>
      </c>
      <c r="M21" s="24">
        <v>0.7986</v>
      </c>
      <c r="N21" s="19"/>
      <c r="O21" s="12"/>
      <c r="P21" s="12"/>
      <c r="Q21" s="21"/>
      <c r="R21" s="12"/>
      <c r="S21" s="24">
        <f t="shared" si="0"/>
        <v>0</v>
      </c>
      <c r="T21" s="12"/>
      <c r="U21" s="12"/>
      <c r="V21" s="12"/>
      <c r="W21" s="21"/>
      <c r="X21" s="12"/>
      <c r="Y21" s="24">
        <f t="shared" si="1"/>
        <v>0</v>
      </c>
      <c r="Z21" s="12">
        <f t="shared" si="2"/>
        <v>0</v>
      </c>
      <c r="AA21" s="24">
        <f t="shared" si="3"/>
        <v>0</v>
      </c>
      <c r="AB21" s="12">
        <v>180</v>
      </c>
      <c r="AC21" s="12">
        <v>185</v>
      </c>
      <c r="AD21" s="28">
        <v>190</v>
      </c>
      <c r="AE21" s="21"/>
      <c r="AF21" s="12">
        <f>AC21</f>
        <v>185</v>
      </c>
      <c r="AG21" s="18">
        <f t="shared" si="4"/>
        <v>147.74099999999999</v>
      </c>
      <c r="AH21" s="20">
        <f t="shared" si="5"/>
        <v>185</v>
      </c>
      <c r="AI21" s="24">
        <f t="shared" si="6"/>
        <v>147.74099999999999</v>
      </c>
      <c r="AJ21" s="12"/>
      <c r="AK21" s="12"/>
      <c r="AL21" s="12">
        <v>12</v>
      </c>
    </row>
    <row r="22" spans="1:38" ht="12.75">
      <c r="A22" s="12">
        <v>12</v>
      </c>
      <c r="B22" s="12">
        <v>1</v>
      </c>
      <c r="C22" s="12" t="s">
        <v>32</v>
      </c>
      <c r="D22" s="12" t="s">
        <v>29</v>
      </c>
      <c r="E22" s="12">
        <v>82.5</v>
      </c>
      <c r="F22" s="12" t="s">
        <v>281</v>
      </c>
      <c r="G22" s="12" t="s">
        <v>274</v>
      </c>
      <c r="H22" s="12" t="s">
        <v>274</v>
      </c>
      <c r="I22" s="12" t="s">
        <v>19</v>
      </c>
      <c r="J22" s="22">
        <v>25707</v>
      </c>
      <c r="K22" s="23" t="s">
        <v>18</v>
      </c>
      <c r="L22" s="17">
        <v>78.35</v>
      </c>
      <c r="M22" s="24">
        <v>0.6981</v>
      </c>
      <c r="N22" s="19"/>
      <c r="O22" s="12"/>
      <c r="P22" s="12"/>
      <c r="Q22" s="21"/>
      <c r="R22" s="12"/>
      <c r="S22" s="24">
        <f t="shared" si="0"/>
        <v>0</v>
      </c>
      <c r="T22" s="12"/>
      <c r="U22" s="12"/>
      <c r="V22" s="12"/>
      <c r="W22" s="21"/>
      <c r="X22" s="12"/>
      <c r="Y22" s="24">
        <f t="shared" si="1"/>
        <v>0</v>
      </c>
      <c r="Z22" s="12">
        <f t="shared" si="2"/>
        <v>0</v>
      </c>
      <c r="AA22" s="24">
        <f t="shared" si="3"/>
        <v>0</v>
      </c>
      <c r="AB22" s="12">
        <v>180</v>
      </c>
      <c r="AC22" s="12">
        <v>185</v>
      </c>
      <c r="AD22" s="28">
        <v>190</v>
      </c>
      <c r="AE22" s="21"/>
      <c r="AF22" s="12">
        <f>AC22</f>
        <v>185</v>
      </c>
      <c r="AG22" s="18">
        <f t="shared" si="4"/>
        <v>129.1485</v>
      </c>
      <c r="AH22" s="20">
        <f t="shared" si="5"/>
        <v>185</v>
      </c>
      <c r="AI22" s="24">
        <f t="shared" si="6"/>
        <v>129.1485</v>
      </c>
      <c r="AJ22" s="12" t="s">
        <v>162</v>
      </c>
      <c r="AK22" s="12"/>
      <c r="AL22" s="12">
        <v>27</v>
      </c>
    </row>
    <row r="23" spans="1:38" ht="12.75">
      <c r="A23" s="12"/>
      <c r="B23" s="12"/>
      <c r="C23" s="12"/>
      <c r="D23" s="12"/>
      <c r="E23" s="12"/>
      <c r="F23" s="20" t="s">
        <v>151</v>
      </c>
      <c r="G23" s="20" t="s">
        <v>152</v>
      </c>
      <c r="H23" s="12"/>
      <c r="I23" s="12"/>
      <c r="J23" s="22"/>
      <c r="K23" s="23"/>
      <c r="L23" s="17"/>
      <c r="M23" s="24"/>
      <c r="N23" s="19"/>
      <c r="O23" s="12"/>
      <c r="P23" s="12"/>
      <c r="Q23" s="21"/>
      <c r="R23" s="12"/>
      <c r="S23" s="24"/>
      <c r="T23" s="12"/>
      <c r="U23" s="12"/>
      <c r="V23" s="12"/>
      <c r="W23" s="21"/>
      <c r="X23" s="12"/>
      <c r="Y23" s="24"/>
      <c r="Z23" s="12"/>
      <c r="AA23" s="24"/>
      <c r="AB23" s="12"/>
      <c r="AC23" s="12"/>
      <c r="AD23" s="12"/>
      <c r="AE23" s="21"/>
      <c r="AF23" s="12"/>
      <c r="AG23" s="18"/>
      <c r="AH23" s="20"/>
      <c r="AI23" s="24"/>
      <c r="AJ23" s="12"/>
      <c r="AK23" s="12"/>
      <c r="AL23" s="12"/>
    </row>
    <row r="24" spans="1:38" ht="12.75">
      <c r="A24" s="12"/>
      <c r="B24" s="12"/>
      <c r="C24" s="12"/>
      <c r="D24" s="12"/>
      <c r="E24" s="12"/>
      <c r="F24" s="20" t="s">
        <v>149</v>
      </c>
      <c r="G24" s="20" t="s">
        <v>177</v>
      </c>
      <c r="H24" s="12"/>
      <c r="I24" s="12"/>
      <c r="J24" s="22"/>
      <c r="K24" s="23"/>
      <c r="L24" s="17"/>
      <c r="M24" s="24"/>
      <c r="N24" s="19"/>
      <c r="O24" s="12"/>
      <c r="P24" s="12"/>
      <c r="Q24" s="21"/>
      <c r="R24" s="12"/>
      <c r="S24" s="24"/>
      <c r="T24" s="12"/>
      <c r="U24" s="12"/>
      <c r="V24" s="12"/>
      <c r="W24" s="21"/>
      <c r="X24" s="12"/>
      <c r="Y24" s="24"/>
      <c r="Z24" s="12"/>
      <c r="AA24" s="24"/>
      <c r="AB24" s="12"/>
      <c r="AC24" s="12"/>
      <c r="AD24" s="12"/>
      <c r="AE24" s="21"/>
      <c r="AF24" s="12"/>
      <c r="AG24" s="18"/>
      <c r="AH24" s="20"/>
      <c r="AI24" s="24"/>
      <c r="AJ24" s="12"/>
      <c r="AK24" s="12"/>
      <c r="AL24" s="12"/>
    </row>
    <row r="25" spans="1:38" ht="12.75">
      <c r="A25" s="12">
        <v>12</v>
      </c>
      <c r="B25" s="12">
        <v>1</v>
      </c>
      <c r="C25" s="12" t="s">
        <v>32</v>
      </c>
      <c r="D25" s="12" t="s">
        <v>29</v>
      </c>
      <c r="E25" s="12">
        <v>44</v>
      </c>
      <c r="F25" s="12" t="s">
        <v>178</v>
      </c>
      <c r="G25" s="12" t="s">
        <v>142</v>
      </c>
      <c r="H25" s="12" t="s">
        <v>179</v>
      </c>
      <c r="I25" s="12" t="s">
        <v>19</v>
      </c>
      <c r="J25" s="22">
        <v>38844</v>
      </c>
      <c r="K25" s="23" t="s">
        <v>38</v>
      </c>
      <c r="L25" s="17">
        <v>38</v>
      </c>
      <c r="M25" s="24">
        <v>1.446</v>
      </c>
      <c r="N25" s="19">
        <v>30</v>
      </c>
      <c r="O25" s="28">
        <v>35</v>
      </c>
      <c r="P25" s="12">
        <v>35</v>
      </c>
      <c r="Q25" s="21"/>
      <c r="R25" s="12">
        <v>35</v>
      </c>
      <c r="S25" s="24">
        <f aca="true" t="shared" si="7" ref="S25:S44">R25*M25</f>
        <v>50.61</v>
      </c>
      <c r="T25" s="28">
        <v>22.5</v>
      </c>
      <c r="U25" s="12">
        <v>22.5</v>
      </c>
      <c r="V25" s="12">
        <v>25</v>
      </c>
      <c r="W25" s="12"/>
      <c r="X25" s="12">
        <f>V25</f>
        <v>25</v>
      </c>
      <c r="Y25" s="24">
        <f aca="true" t="shared" si="8" ref="Y25:Y44">X25*M25</f>
        <v>36.15</v>
      </c>
      <c r="Z25" s="12">
        <f aca="true" t="shared" si="9" ref="Z25:Z44">X25+R25</f>
        <v>60</v>
      </c>
      <c r="AA25" s="24">
        <f aca="true" t="shared" si="10" ref="AA25:AA44">Z25*M25</f>
        <v>86.75999999999999</v>
      </c>
      <c r="AB25" s="12">
        <v>50</v>
      </c>
      <c r="AC25" s="28">
        <v>55</v>
      </c>
      <c r="AD25" s="12">
        <v>55</v>
      </c>
      <c r="AE25" s="21"/>
      <c r="AF25" s="12">
        <f>AD25</f>
        <v>55</v>
      </c>
      <c r="AG25" s="18">
        <f aca="true" t="shared" si="11" ref="AG25:AG44">AF25*M25</f>
        <v>79.53</v>
      </c>
      <c r="AH25" s="20">
        <f aca="true" t="shared" si="12" ref="AH25:AH44">AF25+Z25</f>
        <v>115</v>
      </c>
      <c r="AI25" s="24">
        <f aca="true" t="shared" si="13" ref="AI25:AI44">AH25*M25</f>
        <v>166.29</v>
      </c>
      <c r="AJ25" s="12"/>
      <c r="AK25" s="12" t="s">
        <v>384</v>
      </c>
      <c r="AL25" s="12">
        <v>12</v>
      </c>
    </row>
    <row r="26" spans="1:38" ht="13.5" customHeight="1">
      <c r="A26" s="12">
        <v>12</v>
      </c>
      <c r="B26" s="12">
        <v>1</v>
      </c>
      <c r="C26" s="12" t="s">
        <v>32</v>
      </c>
      <c r="D26" s="12" t="s">
        <v>29</v>
      </c>
      <c r="E26" s="12">
        <v>48</v>
      </c>
      <c r="F26" s="12" t="s">
        <v>199</v>
      </c>
      <c r="G26" s="12" t="s">
        <v>122</v>
      </c>
      <c r="H26" s="12" t="s">
        <v>123</v>
      </c>
      <c r="I26" s="12" t="s">
        <v>19</v>
      </c>
      <c r="J26" s="22">
        <v>33394</v>
      </c>
      <c r="K26" s="23" t="s">
        <v>18</v>
      </c>
      <c r="L26" s="17">
        <v>47.05</v>
      </c>
      <c r="M26" s="24">
        <v>1.0494</v>
      </c>
      <c r="N26" s="19">
        <v>80</v>
      </c>
      <c r="O26" s="12">
        <v>85</v>
      </c>
      <c r="P26" s="12">
        <v>90</v>
      </c>
      <c r="Q26" s="21"/>
      <c r="R26" s="12">
        <v>90</v>
      </c>
      <c r="S26" s="24">
        <f t="shared" si="7"/>
        <v>94.44600000000001</v>
      </c>
      <c r="T26" s="28">
        <v>45</v>
      </c>
      <c r="U26" s="12">
        <v>45</v>
      </c>
      <c r="V26" s="12">
        <v>50</v>
      </c>
      <c r="W26" s="21"/>
      <c r="X26" s="12">
        <f>V26</f>
        <v>50</v>
      </c>
      <c r="Y26" s="24">
        <f t="shared" si="8"/>
        <v>52.470000000000006</v>
      </c>
      <c r="Z26" s="12">
        <f t="shared" si="9"/>
        <v>140</v>
      </c>
      <c r="AA26" s="24">
        <f t="shared" si="10"/>
        <v>146.91600000000003</v>
      </c>
      <c r="AB26" s="12">
        <v>115</v>
      </c>
      <c r="AC26" s="28">
        <v>122.5</v>
      </c>
      <c r="AD26" s="12">
        <v>122.5</v>
      </c>
      <c r="AE26" s="21"/>
      <c r="AF26" s="12">
        <f>AD26</f>
        <v>122.5</v>
      </c>
      <c r="AG26" s="18">
        <f t="shared" si="11"/>
        <v>128.5515</v>
      </c>
      <c r="AH26" s="20">
        <f t="shared" si="12"/>
        <v>262.5</v>
      </c>
      <c r="AI26" s="24">
        <f t="shared" si="13"/>
        <v>275.46750000000003</v>
      </c>
      <c r="AJ26" s="12" t="s">
        <v>163</v>
      </c>
      <c r="AK26" s="12"/>
      <c r="AL26" s="12">
        <v>21</v>
      </c>
    </row>
    <row r="27" spans="1:38" ht="12.75">
      <c r="A27" s="12">
        <v>12</v>
      </c>
      <c r="B27" s="12">
        <v>1</v>
      </c>
      <c r="C27" s="12" t="s">
        <v>32</v>
      </c>
      <c r="D27" s="12" t="s">
        <v>29</v>
      </c>
      <c r="E27" s="12">
        <v>52</v>
      </c>
      <c r="F27" s="12" t="s">
        <v>186</v>
      </c>
      <c r="G27" s="12" t="s">
        <v>66</v>
      </c>
      <c r="H27" s="12" t="s">
        <v>66</v>
      </c>
      <c r="I27" s="12" t="s">
        <v>19</v>
      </c>
      <c r="J27" s="22">
        <v>27868</v>
      </c>
      <c r="K27" s="23" t="s">
        <v>33</v>
      </c>
      <c r="L27" s="17">
        <v>51.3</v>
      </c>
      <c r="M27" s="24">
        <v>0.9986</v>
      </c>
      <c r="N27" s="19">
        <v>85</v>
      </c>
      <c r="O27" s="28">
        <v>90</v>
      </c>
      <c r="P27" s="12">
        <v>90</v>
      </c>
      <c r="Q27" s="21"/>
      <c r="R27" s="12">
        <v>90</v>
      </c>
      <c r="S27" s="24">
        <f t="shared" si="7"/>
        <v>89.87400000000001</v>
      </c>
      <c r="T27" s="12">
        <v>45</v>
      </c>
      <c r="U27" s="12">
        <v>47.5</v>
      </c>
      <c r="V27" s="12">
        <v>50</v>
      </c>
      <c r="W27" s="21"/>
      <c r="X27" s="12">
        <f>V27</f>
        <v>50</v>
      </c>
      <c r="Y27" s="24">
        <f t="shared" si="8"/>
        <v>49.93</v>
      </c>
      <c r="Z27" s="12">
        <f t="shared" si="9"/>
        <v>140</v>
      </c>
      <c r="AA27" s="24">
        <f t="shared" si="10"/>
        <v>139.804</v>
      </c>
      <c r="AB27" s="12">
        <v>105</v>
      </c>
      <c r="AC27" s="12">
        <v>107.5</v>
      </c>
      <c r="AD27" s="28">
        <v>110</v>
      </c>
      <c r="AE27" s="21"/>
      <c r="AF27" s="12">
        <f>AC27</f>
        <v>107.5</v>
      </c>
      <c r="AG27" s="18">
        <f t="shared" si="11"/>
        <v>107.3495</v>
      </c>
      <c r="AH27" s="20">
        <f t="shared" si="12"/>
        <v>247.5</v>
      </c>
      <c r="AI27" s="24">
        <f t="shared" si="13"/>
        <v>247.1535</v>
      </c>
      <c r="AJ27" s="12" t="s">
        <v>160</v>
      </c>
      <c r="AK27" s="12" t="s">
        <v>74</v>
      </c>
      <c r="AL27" s="12">
        <v>21</v>
      </c>
    </row>
    <row r="28" spans="1:38" ht="12.75">
      <c r="A28" s="12">
        <v>12</v>
      </c>
      <c r="B28" s="12">
        <v>1</v>
      </c>
      <c r="C28" s="12" t="s">
        <v>32</v>
      </c>
      <c r="D28" s="12" t="s">
        <v>29</v>
      </c>
      <c r="E28" s="12">
        <v>52</v>
      </c>
      <c r="F28" s="12" t="s">
        <v>194</v>
      </c>
      <c r="G28" s="12" t="s">
        <v>37</v>
      </c>
      <c r="H28" s="12" t="s">
        <v>47</v>
      </c>
      <c r="I28" s="12" t="s">
        <v>19</v>
      </c>
      <c r="J28" s="14">
        <v>24997</v>
      </c>
      <c r="K28" s="21" t="s">
        <v>195</v>
      </c>
      <c r="L28" s="17">
        <v>51.95</v>
      </c>
      <c r="M28" s="24">
        <v>1.1643</v>
      </c>
      <c r="N28" s="19">
        <v>75</v>
      </c>
      <c r="O28" s="12">
        <v>82.5</v>
      </c>
      <c r="P28" s="28">
        <v>87.5</v>
      </c>
      <c r="Q28" s="21"/>
      <c r="R28" s="12">
        <v>82.5</v>
      </c>
      <c r="S28" s="24">
        <f t="shared" si="7"/>
        <v>96.05474999999998</v>
      </c>
      <c r="T28" s="12">
        <v>40</v>
      </c>
      <c r="U28" s="12">
        <v>45</v>
      </c>
      <c r="V28" s="12">
        <v>47.5</v>
      </c>
      <c r="W28" s="21"/>
      <c r="X28" s="12">
        <f>V28</f>
        <v>47.5</v>
      </c>
      <c r="Y28" s="24">
        <f t="shared" si="8"/>
        <v>55.304249999999996</v>
      </c>
      <c r="Z28" s="12">
        <f t="shared" si="9"/>
        <v>130</v>
      </c>
      <c r="AA28" s="24">
        <f t="shared" si="10"/>
        <v>151.35899999999998</v>
      </c>
      <c r="AB28" s="12">
        <v>100</v>
      </c>
      <c r="AC28" s="12">
        <v>110</v>
      </c>
      <c r="AD28" s="12">
        <v>115</v>
      </c>
      <c r="AE28" s="21"/>
      <c r="AF28" s="12">
        <f>AD28</f>
        <v>115</v>
      </c>
      <c r="AG28" s="18">
        <f t="shared" si="11"/>
        <v>133.8945</v>
      </c>
      <c r="AH28" s="20">
        <f t="shared" si="12"/>
        <v>245</v>
      </c>
      <c r="AI28" s="24">
        <f t="shared" si="13"/>
        <v>285.2535</v>
      </c>
      <c r="AJ28" s="12" t="s">
        <v>158</v>
      </c>
      <c r="AK28" s="12" t="s">
        <v>54</v>
      </c>
      <c r="AL28" s="12">
        <v>48</v>
      </c>
    </row>
    <row r="29" spans="1:38" ht="13.5" customHeight="1">
      <c r="A29" s="12">
        <v>12</v>
      </c>
      <c r="B29" s="12">
        <v>1</v>
      </c>
      <c r="C29" s="12" t="s">
        <v>32</v>
      </c>
      <c r="D29" s="12" t="s">
        <v>29</v>
      </c>
      <c r="E29" s="12">
        <v>52</v>
      </c>
      <c r="F29" s="12" t="s">
        <v>170</v>
      </c>
      <c r="G29" s="12" t="s">
        <v>171</v>
      </c>
      <c r="H29" s="12" t="s">
        <v>172</v>
      </c>
      <c r="I29" s="12" t="s">
        <v>19</v>
      </c>
      <c r="J29" s="22">
        <v>31402</v>
      </c>
      <c r="K29" s="23" t="s">
        <v>18</v>
      </c>
      <c r="L29" s="17">
        <v>51.65</v>
      </c>
      <c r="M29" s="24">
        <v>0.9731</v>
      </c>
      <c r="N29" s="19">
        <v>105</v>
      </c>
      <c r="O29" s="12">
        <v>115</v>
      </c>
      <c r="P29" s="28">
        <v>120</v>
      </c>
      <c r="Q29" s="21"/>
      <c r="R29" s="12">
        <v>115</v>
      </c>
      <c r="S29" s="24">
        <f t="shared" si="7"/>
        <v>111.9065</v>
      </c>
      <c r="T29" s="12">
        <v>62.5</v>
      </c>
      <c r="U29" s="12">
        <v>65</v>
      </c>
      <c r="V29" s="28">
        <v>67.5</v>
      </c>
      <c r="W29" s="21"/>
      <c r="X29" s="12">
        <f>U29</f>
        <v>65</v>
      </c>
      <c r="Y29" s="24">
        <f t="shared" si="8"/>
        <v>63.2515</v>
      </c>
      <c r="Z29" s="12">
        <f t="shared" si="9"/>
        <v>180</v>
      </c>
      <c r="AA29" s="24">
        <f t="shared" si="10"/>
        <v>175.158</v>
      </c>
      <c r="AB29" s="12">
        <v>120</v>
      </c>
      <c r="AC29" s="12">
        <v>125</v>
      </c>
      <c r="AD29" s="12">
        <v>130</v>
      </c>
      <c r="AE29" s="21"/>
      <c r="AF29" s="12">
        <f>AD29</f>
        <v>130</v>
      </c>
      <c r="AG29" s="18">
        <f t="shared" si="11"/>
        <v>126.503</v>
      </c>
      <c r="AH29" s="20">
        <f t="shared" si="12"/>
        <v>310</v>
      </c>
      <c r="AI29" s="24">
        <f t="shared" si="13"/>
        <v>301.661</v>
      </c>
      <c r="AJ29" s="12" t="s">
        <v>162</v>
      </c>
      <c r="AK29" s="12" t="s">
        <v>173</v>
      </c>
      <c r="AL29" s="12">
        <v>27</v>
      </c>
    </row>
    <row r="30" spans="1:38" ht="12.75">
      <c r="A30" s="12">
        <v>5</v>
      </c>
      <c r="B30" s="12">
        <v>2</v>
      </c>
      <c r="C30" s="12" t="s">
        <v>32</v>
      </c>
      <c r="D30" s="12" t="s">
        <v>29</v>
      </c>
      <c r="E30" s="12">
        <v>52</v>
      </c>
      <c r="F30" s="12" t="s">
        <v>198</v>
      </c>
      <c r="G30" s="12" t="s">
        <v>168</v>
      </c>
      <c r="H30" s="12" t="s">
        <v>99</v>
      </c>
      <c r="I30" s="12" t="s">
        <v>19</v>
      </c>
      <c r="J30" s="22">
        <v>34434</v>
      </c>
      <c r="K30" s="23" t="s">
        <v>18</v>
      </c>
      <c r="L30" s="17">
        <v>51</v>
      </c>
      <c r="M30" s="24">
        <v>0.9872</v>
      </c>
      <c r="N30" s="19">
        <v>90</v>
      </c>
      <c r="O30" s="12">
        <v>100</v>
      </c>
      <c r="P30" s="12">
        <v>105</v>
      </c>
      <c r="Q30" s="21"/>
      <c r="R30" s="12">
        <v>105</v>
      </c>
      <c r="S30" s="24">
        <f t="shared" si="7"/>
        <v>103.65599999999999</v>
      </c>
      <c r="T30" s="12">
        <v>40</v>
      </c>
      <c r="U30" s="12">
        <v>45</v>
      </c>
      <c r="V30" s="28">
        <v>47.5</v>
      </c>
      <c r="W30" s="21"/>
      <c r="X30" s="12">
        <f>U30</f>
        <v>45</v>
      </c>
      <c r="Y30" s="24">
        <f t="shared" si="8"/>
        <v>44.424</v>
      </c>
      <c r="Z30" s="12">
        <f t="shared" si="9"/>
        <v>150</v>
      </c>
      <c r="AA30" s="24">
        <f t="shared" si="10"/>
        <v>148.07999999999998</v>
      </c>
      <c r="AB30" s="19">
        <v>100</v>
      </c>
      <c r="AC30" s="12">
        <v>110</v>
      </c>
      <c r="AD30" s="12">
        <v>120</v>
      </c>
      <c r="AE30" s="21"/>
      <c r="AF30" s="12">
        <f>AD30</f>
        <v>120</v>
      </c>
      <c r="AG30" s="18">
        <f t="shared" si="11"/>
        <v>118.464</v>
      </c>
      <c r="AH30" s="20">
        <f t="shared" si="12"/>
        <v>270</v>
      </c>
      <c r="AI30" s="24">
        <f t="shared" si="13"/>
        <v>266.544</v>
      </c>
      <c r="AJ30" s="12"/>
      <c r="AK30" s="12" t="s">
        <v>100</v>
      </c>
      <c r="AL30" s="12">
        <v>5</v>
      </c>
    </row>
    <row r="31" spans="1:38" ht="12.75">
      <c r="A31" s="12">
        <v>12</v>
      </c>
      <c r="B31" s="12">
        <v>1</v>
      </c>
      <c r="C31" s="12" t="s">
        <v>32</v>
      </c>
      <c r="D31" s="12" t="s">
        <v>29</v>
      </c>
      <c r="E31" s="12">
        <v>52</v>
      </c>
      <c r="F31" s="12" t="s">
        <v>180</v>
      </c>
      <c r="G31" s="12" t="s">
        <v>66</v>
      </c>
      <c r="H31" s="12" t="s">
        <v>66</v>
      </c>
      <c r="I31" s="12" t="s">
        <v>19</v>
      </c>
      <c r="J31" s="22">
        <v>38637</v>
      </c>
      <c r="K31" s="23" t="s">
        <v>38</v>
      </c>
      <c r="L31" s="17">
        <v>51.2</v>
      </c>
      <c r="M31" s="24">
        <v>1.2065</v>
      </c>
      <c r="N31" s="19">
        <v>57.5</v>
      </c>
      <c r="O31" s="12">
        <v>65</v>
      </c>
      <c r="P31" s="12">
        <v>72.5</v>
      </c>
      <c r="Q31" s="21"/>
      <c r="R31" s="12">
        <v>72.5</v>
      </c>
      <c r="S31" s="24">
        <f t="shared" si="7"/>
        <v>87.47125</v>
      </c>
      <c r="T31" s="12">
        <v>40</v>
      </c>
      <c r="U31" s="12">
        <v>42.5</v>
      </c>
      <c r="V31" s="12">
        <v>45</v>
      </c>
      <c r="W31" s="21"/>
      <c r="X31" s="12">
        <f>V31</f>
        <v>45</v>
      </c>
      <c r="Y31" s="24">
        <f t="shared" si="8"/>
        <v>54.2925</v>
      </c>
      <c r="Z31" s="12">
        <f t="shared" si="9"/>
        <v>117.5</v>
      </c>
      <c r="AA31" s="24">
        <f t="shared" si="10"/>
        <v>141.76375</v>
      </c>
      <c r="AB31" s="12">
        <v>72.5</v>
      </c>
      <c r="AC31" s="12">
        <v>77.5</v>
      </c>
      <c r="AD31" s="12">
        <v>85</v>
      </c>
      <c r="AE31" s="21"/>
      <c r="AF31" s="12">
        <f>AD31</f>
        <v>85</v>
      </c>
      <c r="AG31" s="18">
        <f t="shared" si="11"/>
        <v>102.5525</v>
      </c>
      <c r="AH31" s="20">
        <f t="shared" si="12"/>
        <v>202.5</v>
      </c>
      <c r="AI31" s="24">
        <f t="shared" si="13"/>
        <v>244.31624999999997</v>
      </c>
      <c r="AJ31" s="12"/>
      <c r="AK31" s="12" t="s">
        <v>74</v>
      </c>
      <c r="AL31" s="12">
        <v>12</v>
      </c>
    </row>
    <row r="32" spans="1:38" ht="12.75">
      <c r="A32" s="12">
        <v>12</v>
      </c>
      <c r="B32" s="12">
        <v>1</v>
      </c>
      <c r="C32" s="12" t="s">
        <v>32</v>
      </c>
      <c r="D32" s="12" t="s">
        <v>29</v>
      </c>
      <c r="E32" s="12">
        <v>56</v>
      </c>
      <c r="F32" s="12" t="s">
        <v>187</v>
      </c>
      <c r="G32" s="12" t="s">
        <v>448</v>
      </c>
      <c r="H32" s="12" t="s">
        <v>188</v>
      </c>
      <c r="I32" s="12" t="s">
        <v>19</v>
      </c>
      <c r="J32" s="22">
        <v>27929</v>
      </c>
      <c r="K32" s="23" t="s">
        <v>33</v>
      </c>
      <c r="L32" s="17">
        <v>55.9</v>
      </c>
      <c r="M32" s="24">
        <v>0.9192</v>
      </c>
      <c r="N32" s="19">
        <v>87.5</v>
      </c>
      <c r="O32" s="12">
        <v>92.5</v>
      </c>
      <c r="P32" s="12">
        <v>97.5</v>
      </c>
      <c r="Q32" s="21"/>
      <c r="R32" s="12">
        <v>97.5</v>
      </c>
      <c r="S32" s="24">
        <f t="shared" si="7"/>
        <v>89.622</v>
      </c>
      <c r="T32" s="12">
        <v>70</v>
      </c>
      <c r="U32" s="12">
        <v>72.5</v>
      </c>
      <c r="V32" s="12">
        <v>75</v>
      </c>
      <c r="W32" s="21"/>
      <c r="X32" s="12">
        <f>V32</f>
        <v>75</v>
      </c>
      <c r="Y32" s="24">
        <f t="shared" si="8"/>
        <v>68.94</v>
      </c>
      <c r="Z32" s="12">
        <f t="shared" si="9"/>
        <v>172.5</v>
      </c>
      <c r="AA32" s="24">
        <f t="shared" si="10"/>
        <v>158.562</v>
      </c>
      <c r="AB32" s="19">
        <v>100</v>
      </c>
      <c r="AC32" s="12">
        <v>105</v>
      </c>
      <c r="AD32" s="28">
        <v>110</v>
      </c>
      <c r="AE32" s="21"/>
      <c r="AF32" s="12">
        <f>AC32</f>
        <v>105</v>
      </c>
      <c r="AG32" s="18">
        <f t="shared" si="11"/>
        <v>96.516</v>
      </c>
      <c r="AH32" s="20">
        <f t="shared" si="12"/>
        <v>277.5</v>
      </c>
      <c r="AI32" s="24">
        <f t="shared" si="13"/>
        <v>255.078</v>
      </c>
      <c r="AJ32" s="12" t="s">
        <v>159</v>
      </c>
      <c r="AK32" s="12" t="s">
        <v>189</v>
      </c>
      <c r="AL32" s="12">
        <v>27</v>
      </c>
    </row>
    <row r="33" spans="1:38" ht="12.75">
      <c r="A33" s="12">
        <v>12</v>
      </c>
      <c r="B33" s="12">
        <v>1</v>
      </c>
      <c r="C33" s="12" t="s">
        <v>32</v>
      </c>
      <c r="D33" s="12" t="s">
        <v>29</v>
      </c>
      <c r="E33" s="12">
        <v>56</v>
      </c>
      <c r="F33" s="12" t="s">
        <v>209</v>
      </c>
      <c r="G33" s="12" t="s">
        <v>171</v>
      </c>
      <c r="H33" s="12" t="s">
        <v>172</v>
      </c>
      <c r="I33" s="12" t="s">
        <v>19</v>
      </c>
      <c r="J33" s="14">
        <v>32149</v>
      </c>
      <c r="K33" s="21" t="s">
        <v>18</v>
      </c>
      <c r="L33" s="17">
        <v>54.75</v>
      </c>
      <c r="M33" s="24">
        <v>0.9263</v>
      </c>
      <c r="N33" s="19">
        <v>110</v>
      </c>
      <c r="O33" s="19">
        <v>120</v>
      </c>
      <c r="P33" s="35">
        <v>125</v>
      </c>
      <c r="Q33" s="21"/>
      <c r="R33" s="12">
        <v>120</v>
      </c>
      <c r="S33" s="24">
        <f t="shared" si="7"/>
        <v>111.156</v>
      </c>
      <c r="T33" s="12">
        <v>52.5</v>
      </c>
      <c r="U33" s="12">
        <v>55</v>
      </c>
      <c r="V33" s="12">
        <v>57.5</v>
      </c>
      <c r="W33" s="21"/>
      <c r="X33" s="12">
        <f>V33</f>
        <v>57.5</v>
      </c>
      <c r="Y33" s="24">
        <f t="shared" si="8"/>
        <v>53.26225</v>
      </c>
      <c r="Z33" s="12">
        <f t="shared" si="9"/>
        <v>177.5</v>
      </c>
      <c r="AA33" s="24">
        <f t="shared" si="10"/>
        <v>164.41825</v>
      </c>
      <c r="AB33" s="12">
        <v>140</v>
      </c>
      <c r="AC33" s="28">
        <v>150</v>
      </c>
      <c r="AD33" s="12">
        <v>150</v>
      </c>
      <c r="AE33" s="21"/>
      <c r="AF33" s="12">
        <f>AD33</f>
        <v>150</v>
      </c>
      <c r="AG33" s="18">
        <f t="shared" si="11"/>
        <v>138.945</v>
      </c>
      <c r="AH33" s="20">
        <f t="shared" si="12"/>
        <v>327.5</v>
      </c>
      <c r="AI33" s="24">
        <f t="shared" si="13"/>
        <v>303.36325</v>
      </c>
      <c r="AJ33" s="12" t="s">
        <v>161</v>
      </c>
      <c r="AK33" s="12" t="s">
        <v>173</v>
      </c>
      <c r="AL33" s="12">
        <v>48</v>
      </c>
    </row>
    <row r="34" spans="1:38" ht="12.75">
      <c r="A34" s="12">
        <v>12</v>
      </c>
      <c r="B34" s="12">
        <v>1</v>
      </c>
      <c r="C34" s="12" t="s">
        <v>32</v>
      </c>
      <c r="D34" s="12" t="s">
        <v>29</v>
      </c>
      <c r="E34" s="12">
        <v>60</v>
      </c>
      <c r="F34" s="12" t="s">
        <v>190</v>
      </c>
      <c r="G34" s="12" t="s">
        <v>191</v>
      </c>
      <c r="H34" s="12" t="s">
        <v>192</v>
      </c>
      <c r="I34" s="12" t="s">
        <v>19</v>
      </c>
      <c r="J34" s="22">
        <v>27003</v>
      </c>
      <c r="K34" s="23" t="s">
        <v>25</v>
      </c>
      <c r="L34" s="17">
        <v>58.7</v>
      </c>
      <c r="M34" s="24">
        <v>0.921</v>
      </c>
      <c r="N34" s="19">
        <v>40</v>
      </c>
      <c r="O34" s="12">
        <v>50</v>
      </c>
      <c r="P34" s="28">
        <v>65</v>
      </c>
      <c r="Q34" s="21"/>
      <c r="R34" s="12">
        <v>50</v>
      </c>
      <c r="S34" s="24">
        <f t="shared" si="7"/>
        <v>46.050000000000004</v>
      </c>
      <c r="T34" s="12">
        <v>35</v>
      </c>
      <c r="U34" s="12">
        <v>42.5</v>
      </c>
      <c r="V34" s="28">
        <v>45</v>
      </c>
      <c r="W34" s="21"/>
      <c r="X34" s="12">
        <f>U34</f>
        <v>42.5</v>
      </c>
      <c r="Y34" s="24">
        <f t="shared" si="8"/>
        <v>39.1425</v>
      </c>
      <c r="Z34" s="12">
        <f t="shared" si="9"/>
        <v>92.5</v>
      </c>
      <c r="AA34" s="24">
        <f t="shared" si="10"/>
        <v>85.19250000000001</v>
      </c>
      <c r="AB34" s="12">
        <v>70</v>
      </c>
      <c r="AC34" s="12">
        <v>100</v>
      </c>
      <c r="AD34" s="12">
        <v>112.5</v>
      </c>
      <c r="AE34" s="21"/>
      <c r="AF34" s="12">
        <f>AD34</f>
        <v>112.5</v>
      </c>
      <c r="AG34" s="18">
        <f t="shared" si="11"/>
        <v>103.61250000000001</v>
      </c>
      <c r="AH34" s="20">
        <f t="shared" si="12"/>
        <v>205</v>
      </c>
      <c r="AI34" s="24">
        <f t="shared" si="13"/>
        <v>188.805</v>
      </c>
      <c r="AJ34" s="12"/>
      <c r="AK34" s="12" t="s">
        <v>193</v>
      </c>
      <c r="AL34" s="12">
        <v>12</v>
      </c>
    </row>
    <row r="35" spans="1:38" ht="12.75">
      <c r="A35" s="12">
        <v>12</v>
      </c>
      <c r="B35" s="12">
        <v>1</v>
      </c>
      <c r="C35" s="12" t="s">
        <v>32</v>
      </c>
      <c r="D35" s="12" t="s">
        <v>29</v>
      </c>
      <c r="E35" s="12">
        <v>67.5</v>
      </c>
      <c r="F35" s="12" t="s">
        <v>203</v>
      </c>
      <c r="G35" s="12" t="s">
        <v>204</v>
      </c>
      <c r="H35" s="12" t="s">
        <v>205</v>
      </c>
      <c r="I35" s="12" t="s">
        <v>19</v>
      </c>
      <c r="J35" s="14">
        <v>30188</v>
      </c>
      <c r="K35" s="21" t="s">
        <v>18</v>
      </c>
      <c r="L35" s="17">
        <v>67.45</v>
      </c>
      <c r="M35" s="24">
        <v>0.7769</v>
      </c>
      <c r="N35" s="28">
        <v>110</v>
      </c>
      <c r="O35" s="12">
        <v>112.5</v>
      </c>
      <c r="P35" s="12">
        <v>117.5</v>
      </c>
      <c r="Q35" s="21"/>
      <c r="R35" s="12">
        <v>117.5</v>
      </c>
      <c r="S35" s="24">
        <f t="shared" si="7"/>
        <v>91.28575000000001</v>
      </c>
      <c r="T35" s="12">
        <v>67.5</v>
      </c>
      <c r="U35" s="12">
        <v>72.5</v>
      </c>
      <c r="V35" s="12">
        <v>75</v>
      </c>
      <c r="W35" s="21"/>
      <c r="X35" s="12">
        <f>V35</f>
        <v>75</v>
      </c>
      <c r="Y35" s="24">
        <f t="shared" si="8"/>
        <v>58.267500000000005</v>
      </c>
      <c r="Z35" s="12">
        <f t="shared" si="9"/>
        <v>192.5</v>
      </c>
      <c r="AA35" s="24">
        <f t="shared" si="10"/>
        <v>149.55325000000002</v>
      </c>
      <c r="AB35" s="12">
        <v>135</v>
      </c>
      <c r="AC35" s="12">
        <v>140</v>
      </c>
      <c r="AD35" s="28">
        <v>145</v>
      </c>
      <c r="AE35" s="21"/>
      <c r="AF35" s="12">
        <f>AC35</f>
        <v>140</v>
      </c>
      <c r="AG35" s="18">
        <f t="shared" si="11"/>
        <v>108.766</v>
      </c>
      <c r="AH35" s="20">
        <f t="shared" si="12"/>
        <v>332.5</v>
      </c>
      <c r="AI35" s="24">
        <f t="shared" si="13"/>
        <v>258.31925</v>
      </c>
      <c r="AJ35" s="12"/>
      <c r="AK35" s="12" t="s">
        <v>206</v>
      </c>
      <c r="AL35" s="12">
        <v>12</v>
      </c>
    </row>
    <row r="36" spans="1:38" ht="12.75">
      <c r="A36" s="12">
        <v>5</v>
      </c>
      <c r="B36" s="12">
        <v>2</v>
      </c>
      <c r="C36" s="12" t="s">
        <v>32</v>
      </c>
      <c r="D36" s="12" t="s">
        <v>29</v>
      </c>
      <c r="E36" s="12">
        <v>67.5</v>
      </c>
      <c r="F36" s="12" t="s">
        <v>185</v>
      </c>
      <c r="G36" s="12" t="s">
        <v>66</v>
      </c>
      <c r="H36" s="12" t="s">
        <v>66</v>
      </c>
      <c r="I36" s="12" t="s">
        <v>19</v>
      </c>
      <c r="J36" s="14">
        <v>31706</v>
      </c>
      <c r="K36" s="21" t="s">
        <v>18</v>
      </c>
      <c r="L36" s="17">
        <v>62.5</v>
      </c>
      <c r="M36" s="24">
        <v>0.8302</v>
      </c>
      <c r="N36" s="19">
        <v>60</v>
      </c>
      <c r="O36" s="19">
        <v>67.5</v>
      </c>
      <c r="P36" s="12">
        <v>75</v>
      </c>
      <c r="Q36" s="21"/>
      <c r="R36" s="12">
        <v>75</v>
      </c>
      <c r="S36" s="24">
        <f t="shared" si="7"/>
        <v>62.265</v>
      </c>
      <c r="T36" s="12">
        <v>40</v>
      </c>
      <c r="U36" s="12">
        <v>45</v>
      </c>
      <c r="V36" s="28">
        <v>47.5</v>
      </c>
      <c r="W36" s="21"/>
      <c r="X36" s="12">
        <f>U36</f>
        <v>45</v>
      </c>
      <c r="Y36" s="24">
        <f t="shared" si="8"/>
        <v>37.359</v>
      </c>
      <c r="Z36" s="12">
        <f t="shared" si="9"/>
        <v>120</v>
      </c>
      <c r="AA36" s="24">
        <f t="shared" si="10"/>
        <v>99.62400000000001</v>
      </c>
      <c r="AB36" s="12">
        <v>77.5</v>
      </c>
      <c r="AC36" s="12">
        <v>85</v>
      </c>
      <c r="AD36" s="12">
        <v>95</v>
      </c>
      <c r="AE36" s="21"/>
      <c r="AF36" s="12">
        <f>AD36</f>
        <v>95</v>
      </c>
      <c r="AG36" s="18">
        <f t="shared" si="11"/>
        <v>78.869</v>
      </c>
      <c r="AH36" s="20">
        <f t="shared" si="12"/>
        <v>215</v>
      </c>
      <c r="AI36" s="24">
        <f t="shared" si="13"/>
        <v>178.49300000000002</v>
      </c>
      <c r="AJ36" s="12"/>
      <c r="AK36" s="12" t="s">
        <v>74</v>
      </c>
      <c r="AL36" s="12">
        <v>5</v>
      </c>
    </row>
    <row r="37" spans="1:38" ht="12.75">
      <c r="A37" s="12">
        <v>12</v>
      </c>
      <c r="B37" s="12">
        <v>1</v>
      </c>
      <c r="C37" s="12" t="s">
        <v>32</v>
      </c>
      <c r="D37" s="12" t="s">
        <v>29</v>
      </c>
      <c r="E37" s="12">
        <v>75</v>
      </c>
      <c r="F37" s="12" t="s">
        <v>210</v>
      </c>
      <c r="G37" s="12" t="s">
        <v>211</v>
      </c>
      <c r="H37" s="12" t="s">
        <v>212</v>
      </c>
      <c r="I37" s="12" t="s">
        <v>19</v>
      </c>
      <c r="J37" s="22">
        <v>28009</v>
      </c>
      <c r="K37" s="23" t="s">
        <v>33</v>
      </c>
      <c r="L37" s="17">
        <v>73.85</v>
      </c>
      <c r="M37" s="24">
        <v>0.7359</v>
      </c>
      <c r="N37" s="19">
        <v>105</v>
      </c>
      <c r="O37" s="28">
        <v>110</v>
      </c>
      <c r="P37" s="12">
        <v>115</v>
      </c>
      <c r="Q37" s="21"/>
      <c r="R37" s="12">
        <v>115</v>
      </c>
      <c r="S37" s="24">
        <f t="shared" si="7"/>
        <v>84.6285</v>
      </c>
      <c r="T37" s="28">
        <v>62.5</v>
      </c>
      <c r="U37" s="12">
        <v>65</v>
      </c>
      <c r="V37" s="28">
        <v>70</v>
      </c>
      <c r="W37" s="21"/>
      <c r="X37" s="12">
        <f>U37</f>
        <v>65</v>
      </c>
      <c r="Y37" s="24">
        <f t="shared" si="8"/>
        <v>47.8335</v>
      </c>
      <c r="Z37" s="12">
        <f t="shared" si="9"/>
        <v>180</v>
      </c>
      <c r="AA37" s="24">
        <f t="shared" si="10"/>
        <v>132.462</v>
      </c>
      <c r="AB37" s="19">
        <v>137.5</v>
      </c>
      <c r="AC37" s="12">
        <v>145</v>
      </c>
      <c r="AD37" s="28">
        <v>150</v>
      </c>
      <c r="AE37" s="21"/>
      <c r="AF37" s="12">
        <f>AC37</f>
        <v>145</v>
      </c>
      <c r="AG37" s="18">
        <f t="shared" si="11"/>
        <v>106.7055</v>
      </c>
      <c r="AH37" s="20">
        <f t="shared" si="12"/>
        <v>325</v>
      </c>
      <c r="AI37" s="24">
        <f t="shared" si="13"/>
        <v>239.1675</v>
      </c>
      <c r="AJ37" s="12"/>
      <c r="AK37" s="12" t="s">
        <v>213</v>
      </c>
      <c r="AL37" s="12">
        <v>12</v>
      </c>
    </row>
    <row r="38" spans="1:38" ht="13.5" customHeight="1">
      <c r="A38" s="12">
        <v>12</v>
      </c>
      <c r="B38" s="12">
        <v>1</v>
      </c>
      <c r="C38" s="12" t="s">
        <v>32</v>
      </c>
      <c r="D38" s="12" t="s">
        <v>29</v>
      </c>
      <c r="E38" s="12">
        <v>75</v>
      </c>
      <c r="F38" s="12" t="s">
        <v>207</v>
      </c>
      <c r="G38" s="12" t="s">
        <v>62</v>
      </c>
      <c r="H38" s="12" t="s">
        <v>62</v>
      </c>
      <c r="I38" s="12" t="s">
        <v>19</v>
      </c>
      <c r="J38" s="22">
        <v>33960</v>
      </c>
      <c r="K38" s="23" t="s">
        <v>18</v>
      </c>
      <c r="L38" s="17">
        <v>70.55</v>
      </c>
      <c r="M38" s="24">
        <v>0.752</v>
      </c>
      <c r="N38" s="19">
        <v>120</v>
      </c>
      <c r="O38" s="28">
        <v>125</v>
      </c>
      <c r="P38" s="35">
        <v>125</v>
      </c>
      <c r="Q38" s="21"/>
      <c r="R38" s="12">
        <v>120</v>
      </c>
      <c r="S38" s="24">
        <f t="shared" si="7"/>
        <v>90.24</v>
      </c>
      <c r="T38" s="12">
        <v>70</v>
      </c>
      <c r="U38" s="28">
        <v>75</v>
      </c>
      <c r="V38" s="12">
        <v>75</v>
      </c>
      <c r="W38" s="21"/>
      <c r="X38" s="12">
        <f>V38</f>
        <v>75</v>
      </c>
      <c r="Y38" s="24">
        <f t="shared" si="8"/>
        <v>56.4</v>
      </c>
      <c r="Z38" s="12">
        <f t="shared" si="9"/>
        <v>195</v>
      </c>
      <c r="AA38" s="24">
        <f t="shared" si="10"/>
        <v>146.64</v>
      </c>
      <c r="AB38" s="28">
        <v>145</v>
      </c>
      <c r="AC38" s="12"/>
      <c r="AD38" s="12">
        <v>145</v>
      </c>
      <c r="AE38" s="21"/>
      <c r="AF38" s="12">
        <f>AD38</f>
        <v>145</v>
      </c>
      <c r="AG38" s="18">
        <f t="shared" si="11"/>
        <v>109.04</v>
      </c>
      <c r="AH38" s="20">
        <f t="shared" si="12"/>
        <v>340</v>
      </c>
      <c r="AI38" s="24">
        <f t="shared" si="13"/>
        <v>255.68</v>
      </c>
      <c r="AJ38" s="12"/>
      <c r="AK38" s="12" t="s">
        <v>208</v>
      </c>
      <c r="AL38" s="12">
        <v>12</v>
      </c>
    </row>
    <row r="39" spans="1:38" ht="12.75">
      <c r="A39" s="12">
        <v>5</v>
      </c>
      <c r="B39" s="12">
        <v>2</v>
      </c>
      <c r="C39" s="12" t="s">
        <v>32</v>
      </c>
      <c r="D39" s="12" t="s">
        <v>29</v>
      </c>
      <c r="E39" s="12">
        <v>75</v>
      </c>
      <c r="F39" s="12" t="s">
        <v>210</v>
      </c>
      <c r="G39" s="12" t="s">
        <v>211</v>
      </c>
      <c r="H39" s="12" t="s">
        <v>212</v>
      </c>
      <c r="I39" s="12" t="s">
        <v>19</v>
      </c>
      <c r="J39" s="22">
        <v>28009</v>
      </c>
      <c r="K39" s="23" t="s">
        <v>18</v>
      </c>
      <c r="L39" s="17">
        <v>73.85</v>
      </c>
      <c r="M39" s="24">
        <v>0.7293</v>
      </c>
      <c r="N39" s="19">
        <v>105</v>
      </c>
      <c r="O39" s="28">
        <v>110</v>
      </c>
      <c r="P39" s="12">
        <v>115</v>
      </c>
      <c r="Q39" s="21"/>
      <c r="R39" s="12">
        <v>115</v>
      </c>
      <c r="S39" s="24">
        <f t="shared" si="7"/>
        <v>83.86949999999999</v>
      </c>
      <c r="T39" s="28">
        <v>62.5</v>
      </c>
      <c r="U39" s="12">
        <v>65</v>
      </c>
      <c r="V39" s="28">
        <v>70</v>
      </c>
      <c r="W39" s="21"/>
      <c r="X39" s="12">
        <f>U39</f>
        <v>65</v>
      </c>
      <c r="Y39" s="24">
        <f t="shared" si="8"/>
        <v>47.4045</v>
      </c>
      <c r="Z39" s="12">
        <f t="shared" si="9"/>
        <v>180</v>
      </c>
      <c r="AA39" s="24">
        <f t="shared" si="10"/>
        <v>131.274</v>
      </c>
      <c r="AB39" s="19">
        <v>137.5</v>
      </c>
      <c r="AC39" s="12">
        <v>145</v>
      </c>
      <c r="AD39" s="28">
        <v>150</v>
      </c>
      <c r="AE39" s="21"/>
      <c r="AF39" s="12">
        <f>AC39</f>
        <v>145</v>
      </c>
      <c r="AG39" s="18">
        <f t="shared" si="11"/>
        <v>105.74849999999999</v>
      </c>
      <c r="AH39" s="20">
        <f t="shared" si="12"/>
        <v>325</v>
      </c>
      <c r="AI39" s="24">
        <f t="shared" si="13"/>
        <v>237.02249999999998</v>
      </c>
      <c r="AJ39" s="12"/>
      <c r="AK39" s="12" t="s">
        <v>213</v>
      </c>
      <c r="AL39" s="12">
        <v>5</v>
      </c>
    </row>
    <row r="40" spans="1:38" ht="12.75">
      <c r="A40" s="12">
        <v>3</v>
      </c>
      <c r="B40" s="12">
        <v>3</v>
      </c>
      <c r="C40" s="12" t="s">
        <v>32</v>
      </c>
      <c r="D40" s="12" t="s">
        <v>29</v>
      </c>
      <c r="E40" s="12">
        <v>75</v>
      </c>
      <c r="F40" s="12" t="s">
        <v>196</v>
      </c>
      <c r="G40" s="12" t="s">
        <v>50</v>
      </c>
      <c r="H40" s="12" t="s">
        <v>50</v>
      </c>
      <c r="I40" s="12" t="s">
        <v>19</v>
      </c>
      <c r="J40" s="22">
        <v>33208</v>
      </c>
      <c r="K40" s="23" t="s">
        <v>18</v>
      </c>
      <c r="L40" s="17">
        <v>70.3</v>
      </c>
      <c r="M40" s="24">
        <v>0.7565</v>
      </c>
      <c r="N40" s="19">
        <v>50</v>
      </c>
      <c r="O40" s="12">
        <v>55</v>
      </c>
      <c r="P40" s="12">
        <v>60</v>
      </c>
      <c r="Q40" s="21"/>
      <c r="R40" s="12">
        <v>60</v>
      </c>
      <c r="S40" s="24">
        <f t="shared" si="7"/>
        <v>45.39</v>
      </c>
      <c r="T40" s="12">
        <v>35</v>
      </c>
      <c r="U40" s="12">
        <v>40</v>
      </c>
      <c r="V40" s="12">
        <v>45</v>
      </c>
      <c r="W40" s="21"/>
      <c r="X40" s="12">
        <f>V40</f>
        <v>45</v>
      </c>
      <c r="Y40" s="24">
        <f t="shared" si="8"/>
        <v>34.0425</v>
      </c>
      <c r="Z40" s="12">
        <f t="shared" si="9"/>
        <v>105</v>
      </c>
      <c r="AA40" s="24">
        <f t="shared" si="10"/>
        <v>79.43249999999999</v>
      </c>
      <c r="AB40" s="12">
        <v>105</v>
      </c>
      <c r="AC40" s="12">
        <v>110</v>
      </c>
      <c r="AD40" s="12">
        <v>115</v>
      </c>
      <c r="AE40" s="21"/>
      <c r="AF40" s="12">
        <f>AD40</f>
        <v>115</v>
      </c>
      <c r="AG40" s="18">
        <f t="shared" si="11"/>
        <v>86.99749999999999</v>
      </c>
      <c r="AH40" s="20">
        <f t="shared" si="12"/>
        <v>220</v>
      </c>
      <c r="AI40" s="24">
        <f t="shared" si="13"/>
        <v>166.42999999999998</v>
      </c>
      <c r="AJ40" s="12"/>
      <c r="AK40" s="12" t="s">
        <v>56</v>
      </c>
      <c r="AL40" s="12">
        <v>3</v>
      </c>
    </row>
    <row r="41" spans="1:38" ht="12.75">
      <c r="A41" s="12">
        <v>2</v>
      </c>
      <c r="B41" s="12">
        <v>4</v>
      </c>
      <c r="C41" s="12" t="s">
        <v>32</v>
      </c>
      <c r="D41" s="12" t="s">
        <v>29</v>
      </c>
      <c r="E41" s="12">
        <v>75</v>
      </c>
      <c r="F41" s="12" t="s">
        <v>181</v>
      </c>
      <c r="G41" s="12" t="s">
        <v>182</v>
      </c>
      <c r="H41" s="12" t="s">
        <v>183</v>
      </c>
      <c r="I41" s="12" t="s">
        <v>19</v>
      </c>
      <c r="J41" s="22">
        <v>29149</v>
      </c>
      <c r="K41" s="23" t="s">
        <v>18</v>
      </c>
      <c r="L41" s="17">
        <v>70.55</v>
      </c>
      <c r="M41" s="24">
        <v>0.752</v>
      </c>
      <c r="N41" s="19">
        <v>60</v>
      </c>
      <c r="O41" s="12">
        <v>67.5</v>
      </c>
      <c r="P41" s="12">
        <v>72.5</v>
      </c>
      <c r="Q41" s="21"/>
      <c r="R41" s="12">
        <v>72.5</v>
      </c>
      <c r="S41" s="24">
        <f t="shared" si="7"/>
        <v>54.52</v>
      </c>
      <c r="T41" s="12">
        <v>40</v>
      </c>
      <c r="U41" s="12">
        <v>45</v>
      </c>
      <c r="V41" s="28">
        <v>47.5</v>
      </c>
      <c r="W41" s="21"/>
      <c r="X41" s="12">
        <f>U41</f>
        <v>45</v>
      </c>
      <c r="Y41" s="24">
        <f t="shared" si="8"/>
        <v>33.84</v>
      </c>
      <c r="Z41" s="12">
        <f t="shared" si="9"/>
        <v>117.5</v>
      </c>
      <c r="AA41" s="24">
        <f t="shared" si="10"/>
        <v>88.36</v>
      </c>
      <c r="AB41" s="12">
        <v>70</v>
      </c>
      <c r="AC41" s="12">
        <v>80</v>
      </c>
      <c r="AD41" s="28">
        <v>90</v>
      </c>
      <c r="AE41" s="21"/>
      <c r="AF41" s="12">
        <f>AC41</f>
        <v>80</v>
      </c>
      <c r="AG41" s="18">
        <f t="shared" si="11"/>
        <v>60.16</v>
      </c>
      <c r="AH41" s="20">
        <f t="shared" si="12"/>
        <v>197.5</v>
      </c>
      <c r="AI41" s="24">
        <f t="shared" si="13"/>
        <v>148.52</v>
      </c>
      <c r="AJ41" s="12"/>
      <c r="AK41" s="12" t="s">
        <v>184</v>
      </c>
      <c r="AL41" s="12">
        <v>2</v>
      </c>
    </row>
    <row r="42" spans="1:38" ht="12.75">
      <c r="A42" s="12">
        <v>12</v>
      </c>
      <c r="B42" s="12">
        <v>1</v>
      </c>
      <c r="C42" s="12" t="s">
        <v>32</v>
      </c>
      <c r="D42" s="12" t="s">
        <v>29</v>
      </c>
      <c r="E42" s="12">
        <v>82.5</v>
      </c>
      <c r="F42" s="12" t="s">
        <v>200</v>
      </c>
      <c r="G42" s="12" t="s">
        <v>50</v>
      </c>
      <c r="H42" s="12" t="s">
        <v>50</v>
      </c>
      <c r="I42" s="12" t="s">
        <v>19</v>
      </c>
      <c r="J42" s="22">
        <v>33408</v>
      </c>
      <c r="K42" s="23" t="s">
        <v>18</v>
      </c>
      <c r="L42" s="17">
        <v>80.8</v>
      </c>
      <c r="M42" s="24">
        <v>0.6811</v>
      </c>
      <c r="N42" s="28">
        <v>100</v>
      </c>
      <c r="O42" s="12">
        <v>110</v>
      </c>
      <c r="P42" s="12">
        <v>115</v>
      </c>
      <c r="Q42" s="21"/>
      <c r="R42" s="12">
        <v>115</v>
      </c>
      <c r="S42" s="24">
        <f t="shared" si="7"/>
        <v>78.32650000000001</v>
      </c>
      <c r="T42" s="12">
        <v>50</v>
      </c>
      <c r="U42" s="12">
        <v>55</v>
      </c>
      <c r="V42" s="12">
        <v>57.5</v>
      </c>
      <c r="W42" s="21"/>
      <c r="X42" s="12">
        <f>V42</f>
        <v>57.5</v>
      </c>
      <c r="Y42" s="24">
        <f t="shared" si="8"/>
        <v>39.163250000000005</v>
      </c>
      <c r="Z42" s="12">
        <f t="shared" si="9"/>
        <v>172.5</v>
      </c>
      <c r="AA42" s="24">
        <f t="shared" si="10"/>
        <v>117.48975</v>
      </c>
      <c r="AB42" s="12">
        <v>110</v>
      </c>
      <c r="AC42" s="12">
        <v>120</v>
      </c>
      <c r="AD42" s="12">
        <v>125</v>
      </c>
      <c r="AE42" s="21"/>
      <c r="AF42" s="12">
        <f>AD42</f>
        <v>125</v>
      </c>
      <c r="AG42" s="18">
        <f t="shared" si="11"/>
        <v>85.1375</v>
      </c>
      <c r="AH42" s="20">
        <f t="shared" si="12"/>
        <v>297.5</v>
      </c>
      <c r="AI42" s="24">
        <f t="shared" si="13"/>
        <v>202.62725</v>
      </c>
      <c r="AJ42" s="12"/>
      <c r="AK42" s="12" t="s">
        <v>56</v>
      </c>
      <c r="AL42" s="12">
        <v>12</v>
      </c>
    </row>
    <row r="43" spans="1:38" ht="12.75">
      <c r="A43" s="12">
        <v>5</v>
      </c>
      <c r="B43" s="12">
        <v>2</v>
      </c>
      <c r="C43" s="12" t="s">
        <v>32</v>
      </c>
      <c r="D43" s="12" t="s">
        <v>29</v>
      </c>
      <c r="E43" s="12">
        <v>82.5</v>
      </c>
      <c r="F43" s="12" t="s">
        <v>197</v>
      </c>
      <c r="G43" s="12" t="s">
        <v>182</v>
      </c>
      <c r="H43" s="12" t="s">
        <v>183</v>
      </c>
      <c r="I43" s="12" t="s">
        <v>19</v>
      </c>
      <c r="J43" s="22">
        <v>31106</v>
      </c>
      <c r="K43" s="23" t="s">
        <v>18</v>
      </c>
      <c r="L43" s="17">
        <v>79</v>
      </c>
      <c r="M43" s="24">
        <v>0.6956</v>
      </c>
      <c r="N43" s="19">
        <v>57.5</v>
      </c>
      <c r="O43" s="12">
        <v>62.5</v>
      </c>
      <c r="P43" s="12">
        <v>70</v>
      </c>
      <c r="Q43" s="21"/>
      <c r="R43" s="12">
        <v>70</v>
      </c>
      <c r="S43" s="24">
        <f t="shared" si="7"/>
        <v>48.692</v>
      </c>
      <c r="T43" s="12">
        <v>37.5</v>
      </c>
      <c r="U43" s="12">
        <v>42.5</v>
      </c>
      <c r="V43" s="28">
        <v>45</v>
      </c>
      <c r="W43" s="21"/>
      <c r="X43" s="12">
        <f>U43</f>
        <v>42.5</v>
      </c>
      <c r="Y43" s="24">
        <f t="shared" si="8"/>
        <v>29.563</v>
      </c>
      <c r="Z43" s="12">
        <f t="shared" si="9"/>
        <v>112.5</v>
      </c>
      <c r="AA43" s="24">
        <f t="shared" si="10"/>
        <v>78.255</v>
      </c>
      <c r="AB43" s="12">
        <v>100</v>
      </c>
      <c r="AC43" s="12">
        <v>112.5</v>
      </c>
      <c r="AD43" s="12">
        <v>117.5</v>
      </c>
      <c r="AE43" s="21"/>
      <c r="AF43" s="12">
        <f>AD43</f>
        <v>117.5</v>
      </c>
      <c r="AG43" s="18">
        <f t="shared" si="11"/>
        <v>81.733</v>
      </c>
      <c r="AH43" s="20">
        <f t="shared" si="12"/>
        <v>230</v>
      </c>
      <c r="AI43" s="24">
        <f t="shared" si="13"/>
        <v>159.988</v>
      </c>
      <c r="AJ43" s="12"/>
      <c r="AK43" s="12" t="s">
        <v>184</v>
      </c>
      <c r="AL43" s="12">
        <v>5</v>
      </c>
    </row>
    <row r="44" spans="1:38" ht="12.75">
      <c r="A44" s="12">
        <v>12</v>
      </c>
      <c r="B44" s="12">
        <v>1</v>
      </c>
      <c r="C44" s="12" t="s">
        <v>32</v>
      </c>
      <c r="D44" s="12" t="s">
        <v>29</v>
      </c>
      <c r="E44" s="12" t="s">
        <v>201</v>
      </c>
      <c r="F44" s="12" t="s">
        <v>202</v>
      </c>
      <c r="G44" s="12" t="s">
        <v>50</v>
      </c>
      <c r="H44" s="12" t="s">
        <v>50</v>
      </c>
      <c r="I44" s="12" t="s">
        <v>19</v>
      </c>
      <c r="J44" s="22">
        <v>28029</v>
      </c>
      <c r="K44" s="23" t="s">
        <v>33</v>
      </c>
      <c r="L44" s="17">
        <v>107.55</v>
      </c>
      <c r="M44" s="24">
        <v>0.5817</v>
      </c>
      <c r="N44" s="19">
        <v>110</v>
      </c>
      <c r="O44" s="19">
        <v>120</v>
      </c>
      <c r="P44" s="12">
        <v>125</v>
      </c>
      <c r="Q44" s="21"/>
      <c r="R44" s="12">
        <v>125</v>
      </c>
      <c r="S44" s="24">
        <f t="shared" si="7"/>
        <v>72.7125</v>
      </c>
      <c r="T44" s="12">
        <v>52.5</v>
      </c>
      <c r="U44" s="12">
        <v>57.5</v>
      </c>
      <c r="V44" s="28">
        <v>60</v>
      </c>
      <c r="W44" s="21"/>
      <c r="X44" s="12">
        <f>U44</f>
        <v>57.5</v>
      </c>
      <c r="Y44" s="24">
        <f t="shared" si="8"/>
        <v>33.44775</v>
      </c>
      <c r="Z44" s="12">
        <f t="shared" si="9"/>
        <v>182.5</v>
      </c>
      <c r="AA44" s="24">
        <f t="shared" si="10"/>
        <v>106.16025</v>
      </c>
      <c r="AB44" s="12">
        <v>115</v>
      </c>
      <c r="AC44" s="12">
        <v>125</v>
      </c>
      <c r="AD44" s="12">
        <v>130</v>
      </c>
      <c r="AE44" s="21"/>
      <c r="AF44" s="12">
        <f>AD44</f>
        <v>130</v>
      </c>
      <c r="AG44" s="18">
        <f t="shared" si="11"/>
        <v>75.621</v>
      </c>
      <c r="AH44" s="20">
        <f t="shared" si="12"/>
        <v>312.5</v>
      </c>
      <c r="AI44" s="24">
        <f t="shared" si="13"/>
        <v>181.78125</v>
      </c>
      <c r="AJ44" s="12"/>
      <c r="AK44" s="12" t="s">
        <v>56</v>
      </c>
      <c r="AL44" s="12">
        <v>12</v>
      </c>
    </row>
    <row r="45" spans="1:38" ht="12.75">
      <c r="A45" s="12"/>
      <c r="B45" s="12"/>
      <c r="C45" s="12"/>
      <c r="D45" s="12"/>
      <c r="E45" s="12"/>
      <c r="F45" s="20" t="s">
        <v>156</v>
      </c>
      <c r="G45" s="20" t="s">
        <v>157</v>
      </c>
      <c r="H45" s="12"/>
      <c r="I45" s="12"/>
      <c r="J45" s="22"/>
      <c r="K45" s="23"/>
      <c r="L45" s="17"/>
      <c r="M45" s="24"/>
      <c r="N45" s="19"/>
      <c r="O45" s="12"/>
      <c r="P45" s="12"/>
      <c r="Q45" s="21"/>
      <c r="R45" s="12"/>
      <c r="S45" s="24"/>
      <c r="T45" s="12"/>
      <c r="U45" s="12"/>
      <c r="V45" s="12"/>
      <c r="W45" s="21"/>
      <c r="X45" s="12"/>
      <c r="Y45" s="24"/>
      <c r="Z45" s="12"/>
      <c r="AA45" s="24"/>
      <c r="AB45" s="12"/>
      <c r="AC45" s="12"/>
      <c r="AD45" s="12"/>
      <c r="AE45" s="21"/>
      <c r="AF45" s="12"/>
      <c r="AG45" s="18"/>
      <c r="AH45" s="20"/>
      <c r="AI45" s="24"/>
      <c r="AJ45" s="12"/>
      <c r="AK45" s="12"/>
      <c r="AL45" s="12"/>
    </row>
    <row r="46" spans="1:38" ht="12.75">
      <c r="A46" s="12"/>
      <c r="B46" s="12"/>
      <c r="C46" s="12"/>
      <c r="D46" s="12"/>
      <c r="E46" s="12"/>
      <c r="F46" s="20" t="s">
        <v>149</v>
      </c>
      <c r="G46" s="20" t="s">
        <v>150</v>
      </c>
      <c r="H46" s="12"/>
      <c r="I46" s="12"/>
      <c r="J46" s="22"/>
      <c r="K46" s="23"/>
      <c r="L46" s="17"/>
      <c r="M46" s="24"/>
      <c r="N46" s="19"/>
      <c r="O46" s="12"/>
      <c r="P46" s="12"/>
      <c r="Q46" s="21"/>
      <c r="R46" s="12"/>
      <c r="S46" s="24"/>
      <c r="T46" s="12"/>
      <c r="U46" s="12"/>
      <c r="V46" s="12"/>
      <c r="W46" s="21"/>
      <c r="X46" s="12"/>
      <c r="Y46" s="24"/>
      <c r="Z46" s="12"/>
      <c r="AA46" s="24"/>
      <c r="AB46" s="12"/>
      <c r="AC46" s="12"/>
      <c r="AD46" s="12"/>
      <c r="AE46" s="21"/>
      <c r="AF46" s="12"/>
      <c r="AG46" s="18"/>
      <c r="AH46" s="20"/>
      <c r="AI46" s="24"/>
      <c r="AJ46" s="12"/>
      <c r="AK46" s="12"/>
      <c r="AL46" s="12"/>
    </row>
    <row r="47" spans="1:38" ht="12.75">
      <c r="A47" s="12">
        <v>12</v>
      </c>
      <c r="B47" s="12">
        <v>1</v>
      </c>
      <c r="C47" s="12" t="s">
        <v>32</v>
      </c>
      <c r="D47" s="12" t="s">
        <v>29</v>
      </c>
      <c r="E47" s="12">
        <v>90</v>
      </c>
      <c r="F47" s="12" t="s">
        <v>67</v>
      </c>
      <c r="G47" s="12" t="s">
        <v>68</v>
      </c>
      <c r="H47" s="12" t="s">
        <v>69</v>
      </c>
      <c r="I47" s="12" t="s">
        <v>19</v>
      </c>
      <c r="J47" s="14">
        <v>23119</v>
      </c>
      <c r="K47" s="21" t="s">
        <v>40</v>
      </c>
      <c r="L47" s="17">
        <v>87.95</v>
      </c>
      <c r="M47" s="24">
        <v>0.8487</v>
      </c>
      <c r="N47" s="19">
        <v>115</v>
      </c>
      <c r="O47" s="12">
        <v>125</v>
      </c>
      <c r="P47" s="12">
        <v>135</v>
      </c>
      <c r="Q47" s="21"/>
      <c r="R47" s="12">
        <f>P47</f>
        <v>135</v>
      </c>
      <c r="S47" s="24">
        <f>R47*M47</f>
        <v>114.5745</v>
      </c>
      <c r="T47" s="12"/>
      <c r="U47" s="12"/>
      <c r="V47" s="12"/>
      <c r="W47" s="21"/>
      <c r="X47" s="12"/>
      <c r="Y47" s="24">
        <f>X47*M47</f>
        <v>0</v>
      </c>
      <c r="Z47" s="12">
        <f>X47+R47</f>
        <v>135</v>
      </c>
      <c r="AA47" s="24">
        <f>Z47*M47</f>
        <v>114.5745</v>
      </c>
      <c r="AB47" s="19"/>
      <c r="AC47" s="12"/>
      <c r="AD47" s="12"/>
      <c r="AE47" s="21"/>
      <c r="AF47" s="12"/>
      <c r="AG47" s="18">
        <f>AF47*M47</f>
        <v>0</v>
      </c>
      <c r="AH47" s="20">
        <f>AF47+Z47</f>
        <v>135</v>
      </c>
      <c r="AI47" s="24">
        <f>AH47*M47</f>
        <v>114.5745</v>
      </c>
      <c r="AJ47" s="12"/>
      <c r="AK47" s="12" t="s">
        <v>70</v>
      </c>
      <c r="AL47" s="12">
        <v>12</v>
      </c>
    </row>
    <row r="48" spans="1:38" ht="12.75">
      <c r="A48" s="12">
        <v>12</v>
      </c>
      <c r="B48" s="12">
        <v>1</v>
      </c>
      <c r="C48" s="12" t="s">
        <v>32</v>
      </c>
      <c r="D48" s="12" t="s">
        <v>29</v>
      </c>
      <c r="E48" s="12">
        <v>90</v>
      </c>
      <c r="F48" s="12" t="s">
        <v>55</v>
      </c>
      <c r="G48" s="12" t="s">
        <v>50</v>
      </c>
      <c r="H48" s="12" t="s">
        <v>50</v>
      </c>
      <c r="I48" s="12" t="s">
        <v>19</v>
      </c>
      <c r="J48" s="14">
        <v>31201</v>
      </c>
      <c r="K48" s="21" t="s">
        <v>18</v>
      </c>
      <c r="L48" s="17">
        <v>87.9</v>
      </c>
      <c r="M48" s="24">
        <v>0.5939</v>
      </c>
      <c r="N48" s="19">
        <v>120</v>
      </c>
      <c r="O48" s="12">
        <v>130</v>
      </c>
      <c r="P48" s="12">
        <v>135</v>
      </c>
      <c r="Q48" s="21"/>
      <c r="R48" s="12">
        <f>P48</f>
        <v>135</v>
      </c>
      <c r="S48" s="24">
        <f>R48*M48</f>
        <v>80.1765</v>
      </c>
      <c r="T48" s="12"/>
      <c r="U48" s="12"/>
      <c r="V48" s="12"/>
      <c r="W48" s="21"/>
      <c r="X48" s="12"/>
      <c r="Y48" s="24">
        <f>X48*M48</f>
        <v>0</v>
      </c>
      <c r="Z48" s="12">
        <f>X48+R48</f>
        <v>135</v>
      </c>
      <c r="AA48" s="24">
        <f>Z48*M48</f>
        <v>80.1765</v>
      </c>
      <c r="AB48" s="12"/>
      <c r="AC48" s="12"/>
      <c r="AD48" s="12"/>
      <c r="AE48" s="21"/>
      <c r="AF48" s="12"/>
      <c r="AG48" s="18">
        <f>AF48*M48</f>
        <v>0</v>
      </c>
      <c r="AH48" s="20">
        <f>AF48+Z48</f>
        <v>135</v>
      </c>
      <c r="AI48" s="24">
        <f>AH48*M48</f>
        <v>80.1765</v>
      </c>
      <c r="AJ48" s="12"/>
      <c r="AK48" s="12" t="s">
        <v>56</v>
      </c>
      <c r="AL48" s="12">
        <v>12</v>
      </c>
    </row>
    <row r="49" spans="1:38" ht="12.75">
      <c r="A49" s="12">
        <v>12</v>
      </c>
      <c r="B49" s="12">
        <v>1</v>
      </c>
      <c r="C49" s="12" t="s">
        <v>32</v>
      </c>
      <c r="D49" s="12" t="s">
        <v>29</v>
      </c>
      <c r="E49" s="12">
        <v>100</v>
      </c>
      <c r="F49" s="12" t="s">
        <v>101</v>
      </c>
      <c r="G49" s="12" t="s">
        <v>102</v>
      </c>
      <c r="H49" s="12" t="s">
        <v>102</v>
      </c>
      <c r="I49" s="12" t="s">
        <v>19</v>
      </c>
      <c r="J49" s="22">
        <v>15141</v>
      </c>
      <c r="K49" s="23" t="s">
        <v>39</v>
      </c>
      <c r="L49" s="17">
        <v>93.75</v>
      </c>
      <c r="M49" s="24">
        <v>1.192</v>
      </c>
      <c r="N49" s="28">
        <v>170</v>
      </c>
      <c r="O49" s="28">
        <v>175</v>
      </c>
      <c r="P49" s="12">
        <v>175</v>
      </c>
      <c r="Q49" s="21"/>
      <c r="R49" s="12">
        <f>P49</f>
        <v>175</v>
      </c>
      <c r="S49" s="24">
        <f>R49*M49</f>
        <v>208.6</v>
      </c>
      <c r="T49" s="28"/>
      <c r="U49" s="12"/>
      <c r="V49" s="12"/>
      <c r="W49" s="21"/>
      <c r="X49" s="12"/>
      <c r="Y49" s="24">
        <f>X49*M49</f>
        <v>0</v>
      </c>
      <c r="Z49" s="12">
        <f>X49+R49</f>
        <v>175</v>
      </c>
      <c r="AA49" s="24">
        <f>Z49*M49</f>
        <v>208.6</v>
      </c>
      <c r="AB49" s="12"/>
      <c r="AC49" s="12"/>
      <c r="AD49" s="12"/>
      <c r="AE49" s="21"/>
      <c r="AF49" s="12"/>
      <c r="AG49" s="18">
        <f>AF49*M49</f>
        <v>0</v>
      </c>
      <c r="AH49" s="20">
        <f>AF49+Z49</f>
        <v>175</v>
      </c>
      <c r="AI49" s="24">
        <f>AH49*M49</f>
        <v>208.6</v>
      </c>
      <c r="AJ49" s="12"/>
      <c r="AK49" s="12"/>
      <c r="AL49" s="12">
        <v>12</v>
      </c>
    </row>
    <row r="50" spans="1:38" ht="12.75">
      <c r="A50" s="12"/>
      <c r="B50" s="12"/>
      <c r="C50" s="12"/>
      <c r="D50" s="12"/>
      <c r="E50" s="12"/>
      <c r="F50" s="20" t="s">
        <v>147</v>
      </c>
      <c r="G50" s="20" t="s">
        <v>148</v>
      </c>
      <c r="H50" s="12"/>
      <c r="I50" s="12"/>
      <c r="J50" s="22"/>
      <c r="K50" s="23"/>
      <c r="L50" s="17"/>
      <c r="M50" s="24"/>
      <c r="N50" s="19"/>
      <c r="O50" s="12"/>
      <c r="P50" s="12"/>
      <c r="Q50" s="21"/>
      <c r="R50" s="12"/>
      <c r="S50" s="24"/>
      <c r="T50" s="12"/>
      <c r="U50" s="12"/>
      <c r="V50" s="12"/>
      <c r="W50" s="21"/>
      <c r="X50" s="12"/>
      <c r="Y50" s="24"/>
      <c r="Z50" s="12"/>
      <c r="AA50" s="24"/>
      <c r="AB50" s="12"/>
      <c r="AC50" s="12"/>
      <c r="AD50" s="12"/>
      <c r="AE50" s="21"/>
      <c r="AF50" s="12"/>
      <c r="AG50" s="18"/>
      <c r="AH50" s="20"/>
      <c r="AI50" s="24"/>
      <c r="AJ50" s="12"/>
      <c r="AK50" s="12"/>
      <c r="AL50" s="12"/>
    </row>
    <row r="51" spans="1:38" ht="12.75">
      <c r="A51" s="12"/>
      <c r="B51" s="12"/>
      <c r="C51" s="12"/>
      <c r="D51" s="12"/>
      <c r="E51" s="12"/>
      <c r="F51" s="20" t="s">
        <v>149</v>
      </c>
      <c r="G51" s="20" t="s">
        <v>150</v>
      </c>
      <c r="H51" s="12"/>
      <c r="I51" s="12"/>
      <c r="J51" s="22"/>
      <c r="K51" s="23"/>
      <c r="L51" s="17"/>
      <c r="M51" s="24"/>
      <c r="N51" s="19"/>
      <c r="O51" s="12"/>
      <c r="P51" s="12"/>
      <c r="Q51" s="21"/>
      <c r="R51" s="12"/>
      <c r="S51" s="24"/>
      <c r="T51" s="12"/>
      <c r="U51" s="12"/>
      <c r="V51" s="12"/>
      <c r="W51" s="21"/>
      <c r="X51" s="12"/>
      <c r="Y51" s="24"/>
      <c r="Z51" s="12"/>
      <c r="AA51" s="24"/>
      <c r="AB51" s="12"/>
      <c r="AC51" s="12"/>
      <c r="AD51" s="12"/>
      <c r="AE51" s="21"/>
      <c r="AF51" s="12"/>
      <c r="AG51" s="18"/>
      <c r="AH51" s="20"/>
      <c r="AI51" s="24"/>
      <c r="AJ51" s="12"/>
      <c r="AK51" s="12"/>
      <c r="AL51" s="12"/>
    </row>
    <row r="52" spans="1:38" ht="12.75">
      <c r="A52" s="12">
        <v>12</v>
      </c>
      <c r="B52" s="12">
        <v>1</v>
      </c>
      <c r="C52" s="12" t="s">
        <v>32</v>
      </c>
      <c r="D52" s="12" t="s">
        <v>29</v>
      </c>
      <c r="E52" s="12">
        <v>44</v>
      </c>
      <c r="F52" s="12" t="s">
        <v>89</v>
      </c>
      <c r="G52" s="12" t="s">
        <v>90</v>
      </c>
      <c r="H52" s="12" t="s">
        <v>91</v>
      </c>
      <c r="I52" s="12" t="s">
        <v>90</v>
      </c>
      <c r="J52" s="22">
        <v>38550</v>
      </c>
      <c r="K52" s="21" t="s">
        <v>38</v>
      </c>
      <c r="L52" s="17">
        <v>40</v>
      </c>
      <c r="M52" s="24">
        <v>1.6154</v>
      </c>
      <c r="N52" s="19"/>
      <c r="O52" s="12"/>
      <c r="P52" s="12"/>
      <c r="Q52" s="21"/>
      <c r="R52" s="12"/>
      <c r="S52" s="24">
        <f aca="true" t="shared" si="14" ref="S52:S79">R52*M52</f>
        <v>0</v>
      </c>
      <c r="T52" s="12"/>
      <c r="U52" s="12"/>
      <c r="V52" s="12"/>
      <c r="W52" s="21"/>
      <c r="X52" s="12"/>
      <c r="Y52" s="24">
        <f aca="true" t="shared" si="15" ref="Y52:Y79">X52*M52</f>
        <v>0</v>
      </c>
      <c r="Z52" s="12">
        <f aca="true" t="shared" si="16" ref="Z52:Z79">X52+R52</f>
        <v>0</v>
      </c>
      <c r="AA52" s="24">
        <f aca="true" t="shared" si="17" ref="AA52:AA79">Z52*M52</f>
        <v>0</v>
      </c>
      <c r="AB52" s="12">
        <v>65</v>
      </c>
      <c r="AC52" s="12">
        <v>80</v>
      </c>
      <c r="AD52" s="28">
        <v>90</v>
      </c>
      <c r="AE52" s="21"/>
      <c r="AF52" s="12">
        <f>AC52</f>
        <v>80</v>
      </c>
      <c r="AG52" s="18">
        <f aca="true" t="shared" si="18" ref="AG52:AG79">AF52*M52</f>
        <v>129.232</v>
      </c>
      <c r="AH52" s="20">
        <f aca="true" t="shared" si="19" ref="AH52:AH79">AF52+Z52</f>
        <v>80</v>
      </c>
      <c r="AI52" s="24">
        <f aca="true" t="shared" si="20" ref="AI52:AI79">AH52*M52</f>
        <v>129.232</v>
      </c>
      <c r="AJ52" s="12"/>
      <c r="AK52" s="12"/>
      <c r="AL52" s="12">
        <v>12</v>
      </c>
    </row>
    <row r="53" spans="1:38" ht="12.75">
      <c r="A53" s="12">
        <v>5</v>
      </c>
      <c r="B53" s="12">
        <v>2</v>
      </c>
      <c r="C53" s="12" t="s">
        <v>32</v>
      </c>
      <c r="D53" s="12" t="s">
        <v>29</v>
      </c>
      <c r="E53" s="12">
        <v>44</v>
      </c>
      <c r="F53" s="12" t="s">
        <v>113</v>
      </c>
      <c r="G53" s="12" t="s">
        <v>31</v>
      </c>
      <c r="H53" s="12" t="s">
        <v>30</v>
      </c>
      <c r="I53" s="12" t="s">
        <v>19</v>
      </c>
      <c r="J53" s="14">
        <v>40136</v>
      </c>
      <c r="K53" s="21" t="s">
        <v>38</v>
      </c>
      <c r="L53" s="17">
        <v>27.35</v>
      </c>
      <c r="M53" s="24">
        <v>1.6154</v>
      </c>
      <c r="N53" s="19"/>
      <c r="O53" s="12"/>
      <c r="P53" s="12"/>
      <c r="Q53" s="21"/>
      <c r="R53" s="12"/>
      <c r="S53" s="24">
        <f t="shared" si="14"/>
        <v>0</v>
      </c>
      <c r="T53" s="12"/>
      <c r="U53" s="12"/>
      <c r="V53" s="12"/>
      <c r="W53" s="21"/>
      <c r="X53" s="12"/>
      <c r="Y53" s="24">
        <f t="shared" si="15"/>
        <v>0</v>
      </c>
      <c r="Z53" s="12">
        <f t="shared" si="16"/>
        <v>0</v>
      </c>
      <c r="AA53" s="24">
        <f t="shared" si="17"/>
        <v>0</v>
      </c>
      <c r="AB53" s="12">
        <v>22.5</v>
      </c>
      <c r="AC53" s="12">
        <v>27.5</v>
      </c>
      <c r="AD53" s="28">
        <v>30</v>
      </c>
      <c r="AE53" s="21"/>
      <c r="AF53" s="12">
        <f>AC53</f>
        <v>27.5</v>
      </c>
      <c r="AG53" s="18">
        <f t="shared" si="18"/>
        <v>44.4235</v>
      </c>
      <c r="AH53" s="20">
        <f t="shared" si="19"/>
        <v>27.5</v>
      </c>
      <c r="AI53" s="24">
        <f t="shared" si="20"/>
        <v>44.4235</v>
      </c>
      <c r="AJ53" s="12"/>
      <c r="AK53" s="12"/>
      <c r="AL53" s="12">
        <v>5</v>
      </c>
    </row>
    <row r="54" spans="1:38" ht="12.75">
      <c r="A54" s="12">
        <v>12</v>
      </c>
      <c r="B54" s="12">
        <v>1</v>
      </c>
      <c r="C54" s="12" t="s">
        <v>32</v>
      </c>
      <c r="D54" s="12" t="s">
        <v>29</v>
      </c>
      <c r="E54" s="12">
        <v>60</v>
      </c>
      <c r="F54" s="12" t="s">
        <v>93</v>
      </c>
      <c r="G54" s="12" t="s">
        <v>130</v>
      </c>
      <c r="H54" s="12" t="s">
        <v>78</v>
      </c>
      <c r="I54" s="12" t="s">
        <v>19</v>
      </c>
      <c r="J54" s="14">
        <v>35653</v>
      </c>
      <c r="K54" s="21" t="s">
        <v>28</v>
      </c>
      <c r="L54" s="17">
        <v>60</v>
      </c>
      <c r="M54" s="24">
        <v>0.8291</v>
      </c>
      <c r="N54" s="19"/>
      <c r="O54" s="19"/>
      <c r="P54" s="12"/>
      <c r="Q54" s="21"/>
      <c r="R54" s="12"/>
      <c r="S54" s="24">
        <f t="shared" si="14"/>
        <v>0</v>
      </c>
      <c r="T54" s="12"/>
      <c r="U54" s="12"/>
      <c r="V54" s="12"/>
      <c r="W54" s="21"/>
      <c r="X54" s="12"/>
      <c r="Y54" s="24">
        <f t="shared" si="15"/>
        <v>0</v>
      </c>
      <c r="Z54" s="12">
        <f t="shared" si="16"/>
        <v>0</v>
      </c>
      <c r="AA54" s="24">
        <f t="shared" si="17"/>
        <v>0</v>
      </c>
      <c r="AB54" s="12">
        <v>165</v>
      </c>
      <c r="AC54" s="28">
        <v>175</v>
      </c>
      <c r="AD54" s="28">
        <v>175</v>
      </c>
      <c r="AE54" s="21"/>
      <c r="AF54" s="12">
        <f>AB54</f>
        <v>165</v>
      </c>
      <c r="AG54" s="18">
        <f t="shared" si="18"/>
        <v>136.8015</v>
      </c>
      <c r="AH54" s="20">
        <f t="shared" si="19"/>
        <v>165</v>
      </c>
      <c r="AI54" s="24">
        <f t="shared" si="20"/>
        <v>136.8015</v>
      </c>
      <c r="AJ54" s="12"/>
      <c r="AK54" s="12" t="s">
        <v>79</v>
      </c>
      <c r="AL54" s="12">
        <v>12</v>
      </c>
    </row>
    <row r="55" spans="1:38" ht="12.75">
      <c r="A55" s="12">
        <v>12</v>
      </c>
      <c r="B55" s="12">
        <v>1</v>
      </c>
      <c r="C55" s="12" t="s">
        <v>32</v>
      </c>
      <c r="D55" s="12" t="s">
        <v>29</v>
      </c>
      <c r="E55" s="12">
        <v>67.5</v>
      </c>
      <c r="F55" s="12" t="s">
        <v>121</v>
      </c>
      <c r="G55" s="12" t="s">
        <v>122</v>
      </c>
      <c r="H55" s="12" t="s">
        <v>123</v>
      </c>
      <c r="I55" s="12" t="s">
        <v>19</v>
      </c>
      <c r="J55" s="14">
        <v>13221</v>
      </c>
      <c r="K55" s="21" t="s">
        <v>124</v>
      </c>
      <c r="L55" s="17">
        <v>66.4</v>
      </c>
      <c r="M55" s="24">
        <v>1.5382</v>
      </c>
      <c r="N55" s="19"/>
      <c r="O55" s="12"/>
      <c r="P55" s="12"/>
      <c r="Q55" s="21"/>
      <c r="R55" s="12"/>
      <c r="S55" s="24">
        <f t="shared" si="14"/>
        <v>0</v>
      </c>
      <c r="T55" s="12"/>
      <c r="U55" s="12"/>
      <c r="V55" s="12"/>
      <c r="W55" s="21"/>
      <c r="X55" s="12"/>
      <c r="Y55" s="24">
        <f t="shared" si="15"/>
        <v>0</v>
      </c>
      <c r="Z55" s="12">
        <f t="shared" si="16"/>
        <v>0</v>
      </c>
      <c r="AA55" s="24">
        <f t="shared" si="17"/>
        <v>0</v>
      </c>
      <c r="AB55" s="12">
        <v>150</v>
      </c>
      <c r="AC55" s="12">
        <v>162.5</v>
      </c>
      <c r="AD55" s="28">
        <v>0</v>
      </c>
      <c r="AE55" s="21"/>
      <c r="AF55" s="12">
        <f>AC55</f>
        <v>162.5</v>
      </c>
      <c r="AG55" s="18">
        <f t="shared" si="18"/>
        <v>249.9575</v>
      </c>
      <c r="AH55" s="20">
        <f t="shared" si="19"/>
        <v>162.5</v>
      </c>
      <c r="AI55" s="24">
        <f t="shared" si="20"/>
        <v>249.9575</v>
      </c>
      <c r="AJ55" s="12" t="s">
        <v>158</v>
      </c>
      <c r="AK55" s="12"/>
      <c r="AL55" s="12">
        <v>48</v>
      </c>
    </row>
    <row r="56" spans="1:38" ht="12.75">
      <c r="A56" s="12">
        <v>12</v>
      </c>
      <c r="B56" s="12">
        <v>1</v>
      </c>
      <c r="C56" s="12" t="s">
        <v>32</v>
      </c>
      <c r="D56" s="12" t="s">
        <v>29</v>
      </c>
      <c r="E56" s="12">
        <v>67.5</v>
      </c>
      <c r="F56" s="12" t="s">
        <v>84</v>
      </c>
      <c r="G56" s="12" t="s">
        <v>50</v>
      </c>
      <c r="H56" s="12" t="s">
        <v>50</v>
      </c>
      <c r="I56" s="12" t="s">
        <v>19</v>
      </c>
      <c r="J56" s="14">
        <v>39096</v>
      </c>
      <c r="K56" s="21" t="s">
        <v>38</v>
      </c>
      <c r="L56" s="17">
        <v>67.45</v>
      </c>
      <c r="M56" s="24">
        <v>0.8927</v>
      </c>
      <c r="N56" s="19"/>
      <c r="O56" s="12"/>
      <c r="P56" s="12"/>
      <c r="Q56" s="21"/>
      <c r="R56" s="12"/>
      <c r="S56" s="24">
        <f t="shared" si="14"/>
        <v>0</v>
      </c>
      <c r="T56" s="12"/>
      <c r="U56" s="12"/>
      <c r="V56" s="12"/>
      <c r="W56" s="21"/>
      <c r="X56" s="12"/>
      <c r="Y56" s="24">
        <f t="shared" si="15"/>
        <v>0</v>
      </c>
      <c r="Z56" s="12">
        <f t="shared" si="16"/>
        <v>0</v>
      </c>
      <c r="AA56" s="24">
        <f t="shared" si="17"/>
        <v>0</v>
      </c>
      <c r="AB56" s="12">
        <v>85</v>
      </c>
      <c r="AC56" s="12">
        <v>100</v>
      </c>
      <c r="AD56" s="12">
        <v>105</v>
      </c>
      <c r="AE56" s="21"/>
      <c r="AF56" s="12">
        <f>AD56</f>
        <v>105</v>
      </c>
      <c r="AG56" s="18">
        <f t="shared" si="18"/>
        <v>93.7335</v>
      </c>
      <c r="AH56" s="20">
        <f t="shared" si="19"/>
        <v>105</v>
      </c>
      <c r="AI56" s="24">
        <f t="shared" si="20"/>
        <v>93.7335</v>
      </c>
      <c r="AJ56" s="12"/>
      <c r="AK56" s="12" t="s">
        <v>85</v>
      </c>
      <c r="AL56" s="12">
        <v>12</v>
      </c>
    </row>
    <row r="57" spans="1:38" ht="12.75">
      <c r="A57" s="12">
        <v>12</v>
      </c>
      <c r="B57" s="12">
        <v>1</v>
      </c>
      <c r="C57" s="12" t="s">
        <v>32</v>
      </c>
      <c r="D57" s="12" t="s">
        <v>29</v>
      </c>
      <c r="E57" s="12">
        <v>67.5</v>
      </c>
      <c r="F57" s="12" t="s">
        <v>71</v>
      </c>
      <c r="G57" s="12" t="s">
        <v>72</v>
      </c>
      <c r="H57" s="12" t="s">
        <v>72</v>
      </c>
      <c r="I57" s="12" t="s">
        <v>19</v>
      </c>
      <c r="J57" s="22">
        <v>37737</v>
      </c>
      <c r="K57" s="23" t="s">
        <v>26</v>
      </c>
      <c r="L57" s="17">
        <v>65</v>
      </c>
      <c r="M57" s="24">
        <v>0.8491</v>
      </c>
      <c r="N57" s="19"/>
      <c r="O57" s="12"/>
      <c r="P57" s="12"/>
      <c r="Q57" s="21"/>
      <c r="R57" s="12"/>
      <c r="S57" s="24">
        <f t="shared" si="14"/>
        <v>0</v>
      </c>
      <c r="T57" s="12"/>
      <c r="U57" s="12"/>
      <c r="V57" s="12"/>
      <c r="W57" s="21"/>
      <c r="X57" s="12"/>
      <c r="Y57" s="24">
        <f t="shared" si="15"/>
        <v>0</v>
      </c>
      <c r="Z57" s="12">
        <f t="shared" si="16"/>
        <v>0</v>
      </c>
      <c r="AA57" s="24">
        <f t="shared" si="17"/>
        <v>0</v>
      </c>
      <c r="AB57" s="19">
        <v>132.5</v>
      </c>
      <c r="AC57" s="28">
        <v>147.5</v>
      </c>
      <c r="AD57" s="28">
        <v>147.5</v>
      </c>
      <c r="AE57" s="21"/>
      <c r="AF57" s="12">
        <f>AB57</f>
        <v>132.5</v>
      </c>
      <c r="AG57" s="18">
        <f t="shared" si="18"/>
        <v>112.50574999999999</v>
      </c>
      <c r="AH57" s="20">
        <f t="shared" si="19"/>
        <v>132.5</v>
      </c>
      <c r="AI57" s="24">
        <f t="shared" si="20"/>
        <v>112.50574999999999</v>
      </c>
      <c r="AJ57" s="12"/>
      <c r="AK57" s="12"/>
      <c r="AL57" s="12">
        <v>12</v>
      </c>
    </row>
    <row r="58" spans="1:38" ht="12.75">
      <c r="A58" s="12">
        <v>12</v>
      </c>
      <c r="B58" s="12">
        <v>1</v>
      </c>
      <c r="C58" s="12" t="s">
        <v>32</v>
      </c>
      <c r="D58" s="12" t="s">
        <v>29</v>
      </c>
      <c r="E58" s="12">
        <v>75</v>
      </c>
      <c r="F58" s="12" t="s">
        <v>77</v>
      </c>
      <c r="G58" s="12" t="s">
        <v>130</v>
      </c>
      <c r="H58" s="12" t="s">
        <v>78</v>
      </c>
      <c r="I58" s="12" t="s">
        <v>19</v>
      </c>
      <c r="J58" s="22">
        <v>35527</v>
      </c>
      <c r="K58" s="23" t="s">
        <v>28</v>
      </c>
      <c r="L58" s="17">
        <v>72.3</v>
      </c>
      <c r="M58" s="24">
        <v>0.6911</v>
      </c>
      <c r="N58" s="19"/>
      <c r="O58" s="12"/>
      <c r="P58" s="12"/>
      <c r="Q58" s="21"/>
      <c r="R58" s="12"/>
      <c r="S58" s="24">
        <f t="shared" si="14"/>
        <v>0</v>
      </c>
      <c r="T58" s="12"/>
      <c r="U58" s="12"/>
      <c r="V58" s="12"/>
      <c r="W58" s="21"/>
      <c r="X58" s="12"/>
      <c r="Y58" s="24">
        <f t="shared" si="15"/>
        <v>0</v>
      </c>
      <c r="Z58" s="12">
        <f t="shared" si="16"/>
        <v>0</v>
      </c>
      <c r="AA58" s="24">
        <f t="shared" si="17"/>
        <v>0</v>
      </c>
      <c r="AB58" s="19">
        <v>210</v>
      </c>
      <c r="AC58" s="12">
        <v>220</v>
      </c>
      <c r="AD58" s="28">
        <v>235</v>
      </c>
      <c r="AE58" s="21"/>
      <c r="AF58" s="12">
        <f>AC58</f>
        <v>220</v>
      </c>
      <c r="AG58" s="18">
        <f t="shared" si="18"/>
        <v>152.042</v>
      </c>
      <c r="AH58" s="20">
        <f t="shared" si="19"/>
        <v>220</v>
      </c>
      <c r="AI58" s="24">
        <f t="shared" si="20"/>
        <v>152.042</v>
      </c>
      <c r="AJ58" s="12"/>
      <c r="AK58" s="12" t="s">
        <v>79</v>
      </c>
      <c r="AL58" s="12">
        <v>12</v>
      </c>
    </row>
    <row r="59" spans="1:38" ht="12.75">
      <c r="A59" s="12">
        <v>12</v>
      </c>
      <c r="B59" s="12">
        <v>1</v>
      </c>
      <c r="C59" s="12" t="s">
        <v>32</v>
      </c>
      <c r="D59" s="12" t="s">
        <v>29</v>
      </c>
      <c r="E59" s="12">
        <v>75</v>
      </c>
      <c r="F59" s="12" t="s">
        <v>86</v>
      </c>
      <c r="G59" s="12" t="s">
        <v>50</v>
      </c>
      <c r="H59" s="12" t="s">
        <v>50</v>
      </c>
      <c r="I59" s="12" t="s">
        <v>19</v>
      </c>
      <c r="J59" s="22">
        <v>29184</v>
      </c>
      <c r="K59" s="23" t="s">
        <v>18</v>
      </c>
      <c r="L59" s="17">
        <v>73.3</v>
      </c>
      <c r="M59" s="24">
        <v>0.6767</v>
      </c>
      <c r="N59" s="19"/>
      <c r="O59" s="12"/>
      <c r="P59" s="12"/>
      <c r="Q59" s="21"/>
      <c r="R59" s="12"/>
      <c r="S59" s="24">
        <f t="shared" si="14"/>
        <v>0</v>
      </c>
      <c r="T59" s="12"/>
      <c r="U59" s="12"/>
      <c r="V59" s="12"/>
      <c r="W59" s="21"/>
      <c r="X59" s="12"/>
      <c r="Y59" s="24">
        <f t="shared" si="15"/>
        <v>0</v>
      </c>
      <c r="Z59" s="12">
        <f t="shared" si="16"/>
        <v>0</v>
      </c>
      <c r="AA59" s="24">
        <f t="shared" si="17"/>
        <v>0</v>
      </c>
      <c r="AB59" s="12">
        <v>200</v>
      </c>
      <c r="AC59" s="12">
        <v>215</v>
      </c>
      <c r="AD59" s="28">
        <v>222.5</v>
      </c>
      <c r="AE59" s="21"/>
      <c r="AF59" s="12">
        <f>AC59</f>
        <v>215</v>
      </c>
      <c r="AG59" s="18">
        <f t="shared" si="18"/>
        <v>145.4905</v>
      </c>
      <c r="AH59" s="20">
        <f t="shared" si="19"/>
        <v>215</v>
      </c>
      <c r="AI59" s="24">
        <f t="shared" si="20"/>
        <v>145.4905</v>
      </c>
      <c r="AJ59" s="12"/>
      <c r="AK59" s="12" t="s">
        <v>87</v>
      </c>
      <c r="AL59" s="12">
        <v>12</v>
      </c>
    </row>
    <row r="60" spans="1:38" ht="12.75">
      <c r="A60" s="12">
        <v>5</v>
      </c>
      <c r="B60" s="12">
        <v>2</v>
      </c>
      <c r="C60" s="12" t="s">
        <v>32</v>
      </c>
      <c r="D60" s="12" t="s">
        <v>29</v>
      </c>
      <c r="E60" s="12">
        <v>75</v>
      </c>
      <c r="F60" s="12" t="s">
        <v>98</v>
      </c>
      <c r="G60" s="12" t="s">
        <v>168</v>
      </c>
      <c r="H60" s="12" t="s">
        <v>99</v>
      </c>
      <c r="I60" s="12" t="s">
        <v>19</v>
      </c>
      <c r="J60" s="14">
        <v>32078</v>
      </c>
      <c r="K60" s="21" t="s">
        <v>18</v>
      </c>
      <c r="L60" s="17">
        <v>74.05</v>
      </c>
      <c r="M60" s="24">
        <v>0.6708</v>
      </c>
      <c r="N60" s="19"/>
      <c r="O60" s="12"/>
      <c r="P60" s="12"/>
      <c r="Q60" s="21"/>
      <c r="R60" s="12"/>
      <c r="S60" s="24">
        <f t="shared" si="14"/>
        <v>0</v>
      </c>
      <c r="T60" s="12"/>
      <c r="U60" s="12"/>
      <c r="V60" s="12"/>
      <c r="W60" s="21"/>
      <c r="X60" s="12"/>
      <c r="Y60" s="24">
        <f t="shared" si="15"/>
        <v>0</v>
      </c>
      <c r="Z60" s="12">
        <f t="shared" si="16"/>
        <v>0</v>
      </c>
      <c r="AA60" s="24">
        <f t="shared" si="17"/>
        <v>0</v>
      </c>
      <c r="AB60" s="12">
        <v>190</v>
      </c>
      <c r="AC60" s="12">
        <v>205</v>
      </c>
      <c r="AD60" s="28">
        <v>210</v>
      </c>
      <c r="AE60" s="21"/>
      <c r="AF60" s="12">
        <f>AC60</f>
        <v>205</v>
      </c>
      <c r="AG60" s="18">
        <f t="shared" si="18"/>
        <v>137.51399999999998</v>
      </c>
      <c r="AH60" s="20">
        <f t="shared" si="19"/>
        <v>205</v>
      </c>
      <c r="AI60" s="24">
        <f t="shared" si="20"/>
        <v>137.51399999999998</v>
      </c>
      <c r="AJ60" s="12"/>
      <c r="AK60" s="12" t="s">
        <v>100</v>
      </c>
      <c r="AL60" s="12">
        <v>5</v>
      </c>
    </row>
    <row r="61" spans="1:38" ht="12.75">
      <c r="A61" s="12">
        <v>12</v>
      </c>
      <c r="B61" s="12">
        <v>1</v>
      </c>
      <c r="C61" s="12" t="s">
        <v>32</v>
      </c>
      <c r="D61" s="12" t="s">
        <v>29</v>
      </c>
      <c r="E61" s="12">
        <v>82.5</v>
      </c>
      <c r="F61" s="12" t="s">
        <v>44</v>
      </c>
      <c r="G61" s="12" t="s">
        <v>37</v>
      </c>
      <c r="H61" s="12" t="s">
        <v>47</v>
      </c>
      <c r="I61" s="12" t="s">
        <v>19</v>
      </c>
      <c r="J61" s="22">
        <v>21376</v>
      </c>
      <c r="K61" s="23" t="s">
        <v>34</v>
      </c>
      <c r="L61" s="17">
        <v>81.9</v>
      </c>
      <c r="M61" s="24">
        <v>1.0238</v>
      </c>
      <c r="N61" s="19"/>
      <c r="O61" s="12"/>
      <c r="P61" s="12"/>
      <c r="Q61" s="21"/>
      <c r="R61" s="12"/>
      <c r="S61" s="24">
        <f t="shared" si="14"/>
        <v>0</v>
      </c>
      <c r="T61" s="12"/>
      <c r="U61" s="12"/>
      <c r="V61" s="12"/>
      <c r="W61" s="21"/>
      <c r="X61" s="12"/>
      <c r="Y61" s="24">
        <f t="shared" si="15"/>
        <v>0</v>
      </c>
      <c r="Z61" s="12">
        <f t="shared" si="16"/>
        <v>0</v>
      </c>
      <c r="AA61" s="24">
        <f t="shared" si="17"/>
        <v>0</v>
      </c>
      <c r="AB61" s="12">
        <v>200</v>
      </c>
      <c r="AC61" s="28">
        <v>210</v>
      </c>
      <c r="AD61" s="28">
        <v>210</v>
      </c>
      <c r="AE61" s="21"/>
      <c r="AF61" s="12">
        <f>AB61</f>
        <v>200</v>
      </c>
      <c r="AG61" s="18">
        <f t="shared" si="18"/>
        <v>204.76000000000002</v>
      </c>
      <c r="AH61" s="20">
        <f t="shared" si="19"/>
        <v>200</v>
      </c>
      <c r="AI61" s="24">
        <f t="shared" si="20"/>
        <v>204.76000000000002</v>
      </c>
      <c r="AJ61" s="12" t="s">
        <v>160</v>
      </c>
      <c r="AK61" s="12" t="s">
        <v>54</v>
      </c>
      <c r="AL61" s="12">
        <v>21</v>
      </c>
    </row>
    <row r="62" spans="1:38" ht="12.75">
      <c r="A62" s="12">
        <v>12</v>
      </c>
      <c r="B62" s="12">
        <v>1</v>
      </c>
      <c r="C62" s="12" t="s">
        <v>32</v>
      </c>
      <c r="D62" s="12" t="s">
        <v>29</v>
      </c>
      <c r="E62" s="12">
        <v>82.5</v>
      </c>
      <c r="F62" s="12" t="s">
        <v>144</v>
      </c>
      <c r="G62" s="12" t="s">
        <v>142</v>
      </c>
      <c r="H62" s="12" t="s">
        <v>153</v>
      </c>
      <c r="I62" s="12" t="s">
        <v>19</v>
      </c>
      <c r="J62" s="22">
        <v>33544</v>
      </c>
      <c r="K62" s="23" t="s">
        <v>18</v>
      </c>
      <c r="L62" s="17">
        <v>82.15</v>
      </c>
      <c r="M62" s="24">
        <v>0.6209</v>
      </c>
      <c r="N62" s="19"/>
      <c r="O62" s="28"/>
      <c r="P62" s="12"/>
      <c r="Q62" s="21"/>
      <c r="R62" s="12"/>
      <c r="S62" s="24">
        <f t="shared" si="14"/>
        <v>0</v>
      </c>
      <c r="T62" s="12"/>
      <c r="U62" s="12"/>
      <c r="V62" s="12"/>
      <c r="W62" s="21"/>
      <c r="X62" s="12"/>
      <c r="Y62" s="24">
        <f t="shared" si="15"/>
        <v>0</v>
      </c>
      <c r="Z62" s="12">
        <f t="shared" si="16"/>
        <v>0</v>
      </c>
      <c r="AA62" s="24">
        <f t="shared" si="17"/>
        <v>0</v>
      </c>
      <c r="AB62" s="28">
        <v>230</v>
      </c>
      <c r="AC62" s="12">
        <v>240</v>
      </c>
      <c r="AD62" s="12">
        <v>250</v>
      </c>
      <c r="AE62" s="21"/>
      <c r="AF62" s="12">
        <f>AD62</f>
        <v>250</v>
      </c>
      <c r="AG62" s="18">
        <f t="shared" si="18"/>
        <v>155.225</v>
      </c>
      <c r="AH62" s="20">
        <f t="shared" si="19"/>
        <v>250</v>
      </c>
      <c r="AI62" s="24">
        <f t="shared" si="20"/>
        <v>155.225</v>
      </c>
      <c r="AJ62" s="12" t="s">
        <v>161</v>
      </c>
      <c r="AK62" s="12" t="s">
        <v>155</v>
      </c>
      <c r="AL62" s="12">
        <v>48</v>
      </c>
    </row>
    <row r="63" spans="1:38" ht="12.75">
      <c r="A63" s="12">
        <v>5</v>
      </c>
      <c r="B63" s="12">
        <v>2</v>
      </c>
      <c r="C63" s="12" t="s">
        <v>32</v>
      </c>
      <c r="D63" s="12" t="s">
        <v>29</v>
      </c>
      <c r="E63" s="12">
        <v>82.5</v>
      </c>
      <c r="F63" s="12" t="s">
        <v>136</v>
      </c>
      <c r="G63" s="12" t="s">
        <v>137</v>
      </c>
      <c r="H63" s="12" t="s">
        <v>138</v>
      </c>
      <c r="I63" s="12" t="s">
        <v>19</v>
      </c>
      <c r="J63" s="22">
        <v>29870</v>
      </c>
      <c r="K63" s="23" t="s">
        <v>18</v>
      </c>
      <c r="L63" s="17">
        <v>82.45</v>
      </c>
      <c r="M63" s="24">
        <v>0.6193</v>
      </c>
      <c r="N63" s="19"/>
      <c r="O63" s="12"/>
      <c r="P63" s="12"/>
      <c r="Q63" s="21"/>
      <c r="R63" s="12"/>
      <c r="S63" s="24">
        <f t="shared" si="14"/>
        <v>0</v>
      </c>
      <c r="T63" s="12"/>
      <c r="U63" s="12"/>
      <c r="V63" s="12"/>
      <c r="W63" s="21"/>
      <c r="X63" s="12"/>
      <c r="Y63" s="24">
        <f t="shared" si="15"/>
        <v>0</v>
      </c>
      <c r="Z63" s="12">
        <f t="shared" si="16"/>
        <v>0</v>
      </c>
      <c r="AA63" s="24">
        <f t="shared" si="17"/>
        <v>0</v>
      </c>
      <c r="AB63" s="12">
        <v>220</v>
      </c>
      <c r="AC63" s="12">
        <v>230</v>
      </c>
      <c r="AD63" s="12">
        <v>235</v>
      </c>
      <c r="AE63" s="21"/>
      <c r="AF63" s="12">
        <f>AD63</f>
        <v>235</v>
      </c>
      <c r="AG63" s="18">
        <f t="shared" si="18"/>
        <v>145.53549999999998</v>
      </c>
      <c r="AH63" s="20">
        <f t="shared" si="19"/>
        <v>235</v>
      </c>
      <c r="AI63" s="24">
        <f t="shared" si="20"/>
        <v>145.53549999999998</v>
      </c>
      <c r="AJ63" s="12" t="s">
        <v>163</v>
      </c>
      <c r="AK63" s="12" t="s">
        <v>139</v>
      </c>
      <c r="AL63" s="12">
        <v>14</v>
      </c>
    </row>
    <row r="64" spans="1:38" ht="12.75">
      <c r="A64" s="12">
        <v>3</v>
      </c>
      <c r="B64" s="12">
        <v>3</v>
      </c>
      <c r="C64" s="12" t="s">
        <v>32</v>
      </c>
      <c r="D64" s="12" t="s">
        <v>29</v>
      </c>
      <c r="E64" s="12">
        <v>82.5</v>
      </c>
      <c r="F64" s="12" t="s">
        <v>97</v>
      </c>
      <c r="G64" s="12" t="s">
        <v>50</v>
      </c>
      <c r="H64" s="12" t="s">
        <v>50</v>
      </c>
      <c r="I64" s="12" t="s">
        <v>19</v>
      </c>
      <c r="J64" s="14">
        <v>30834</v>
      </c>
      <c r="K64" s="21" t="s">
        <v>18</v>
      </c>
      <c r="L64" s="17">
        <v>82.25</v>
      </c>
      <c r="M64" s="24">
        <v>0.6203</v>
      </c>
      <c r="N64" s="19"/>
      <c r="O64" s="12"/>
      <c r="P64" s="12"/>
      <c r="Q64" s="21"/>
      <c r="R64" s="12"/>
      <c r="S64" s="24">
        <f t="shared" si="14"/>
        <v>0</v>
      </c>
      <c r="T64" s="12"/>
      <c r="U64" s="12"/>
      <c r="V64" s="12"/>
      <c r="W64" s="21"/>
      <c r="X64" s="12"/>
      <c r="Y64" s="24">
        <f t="shared" si="15"/>
        <v>0</v>
      </c>
      <c r="Z64" s="12">
        <f t="shared" si="16"/>
        <v>0</v>
      </c>
      <c r="AA64" s="24">
        <f t="shared" si="17"/>
        <v>0</v>
      </c>
      <c r="AB64" s="12">
        <v>220</v>
      </c>
      <c r="AC64" s="28">
        <v>235</v>
      </c>
      <c r="AD64" s="28">
        <v>0</v>
      </c>
      <c r="AE64" s="21"/>
      <c r="AF64" s="12">
        <f>AB64</f>
        <v>220</v>
      </c>
      <c r="AG64" s="18">
        <f t="shared" si="18"/>
        <v>136.46599999999998</v>
      </c>
      <c r="AH64" s="20">
        <f t="shared" si="19"/>
        <v>220</v>
      </c>
      <c r="AI64" s="24">
        <f t="shared" si="20"/>
        <v>136.46599999999998</v>
      </c>
      <c r="AJ64" s="12"/>
      <c r="AK64" s="12" t="s">
        <v>96</v>
      </c>
      <c r="AL64" s="12">
        <v>3</v>
      </c>
    </row>
    <row r="65" spans="1:38" ht="12.75">
      <c r="A65" s="12">
        <v>2</v>
      </c>
      <c r="B65" s="12">
        <v>4</v>
      </c>
      <c r="C65" s="12" t="s">
        <v>32</v>
      </c>
      <c r="D65" s="12" t="s">
        <v>29</v>
      </c>
      <c r="E65" s="12">
        <v>82.5</v>
      </c>
      <c r="F65" s="12" t="s">
        <v>52</v>
      </c>
      <c r="G65" s="12" t="s">
        <v>50</v>
      </c>
      <c r="H65" s="12" t="s">
        <v>50</v>
      </c>
      <c r="I65" s="12" t="s">
        <v>19</v>
      </c>
      <c r="J65" s="22">
        <v>30105</v>
      </c>
      <c r="K65" s="23" t="s">
        <v>18</v>
      </c>
      <c r="L65" s="17">
        <v>81.3</v>
      </c>
      <c r="M65" s="24">
        <v>0.6257</v>
      </c>
      <c r="N65" s="19"/>
      <c r="O65" s="12"/>
      <c r="P65" s="12"/>
      <c r="Q65" s="21"/>
      <c r="R65" s="12"/>
      <c r="S65" s="24">
        <f t="shared" si="14"/>
        <v>0</v>
      </c>
      <c r="T65" s="12"/>
      <c r="U65" s="12"/>
      <c r="V65" s="12"/>
      <c r="W65" s="21"/>
      <c r="X65" s="12"/>
      <c r="Y65" s="24">
        <f t="shared" si="15"/>
        <v>0</v>
      </c>
      <c r="Z65" s="12">
        <f t="shared" si="16"/>
        <v>0</v>
      </c>
      <c r="AA65" s="24">
        <f t="shared" si="17"/>
        <v>0</v>
      </c>
      <c r="AB65" s="12">
        <v>215</v>
      </c>
      <c r="AC65" s="28">
        <v>225</v>
      </c>
      <c r="AD65" s="28">
        <v>225</v>
      </c>
      <c r="AE65" s="21"/>
      <c r="AF65" s="12">
        <f>AB65</f>
        <v>215</v>
      </c>
      <c r="AG65" s="18">
        <f t="shared" si="18"/>
        <v>134.5255</v>
      </c>
      <c r="AH65" s="20">
        <f t="shared" si="19"/>
        <v>215</v>
      </c>
      <c r="AI65" s="24">
        <f t="shared" si="20"/>
        <v>134.5255</v>
      </c>
      <c r="AJ65" s="12"/>
      <c r="AK65" s="12"/>
      <c r="AL65" s="12">
        <v>2</v>
      </c>
    </row>
    <row r="66" spans="1:38" ht="12.75">
      <c r="A66" s="12">
        <v>1</v>
      </c>
      <c r="B66" s="12">
        <v>5</v>
      </c>
      <c r="C66" s="12" t="s">
        <v>32</v>
      </c>
      <c r="D66" s="12" t="s">
        <v>29</v>
      </c>
      <c r="E66" s="12">
        <v>82.5</v>
      </c>
      <c r="F66" s="12" t="s">
        <v>103</v>
      </c>
      <c r="G66" s="12" t="s">
        <v>50</v>
      </c>
      <c r="H66" s="12" t="s">
        <v>50</v>
      </c>
      <c r="I66" s="12" t="s">
        <v>19</v>
      </c>
      <c r="J66" s="22">
        <v>32442</v>
      </c>
      <c r="K66" s="23" t="s">
        <v>18</v>
      </c>
      <c r="L66" s="17">
        <v>80.75</v>
      </c>
      <c r="M66" s="24">
        <v>0.6284</v>
      </c>
      <c r="N66" s="19"/>
      <c r="O66" s="12"/>
      <c r="P66" s="12"/>
      <c r="Q66" s="21"/>
      <c r="R66" s="12"/>
      <c r="S66" s="24">
        <f t="shared" si="14"/>
        <v>0</v>
      </c>
      <c r="T66" s="12"/>
      <c r="U66" s="12"/>
      <c r="V66" s="12"/>
      <c r="W66" s="21"/>
      <c r="X66" s="12"/>
      <c r="Y66" s="24">
        <f t="shared" si="15"/>
        <v>0</v>
      </c>
      <c r="Z66" s="12">
        <f t="shared" si="16"/>
        <v>0</v>
      </c>
      <c r="AA66" s="24">
        <f t="shared" si="17"/>
        <v>0</v>
      </c>
      <c r="AB66" s="12">
        <v>207.5</v>
      </c>
      <c r="AC66" s="28">
        <v>217.5</v>
      </c>
      <c r="AD66" s="28">
        <v>217.5</v>
      </c>
      <c r="AE66" s="21"/>
      <c r="AF66" s="12">
        <f>AB66</f>
        <v>207.5</v>
      </c>
      <c r="AG66" s="18">
        <f t="shared" si="18"/>
        <v>130.393</v>
      </c>
      <c r="AH66" s="20">
        <f t="shared" si="19"/>
        <v>207.5</v>
      </c>
      <c r="AI66" s="24">
        <f t="shared" si="20"/>
        <v>130.393</v>
      </c>
      <c r="AJ66" s="12"/>
      <c r="AK66" s="12" t="s">
        <v>104</v>
      </c>
      <c r="AL66" s="12">
        <v>1</v>
      </c>
    </row>
    <row r="67" spans="1:38" ht="12.75">
      <c r="A67" s="12">
        <v>12</v>
      </c>
      <c r="B67" s="12">
        <v>1</v>
      </c>
      <c r="C67" s="12" t="s">
        <v>32</v>
      </c>
      <c r="D67" s="12" t="s">
        <v>29</v>
      </c>
      <c r="E67" s="12">
        <v>82.5</v>
      </c>
      <c r="F67" s="12" t="s">
        <v>109</v>
      </c>
      <c r="G67" s="12" t="s">
        <v>169</v>
      </c>
      <c r="H67" s="12" t="s">
        <v>107</v>
      </c>
      <c r="I67" s="12" t="s">
        <v>19</v>
      </c>
      <c r="J67" s="22">
        <v>37706</v>
      </c>
      <c r="K67" s="23" t="s">
        <v>26</v>
      </c>
      <c r="L67" s="17">
        <v>82.35</v>
      </c>
      <c r="M67" s="24">
        <v>0.7009</v>
      </c>
      <c r="N67" s="19"/>
      <c r="O67" s="12"/>
      <c r="P67" s="12"/>
      <c r="Q67" s="21"/>
      <c r="R67" s="12"/>
      <c r="S67" s="24">
        <f t="shared" si="14"/>
        <v>0</v>
      </c>
      <c r="T67" s="12"/>
      <c r="U67" s="12"/>
      <c r="V67" s="12"/>
      <c r="W67" s="21"/>
      <c r="X67" s="12"/>
      <c r="Y67" s="24">
        <f t="shared" si="15"/>
        <v>0</v>
      </c>
      <c r="Z67" s="12">
        <f t="shared" si="16"/>
        <v>0</v>
      </c>
      <c r="AA67" s="24">
        <f t="shared" si="17"/>
        <v>0</v>
      </c>
      <c r="AB67" s="28">
        <v>190</v>
      </c>
      <c r="AC67" s="12">
        <v>195</v>
      </c>
      <c r="AD67" s="12">
        <v>200</v>
      </c>
      <c r="AE67" s="21"/>
      <c r="AF67" s="12">
        <f>AD67</f>
        <v>200</v>
      </c>
      <c r="AG67" s="18">
        <f t="shared" si="18"/>
        <v>140.18</v>
      </c>
      <c r="AH67" s="20">
        <f t="shared" si="19"/>
        <v>200</v>
      </c>
      <c r="AI67" s="24">
        <f t="shared" si="20"/>
        <v>140.18</v>
      </c>
      <c r="AJ67" s="12"/>
      <c r="AK67" s="12" t="s">
        <v>108</v>
      </c>
      <c r="AL67" s="12">
        <v>12</v>
      </c>
    </row>
    <row r="68" spans="1:38" ht="12.75">
      <c r="A68" s="12">
        <v>12</v>
      </c>
      <c r="B68" s="12">
        <v>1</v>
      </c>
      <c r="C68" s="12" t="s">
        <v>32</v>
      </c>
      <c r="D68" s="12" t="s">
        <v>29</v>
      </c>
      <c r="E68" s="12">
        <v>90</v>
      </c>
      <c r="F68" s="12" t="s">
        <v>80</v>
      </c>
      <c r="G68" s="12" t="s">
        <v>130</v>
      </c>
      <c r="H68" s="12" t="s">
        <v>78</v>
      </c>
      <c r="I68" s="12" t="s">
        <v>19</v>
      </c>
      <c r="J68" s="22">
        <v>28200</v>
      </c>
      <c r="K68" s="23" t="s">
        <v>33</v>
      </c>
      <c r="L68" s="17">
        <v>87.4</v>
      </c>
      <c r="M68" s="24">
        <v>0.6014</v>
      </c>
      <c r="N68" s="19"/>
      <c r="O68" s="12"/>
      <c r="P68" s="12"/>
      <c r="Q68" s="21"/>
      <c r="R68" s="12"/>
      <c r="S68" s="24">
        <f t="shared" si="14"/>
        <v>0</v>
      </c>
      <c r="T68" s="12"/>
      <c r="U68" s="12"/>
      <c r="V68" s="12"/>
      <c r="W68" s="21"/>
      <c r="X68" s="12"/>
      <c r="Y68" s="24">
        <f t="shared" si="15"/>
        <v>0</v>
      </c>
      <c r="Z68" s="12">
        <f t="shared" si="16"/>
        <v>0</v>
      </c>
      <c r="AA68" s="24">
        <f t="shared" si="17"/>
        <v>0</v>
      </c>
      <c r="AB68" s="19">
        <v>190</v>
      </c>
      <c r="AC68" s="12">
        <v>200</v>
      </c>
      <c r="AD68" s="28">
        <v>210</v>
      </c>
      <c r="AE68" s="21"/>
      <c r="AF68" s="12">
        <f>AC68</f>
        <v>200</v>
      </c>
      <c r="AG68" s="18">
        <f t="shared" si="18"/>
        <v>120.28000000000002</v>
      </c>
      <c r="AH68" s="20">
        <f t="shared" si="19"/>
        <v>200</v>
      </c>
      <c r="AI68" s="24">
        <f t="shared" si="20"/>
        <v>120.28000000000002</v>
      </c>
      <c r="AJ68" s="12"/>
      <c r="AK68" s="12" t="s">
        <v>79</v>
      </c>
      <c r="AL68" s="12">
        <v>12</v>
      </c>
    </row>
    <row r="69" spans="1:38" ht="12.75">
      <c r="A69" s="12">
        <v>12</v>
      </c>
      <c r="B69" s="12">
        <v>1</v>
      </c>
      <c r="C69" s="12" t="s">
        <v>32</v>
      </c>
      <c r="D69" s="12" t="s">
        <v>29</v>
      </c>
      <c r="E69" s="12">
        <v>90</v>
      </c>
      <c r="F69" s="12" t="s">
        <v>67</v>
      </c>
      <c r="G69" s="12" t="s">
        <v>68</v>
      </c>
      <c r="H69" s="12" t="s">
        <v>69</v>
      </c>
      <c r="I69" s="12" t="s">
        <v>19</v>
      </c>
      <c r="J69" s="14">
        <v>23119</v>
      </c>
      <c r="K69" s="21" t="s">
        <v>40</v>
      </c>
      <c r="L69" s="17">
        <v>87.95</v>
      </c>
      <c r="M69" s="24">
        <v>0.8487</v>
      </c>
      <c r="N69" s="19"/>
      <c r="O69" s="12"/>
      <c r="P69" s="12"/>
      <c r="Q69" s="21"/>
      <c r="R69" s="12"/>
      <c r="S69" s="24">
        <f t="shared" si="14"/>
        <v>0</v>
      </c>
      <c r="T69" s="12"/>
      <c r="U69" s="12"/>
      <c r="V69" s="12"/>
      <c r="W69" s="21"/>
      <c r="X69" s="12"/>
      <c r="Y69" s="24">
        <f t="shared" si="15"/>
        <v>0</v>
      </c>
      <c r="Z69" s="12">
        <f t="shared" si="16"/>
        <v>0</v>
      </c>
      <c r="AA69" s="24">
        <f t="shared" si="17"/>
        <v>0</v>
      </c>
      <c r="AB69" s="19">
        <v>150</v>
      </c>
      <c r="AC69" s="12">
        <v>170</v>
      </c>
      <c r="AD69" s="28">
        <v>175</v>
      </c>
      <c r="AE69" s="21"/>
      <c r="AF69" s="12">
        <f>AC69</f>
        <v>170</v>
      </c>
      <c r="AG69" s="18">
        <f t="shared" si="18"/>
        <v>144.279</v>
      </c>
      <c r="AH69" s="20">
        <f t="shared" si="19"/>
        <v>170</v>
      </c>
      <c r="AI69" s="24">
        <f t="shared" si="20"/>
        <v>144.279</v>
      </c>
      <c r="AJ69" s="12"/>
      <c r="AK69" s="12" t="s">
        <v>70</v>
      </c>
      <c r="AL69" s="12">
        <v>12</v>
      </c>
    </row>
    <row r="70" spans="1:38" ht="12.75">
      <c r="A70" s="12">
        <v>12</v>
      </c>
      <c r="B70" s="12">
        <v>1</v>
      </c>
      <c r="C70" s="12" t="s">
        <v>32</v>
      </c>
      <c r="D70" s="12" t="s">
        <v>29</v>
      </c>
      <c r="E70" s="12">
        <v>90</v>
      </c>
      <c r="F70" s="12" t="s">
        <v>45</v>
      </c>
      <c r="G70" s="12" t="s">
        <v>37</v>
      </c>
      <c r="H70" s="12" t="s">
        <v>47</v>
      </c>
      <c r="I70" s="12" t="s">
        <v>19</v>
      </c>
      <c r="J70" s="14">
        <v>20646</v>
      </c>
      <c r="K70" s="21" t="s">
        <v>34</v>
      </c>
      <c r="L70" s="17">
        <v>87.75</v>
      </c>
      <c r="M70" s="24">
        <v>1.043</v>
      </c>
      <c r="N70" s="19"/>
      <c r="O70" s="12"/>
      <c r="P70" s="12"/>
      <c r="Q70" s="21"/>
      <c r="R70" s="12"/>
      <c r="S70" s="24">
        <f t="shared" si="14"/>
        <v>0</v>
      </c>
      <c r="T70" s="12"/>
      <c r="U70" s="12"/>
      <c r="V70" s="12"/>
      <c r="W70" s="21"/>
      <c r="X70" s="12"/>
      <c r="Y70" s="24">
        <f t="shared" si="15"/>
        <v>0</v>
      </c>
      <c r="Z70" s="12">
        <f t="shared" si="16"/>
        <v>0</v>
      </c>
      <c r="AA70" s="24">
        <f t="shared" si="17"/>
        <v>0</v>
      </c>
      <c r="AB70" s="12">
        <v>200</v>
      </c>
      <c r="AC70" s="28">
        <v>220</v>
      </c>
      <c r="AD70" s="28">
        <v>220</v>
      </c>
      <c r="AE70" s="21"/>
      <c r="AF70" s="12">
        <f>AB70</f>
        <v>200</v>
      </c>
      <c r="AG70" s="18">
        <f t="shared" si="18"/>
        <v>208.6</v>
      </c>
      <c r="AH70" s="20">
        <f t="shared" si="19"/>
        <v>200</v>
      </c>
      <c r="AI70" s="24">
        <f t="shared" si="20"/>
        <v>208.6</v>
      </c>
      <c r="AJ70" s="12" t="s">
        <v>159</v>
      </c>
      <c r="AK70" s="12" t="s">
        <v>54</v>
      </c>
      <c r="AL70" s="12">
        <v>27</v>
      </c>
    </row>
    <row r="71" spans="1:38" ht="12.75">
      <c r="A71" s="12">
        <v>12</v>
      </c>
      <c r="B71" s="12">
        <v>1</v>
      </c>
      <c r="C71" s="12" t="s">
        <v>32</v>
      </c>
      <c r="D71" s="12" t="s">
        <v>29</v>
      </c>
      <c r="E71" s="12">
        <v>90</v>
      </c>
      <c r="F71" s="12" t="s">
        <v>81</v>
      </c>
      <c r="G71" s="12" t="s">
        <v>50</v>
      </c>
      <c r="H71" s="12" t="s">
        <v>50</v>
      </c>
      <c r="I71" s="12" t="s">
        <v>19</v>
      </c>
      <c r="J71" s="22">
        <v>31869</v>
      </c>
      <c r="K71" s="23" t="s">
        <v>18</v>
      </c>
      <c r="L71" s="17">
        <v>89.95</v>
      </c>
      <c r="M71" s="24">
        <v>0.5853</v>
      </c>
      <c r="N71" s="19"/>
      <c r="O71" s="12"/>
      <c r="P71" s="12"/>
      <c r="Q71" s="21"/>
      <c r="R71" s="12"/>
      <c r="S71" s="24">
        <f t="shared" si="14"/>
        <v>0</v>
      </c>
      <c r="T71" s="12"/>
      <c r="U71" s="12"/>
      <c r="V71" s="12"/>
      <c r="W71" s="21"/>
      <c r="X71" s="12"/>
      <c r="Y71" s="24">
        <f t="shared" si="15"/>
        <v>0</v>
      </c>
      <c r="Z71" s="12">
        <f t="shared" si="16"/>
        <v>0</v>
      </c>
      <c r="AA71" s="24">
        <f t="shared" si="17"/>
        <v>0</v>
      </c>
      <c r="AB71" s="12">
        <v>240</v>
      </c>
      <c r="AC71" s="28">
        <v>260</v>
      </c>
      <c r="AD71" s="28">
        <v>260</v>
      </c>
      <c r="AE71" s="21"/>
      <c r="AF71" s="12">
        <f>AB71</f>
        <v>240</v>
      </c>
      <c r="AG71" s="18">
        <f t="shared" si="18"/>
        <v>140.472</v>
      </c>
      <c r="AH71" s="20">
        <f t="shared" si="19"/>
        <v>240</v>
      </c>
      <c r="AI71" s="24">
        <f t="shared" si="20"/>
        <v>140.472</v>
      </c>
      <c r="AJ71" s="12"/>
      <c r="AK71" s="12" t="s">
        <v>82</v>
      </c>
      <c r="AL71" s="12">
        <v>12</v>
      </c>
    </row>
    <row r="72" spans="1:38" ht="12.75">
      <c r="A72" s="12">
        <v>12</v>
      </c>
      <c r="B72" s="12">
        <v>1</v>
      </c>
      <c r="C72" s="12" t="s">
        <v>32</v>
      </c>
      <c r="D72" s="12" t="s">
        <v>29</v>
      </c>
      <c r="E72" s="12">
        <v>100</v>
      </c>
      <c r="F72" s="12" t="s">
        <v>115</v>
      </c>
      <c r="G72" s="12" t="s">
        <v>169</v>
      </c>
      <c r="H72" s="12" t="s">
        <v>107</v>
      </c>
      <c r="I72" s="12" t="s">
        <v>19</v>
      </c>
      <c r="J72" s="22">
        <v>21478</v>
      </c>
      <c r="K72" s="23" t="s">
        <v>34</v>
      </c>
      <c r="L72" s="17">
        <v>94</v>
      </c>
      <c r="M72" s="24">
        <v>0.9393</v>
      </c>
      <c r="N72" s="19"/>
      <c r="O72" s="12"/>
      <c r="P72" s="12"/>
      <c r="Q72" s="21"/>
      <c r="R72" s="12"/>
      <c r="S72" s="24">
        <f t="shared" si="14"/>
        <v>0</v>
      </c>
      <c r="T72" s="12"/>
      <c r="U72" s="12"/>
      <c r="V72" s="12"/>
      <c r="W72" s="21"/>
      <c r="X72" s="12"/>
      <c r="Y72" s="24">
        <f t="shared" si="15"/>
        <v>0</v>
      </c>
      <c r="Z72" s="12">
        <f t="shared" si="16"/>
        <v>0</v>
      </c>
      <c r="AA72" s="24">
        <f t="shared" si="17"/>
        <v>0</v>
      </c>
      <c r="AB72" s="12">
        <v>180</v>
      </c>
      <c r="AC72" s="12">
        <v>190</v>
      </c>
      <c r="AD72" s="28">
        <v>0</v>
      </c>
      <c r="AE72" s="21"/>
      <c r="AF72" s="12">
        <f>AC72</f>
        <v>190</v>
      </c>
      <c r="AG72" s="18">
        <f t="shared" si="18"/>
        <v>178.467</v>
      </c>
      <c r="AH72" s="20">
        <f t="shared" si="19"/>
        <v>190</v>
      </c>
      <c r="AI72" s="24">
        <f t="shared" si="20"/>
        <v>178.467</v>
      </c>
      <c r="AJ72" s="12"/>
      <c r="AK72" s="12" t="s">
        <v>108</v>
      </c>
      <c r="AL72" s="12">
        <v>12</v>
      </c>
    </row>
    <row r="73" spans="1:38" ht="12.75">
      <c r="A73" s="12">
        <v>12</v>
      </c>
      <c r="B73" s="12">
        <v>1</v>
      </c>
      <c r="C73" s="12" t="s">
        <v>32</v>
      </c>
      <c r="D73" s="12" t="s">
        <v>29</v>
      </c>
      <c r="E73" s="12">
        <v>100</v>
      </c>
      <c r="F73" s="12" t="s">
        <v>94</v>
      </c>
      <c r="G73" s="12" t="s">
        <v>50</v>
      </c>
      <c r="H73" s="12" t="s">
        <v>50</v>
      </c>
      <c r="I73" s="12" t="s">
        <v>19</v>
      </c>
      <c r="J73" s="14">
        <v>31060</v>
      </c>
      <c r="K73" s="21" t="s">
        <v>18</v>
      </c>
      <c r="L73" s="17">
        <v>99.55</v>
      </c>
      <c r="M73" s="24">
        <v>0.555</v>
      </c>
      <c r="N73" s="19"/>
      <c r="O73" s="12"/>
      <c r="P73" s="12"/>
      <c r="Q73" s="21"/>
      <c r="R73" s="12"/>
      <c r="S73" s="24">
        <f t="shared" si="14"/>
        <v>0</v>
      </c>
      <c r="T73" s="12"/>
      <c r="U73" s="12"/>
      <c r="V73" s="12"/>
      <c r="W73" s="21"/>
      <c r="X73" s="12"/>
      <c r="Y73" s="24">
        <f t="shared" si="15"/>
        <v>0</v>
      </c>
      <c r="Z73" s="12">
        <f t="shared" si="16"/>
        <v>0</v>
      </c>
      <c r="AA73" s="24">
        <f t="shared" si="17"/>
        <v>0</v>
      </c>
      <c r="AB73" s="12">
        <v>240</v>
      </c>
      <c r="AC73" s="12">
        <v>260</v>
      </c>
      <c r="AD73" s="28">
        <v>270</v>
      </c>
      <c r="AE73" s="21"/>
      <c r="AF73" s="12">
        <f>AC73</f>
        <v>260</v>
      </c>
      <c r="AG73" s="18">
        <f t="shared" si="18"/>
        <v>144.3</v>
      </c>
      <c r="AH73" s="20">
        <f t="shared" si="19"/>
        <v>260</v>
      </c>
      <c r="AI73" s="24">
        <f t="shared" si="20"/>
        <v>144.3</v>
      </c>
      <c r="AJ73" s="12"/>
      <c r="AK73" s="12"/>
      <c r="AL73" s="12">
        <v>12</v>
      </c>
    </row>
    <row r="74" spans="1:38" ht="12.75">
      <c r="A74" s="12">
        <v>5</v>
      </c>
      <c r="B74" s="12">
        <v>2</v>
      </c>
      <c r="C74" s="12" t="s">
        <v>32</v>
      </c>
      <c r="D74" s="12" t="s">
        <v>29</v>
      </c>
      <c r="E74" s="12">
        <v>100</v>
      </c>
      <c r="F74" s="12" t="s">
        <v>133</v>
      </c>
      <c r="G74" s="12" t="s">
        <v>50</v>
      </c>
      <c r="H74" s="12" t="s">
        <v>50</v>
      </c>
      <c r="I74" s="12" t="s">
        <v>19</v>
      </c>
      <c r="J74" s="22">
        <v>32967</v>
      </c>
      <c r="K74" s="23" t="s">
        <v>18</v>
      </c>
      <c r="L74" s="17">
        <v>97.75</v>
      </c>
      <c r="M74" s="24">
        <v>0.5597</v>
      </c>
      <c r="N74" s="19"/>
      <c r="O74" s="12"/>
      <c r="P74" s="12"/>
      <c r="Q74" s="21"/>
      <c r="R74" s="12"/>
      <c r="S74" s="24">
        <f t="shared" si="14"/>
        <v>0</v>
      </c>
      <c r="T74" s="12"/>
      <c r="U74" s="12"/>
      <c r="V74" s="12"/>
      <c r="W74" s="21"/>
      <c r="X74" s="12"/>
      <c r="Y74" s="24">
        <f t="shared" si="15"/>
        <v>0</v>
      </c>
      <c r="Z74" s="12">
        <f t="shared" si="16"/>
        <v>0</v>
      </c>
      <c r="AA74" s="24">
        <f t="shared" si="17"/>
        <v>0</v>
      </c>
      <c r="AB74" s="12">
        <v>210</v>
      </c>
      <c r="AC74" s="28">
        <v>222.5</v>
      </c>
      <c r="AD74" s="28">
        <v>222.5</v>
      </c>
      <c r="AE74" s="21"/>
      <c r="AF74" s="12">
        <f>AB74</f>
        <v>210</v>
      </c>
      <c r="AG74" s="18">
        <f t="shared" si="18"/>
        <v>117.53699999999999</v>
      </c>
      <c r="AH74" s="20">
        <f t="shared" si="19"/>
        <v>210</v>
      </c>
      <c r="AI74" s="24">
        <f t="shared" si="20"/>
        <v>117.53699999999999</v>
      </c>
      <c r="AJ74" s="12"/>
      <c r="AK74" s="12" t="s">
        <v>134</v>
      </c>
      <c r="AL74" s="12">
        <v>5</v>
      </c>
    </row>
    <row r="75" spans="1:38" ht="12.75">
      <c r="A75" s="12">
        <v>12</v>
      </c>
      <c r="B75" s="12">
        <v>1</v>
      </c>
      <c r="C75" s="12" t="s">
        <v>32</v>
      </c>
      <c r="D75" s="12" t="s">
        <v>29</v>
      </c>
      <c r="E75" s="12">
        <v>110</v>
      </c>
      <c r="F75" s="12" t="s">
        <v>140</v>
      </c>
      <c r="G75" s="12" t="s">
        <v>50</v>
      </c>
      <c r="H75" s="12" t="s">
        <v>50</v>
      </c>
      <c r="I75" s="12" t="s">
        <v>19</v>
      </c>
      <c r="J75" s="14">
        <v>35615</v>
      </c>
      <c r="K75" s="21" t="s">
        <v>28</v>
      </c>
      <c r="L75" s="17">
        <v>105.95</v>
      </c>
      <c r="M75" s="24">
        <v>0.5584</v>
      </c>
      <c r="N75" s="19"/>
      <c r="O75" s="19"/>
      <c r="P75" s="19"/>
      <c r="Q75" s="21"/>
      <c r="R75" s="12"/>
      <c r="S75" s="24">
        <f t="shared" si="14"/>
        <v>0</v>
      </c>
      <c r="T75" s="12"/>
      <c r="U75" s="12"/>
      <c r="V75" s="12"/>
      <c r="W75" s="21"/>
      <c r="X75" s="12"/>
      <c r="Y75" s="24">
        <f t="shared" si="15"/>
        <v>0</v>
      </c>
      <c r="Z75" s="12">
        <f t="shared" si="16"/>
        <v>0</v>
      </c>
      <c r="AA75" s="24">
        <f t="shared" si="17"/>
        <v>0</v>
      </c>
      <c r="AB75" s="12">
        <v>190</v>
      </c>
      <c r="AC75" s="12">
        <v>200</v>
      </c>
      <c r="AD75" s="12">
        <v>215</v>
      </c>
      <c r="AE75" s="21"/>
      <c r="AF75" s="12">
        <f>AD75</f>
        <v>215</v>
      </c>
      <c r="AG75" s="18">
        <f t="shared" si="18"/>
        <v>120.056</v>
      </c>
      <c r="AH75" s="20">
        <f t="shared" si="19"/>
        <v>215</v>
      </c>
      <c r="AI75" s="24">
        <f t="shared" si="20"/>
        <v>120.056</v>
      </c>
      <c r="AJ75" s="12"/>
      <c r="AK75" s="12" t="s">
        <v>141</v>
      </c>
      <c r="AL75" s="12">
        <v>12</v>
      </c>
    </row>
    <row r="76" spans="1:38" ht="12.75">
      <c r="A76" s="12">
        <v>12</v>
      </c>
      <c r="B76" s="12">
        <v>1</v>
      </c>
      <c r="C76" s="12" t="s">
        <v>32</v>
      </c>
      <c r="D76" s="12" t="s">
        <v>29</v>
      </c>
      <c r="E76" s="12">
        <v>110</v>
      </c>
      <c r="F76" s="12" t="s">
        <v>106</v>
      </c>
      <c r="G76" s="12" t="s">
        <v>169</v>
      </c>
      <c r="H76" s="12" t="s">
        <v>107</v>
      </c>
      <c r="I76" s="12" t="s">
        <v>19</v>
      </c>
      <c r="J76" s="22">
        <v>27479</v>
      </c>
      <c r="K76" s="23" t="s">
        <v>33</v>
      </c>
      <c r="L76" s="17">
        <v>109.1</v>
      </c>
      <c r="M76" s="24">
        <v>0.5543</v>
      </c>
      <c r="N76" s="19"/>
      <c r="O76" s="12"/>
      <c r="P76" s="12"/>
      <c r="Q76" s="21"/>
      <c r="R76" s="12"/>
      <c r="S76" s="24">
        <f t="shared" si="14"/>
        <v>0</v>
      </c>
      <c r="T76" s="12"/>
      <c r="U76" s="12"/>
      <c r="V76" s="12"/>
      <c r="W76" s="21"/>
      <c r="X76" s="12"/>
      <c r="Y76" s="24">
        <f t="shared" si="15"/>
        <v>0</v>
      </c>
      <c r="Z76" s="12">
        <f t="shared" si="16"/>
        <v>0</v>
      </c>
      <c r="AA76" s="24">
        <f t="shared" si="17"/>
        <v>0</v>
      </c>
      <c r="AB76" s="12">
        <v>235</v>
      </c>
      <c r="AC76" s="12">
        <v>250</v>
      </c>
      <c r="AD76" s="28">
        <v>260</v>
      </c>
      <c r="AE76" s="21"/>
      <c r="AF76" s="12">
        <f>AC76</f>
        <v>250</v>
      </c>
      <c r="AG76" s="18">
        <f t="shared" si="18"/>
        <v>138.57500000000002</v>
      </c>
      <c r="AH76" s="20">
        <f t="shared" si="19"/>
        <v>250</v>
      </c>
      <c r="AI76" s="24">
        <f t="shared" si="20"/>
        <v>138.57500000000002</v>
      </c>
      <c r="AJ76" s="12"/>
      <c r="AK76" s="12" t="s">
        <v>108</v>
      </c>
      <c r="AL76" s="12">
        <v>12</v>
      </c>
    </row>
    <row r="77" spans="1:38" ht="12.75">
      <c r="A77" s="12">
        <v>5</v>
      </c>
      <c r="B77" s="12">
        <v>2</v>
      </c>
      <c r="C77" s="12" t="s">
        <v>32</v>
      </c>
      <c r="D77" s="12" t="s">
        <v>29</v>
      </c>
      <c r="E77" s="12">
        <v>110</v>
      </c>
      <c r="F77" s="12" t="s">
        <v>114</v>
      </c>
      <c r="G77" s="12" t="s">
        <v>35</v>
      </c>
      <c r="H77" s="12" t="s">
        <v>43</v>
      </c>
      <c r="I77" s="12" t="s">
        <v>19</v>
      </c>
      <c r="J77" s="22">
        <v>28355</v>
      </c>
      <c r="K77" s="23" t="s">
        <v>33</v>
      </c>
      <c r="L77" s="17">
        <v>103.85</v>
      </c>
      <c r="M77" s="24">
        <v>0.5475</v>
      </c>
      <c r="N77" s="19"/>
      <c r="O77" s="12"/>
      <c r="P77" s="12"/>
      <c r="Q77" s="21"/>
      <c r="R77" s="12"/>
      <c r="S77" s="24">
        <f t="shared" si="14"/>
        <v>0</v>
      </c>
      <c r="T77" s="12"/>
      <c r="U77" s="12"/>
      <c r="V77" s="12"/>
      <c r="W77" s="21"/>
      <c r="X77" s="12"/>
      <c r="Y77" s="24">
        <f t="shared" si="15"/>
        <v>0</v>
      </c>
      <c r="Z77" s="12">
        <f t="shared" si="16"/>
        <v>0</v>
      </c>
      <c r="AA77" s="24">
        <f t="shared" si="17"/>
        <v>0</v>
      </c>
      <c r="AB77" s="12">
        <v>210</v>
      </c>
      <c r="AC77" s="28">
        <v>222.5</v>
      </c>
      <c r="AD77" s="28">
        <v>222.5</v>
      </c>
      <c r="AE77" s="21"/>
      <c r="AF77" s="12">
        <f>AB77</f>
        <v>210</v>
      </c>
      <c r="AG77" s="18">
        <f t="shared" si="18"/>
        <v>114.975</v>
      </c>
      <c r="AH77" s="20">
        <f t="shared" si="19"/>
        <v>210</v>
      </c>
      <c r="AI77" s="24">
        <f t="shared" si="20"/>
        <v>114.975</v>
      </c>
      <c r="AJ77" s="12"/>
      <c r="AK77" s="12"/>
      <c r="AL77" s="12">
        <v>5</v>
      </c>
    </row>
    <row r="78" spans="1:38" ht="12.75">
      <c r="A78" s="12">
        <v>12</v>
      </c>
      <c r="B78" s="12">
        <v>1</v>
      </c>
      <c r="C78" s="12" t="s">
        <v>32</v>
      </c>
      <c r="D78" s="12" t="s">
        <v>29</v>
      </c>
      <c r="E78" s="12">
        <v>110</v>
      </c>
      <c r="F78" s="12" t="s">
        <v>65</v>
      </c>
      <c r="G78" s="12" t="s">
        <v>66</v>
      </c>
      <c r="H78" s="12" t="s">
        <v>66</v>
      </c>
      <c r="I78" s="12" t="s">
        <v>19</v>
      </c>
      <c r="J78" s="22">
        <v>31072</v>
      </c>
      <c r="K78" s="23" t="s">
        <v>18</v>
      </c>
      <c r="L78" s="17">
        <v>102.7</v>
      </c>
      <c r="M78" s="24">
        <v>0.5481</v>
      </c>
      <c r="N78" s="19"/>
      <c r="O78" s="12"/>
      <c r="P78" s="12"/>
      <c r="Q78" s="21"/>
      <c r="R78" s="12"/>
      <c r="S78" s="24">
        <f t="shared" si="14"/>
        <v>0</v>
      </c>
      <c r="T78" s="12"/>
      <c r="U78" s="12"/>
      <c r="V78" s="12"/>
      <c r="W78" s="21"/>
      <c r="X78" s="12"/>
      <c r="Y78" s="24">
        <f t="shared" si="15"/>
        <v>0</v>
      </c>
      <c r="Z78" s="12">
        <f t="shared" si="16"/>
        <v>0</v>
      </c>
      <c r="AA78" s="24">
        <f t="shared" si="17"/>
        <v>0</v>
      </c>
      <c r="AB78" s="12">
        <v>280</v>
      </c>
      <c r="AC78" s="28">
        <v>300</v>
      </c>
      <c r="AD78" s="28">
        <v>0</v>
      </c>
      <c r="AE78" s="21"/>
      <c r="AF78" s="12">
        <f>AB78</f>
        <v>280</v>
      </c>
      <c r="AG78" s="18">
        <f t="shared" si="18"/>
        <v>153.46800000000002</v>
      </c>
      <c r="AH78" s="20">
        <f t="shared" si="19"/>
        <v>280</v>
      </c>
      <c r="AI78" s="24">
        <f t="shared" si="20"/>
        <v>153.46800000000002</v>
      </c>
      <c r="AJ78" s="12" t="s">
        <v>162</v>
      </c>
      <c r="AK78" s="12" t="s">
        <v>74</v>
      </c>
      <c r="AL78" s="12">
        <v>27</v>
      </c>
    </row>
    <row r="79" spans="1:38" ht="12.75">
      <c r="A79" s="12">
        <v>12</v>
      </c>
      <c r="B79" s="12">
        <v>1</v>
      </c>
      <c r="C79" s="12" t="s">
        <v>32</v>
      </c>
      <c r="D79" s="12" t="s">
        <v>29</v>
      </c>
      <c r="E79" s="12">
        <v>140</v>
      </c>
      <c r="F79" s="12" t="s">
        <v>135</v>
      </c>
      <c r="G79" s="12" t="s">
        <v>50</v>
      </c>
      <c r="H79" s="12" t="s">
        <v>50</v>
      </c>
      <c r="I79" s="12" t="s">
        <v>19</v>
      </c>
      <c r="J79" s="22">
        <v>33539</v>
      </c>
      <c r="K79" s="23" t="s">
        <v>18</v>
      </c>
      <c r="L79" s="17">
        <v>130.7</v>
      </c>
      <c r="M79" s="24">
        <v>0.5142</v>
      </c>
      <c r="N79" s="19"/>
      <c r="O79" s="12"/>
      <c r="P79" s="12"/>
      <c r="Q79" s="21"/>
      <c r="R79" s="12"/>
      <c r="S79" s="24">
        <f t="shared" si="14"/>
        <v>0</v>
      </c>
      <c r="T79" s="12"/>
      <c r="U79" s="12"/>
      <c r="V79" s="12"/>
      <c r="W79" s="21"/>
      <c r="X79" s="12"/>
      <c r="Y79" s="24">
        <f t="shared" si="15"/>
        <v>0</v>
      </c>
      <c r="Z79" s="12">
        <f t="shared" si="16"/>
        <v>0</v>
      </c>
      <c r="AA79" s="24">
        <f t="shared" si="17"/>
        <v>0</v>
      </c>
      <c r="AB79" s="12">
        <v>220</v>
      </c>
      <c r="AC79" s="12">
        <v>240</v>
      </c>
      <c r="AD79" s="28">
        <v>257.5</v>
      </c>
      <c r="AE79" s="21"/>
      <c r="AF79" s="12">
        <f>AC79</f>
        <v>240</v>
      </c>
      <c r="AG79" s="18">
        <f t="shared" si="18"/>
        <v>123.408</v>
      </c>
      <c r="AH79" s="20">
        <f t="shared" si="19"/>
        <v>240</v>
      </c>
      <c r="AI79" s="24">
        <f t="shared" si="20"/>
        <v>123.408</v>
      </c>
      <c r="AJ79" s="12"/>
      <c r="AK79" s="12"/>
      <c r="AL79" s="12">
        <v>12</v>
      </c>
    </row>
    <row r="80" spans="1:38" ht="12.75">
      <c r="A80" s="12"/>
      <c r="B80" s="12"/>
      <c r="C80" s="12"/>
      <c r="D80" s="12"/>
      <c r="E80" s="12"/>
      <c r="F80" s="20" t="s">
        <v>151</v>
      </c>
      <c r="G80" s="20" t="s">
        <v>152</v>
      </c>
      <c r="H80" s="12"/>
      <c r="I80" s="12"/>
      <c r="J80" s="22"/>
      <c r="K80" s="23"/>
      <c r="L80" s="17"/>
      <c r="M80" s="24"/>
      <c r="N80" s="19"/>
      <c r="O80" s="12"/>
      <c r="P80" s="12"/>
      <c r="Q80" s="21"/>
      <c r="R80" s="12"/>
      <c r="S80" s="24"/>
      <c r="T80" s="12"/>
      <c r="U80" s="12"/>
      <c r="V80" s="12"/>
      <c r="W80" s="21"/>
      <c r="X80" s="12"/>
      <c r="Y80" s="24"/>
      <c r="Z80" s="12"/>
      <c r="AA80" s="24"/>
      <c r="AB80" s="12"/>
      <c r="AC80" s="12"/>
      <c r="AD80" s="12"/>
      <c r="AE80" s="21"/>
      <c r="AF80" s="12"/>
      <c r="AG80" s="18"/>
      <c r="AH80" s="20"/>
      <c r="AI80" s="24"/>
      <c r="AJ80" s="12"/>
      <c r="AK80" s="12"/>
      <c r="AL80" s="12"/>
    </row>
    <row r="81" spans="1:38" ht="12.75">
      <c r="A81" s="12"/>
      <c r="B81" s="12"/>
      <c r="C81" s="12"/>
      <c r="D81" s="12"/>
      <c r="E81" s="12"/>
      <c r="F81" s="20" t="s">
        <v>149</v>
      </c>
      <c r="G81" s="20" t="s">
        <v>150</v>
      </c>
      <c r="H81" s="12"/>
      <c r="I81" s="12"/>
      <c r="J81" s="22"/>
      <c r="K81" s="23"/>
      <c r="L81" s="17"/>
      <c r="M81" s="24"/>
      <c r="N81" s="19"/>
      <c r="O81" s="12"/>
      <c r="P81" s="12"/>
      <c r="Q81" s="21"/>
      <c r="R81" s="12"/>
      <c r="S81" s="24"/>
      <c r="T81" s="12"/>
      <c r="U81" s="12"/>
      <c r="V81" s="12"/>
      <c r="W81" s="21"/>
      <c r="X81" s="12"/>
      <c r="Y81" s="24"/>
      <c r="Z81" s="12"/>
      <c r="AA81" s="24"/>
      <c r="AB81" s="12"/>
      <c r="AC81" s="12"/>
      <c r="AD81" s="12"/>
      <c r="AE81" s="21"/>
      <c r="AF81" s="12"/>
      <c r="AG81" s="18"/>
      <c r="AH81" s="20"/>
      <c r="AI81" s="24"/>
      <c r="AJ81" s="12"/>
      <c r="AK81" s="12"/>
      <c r="AL81" s="12"/>
    </row>
    <row r="82" spans="1:38" ht="12.75">
      <c r="A82" s="12">
        <v>12</v>
      </c>
      <c r="B82" s="12">
        <v>1</v>
      </c>
      <c r="C82" s="12" t="s">
        <v>32</v>
      </c>
      <c r="D82" s="12" t="s">
        <v>29</v>
      </c>
      <c r="E82" s="12">
        <v>52</v>
      </c>
      <c r="F82" s="12" t="s">
        <v>92</v>
      </c>
      <c r="G82" s="12" t="s">
        <v>90</v>
      </c>
      <c r="H82" s="12" t="s">
        <v>91</v>
      </c>
      <c r="I82" s="12" t="s">
        <v>90</v>
      </c>
      <c r="J82" s="22">
        <v>37685</v>
      </c>
      <c r="K82" s="23" t="s">
        <v>26</v>
      </c>
      <c r="L82" s="17">
        <v>50.2</v>
      </c>
      <c r="M82" s="24">
        <v>1.1208</v>
      </c>
      <c r="N82" s="19">
        <v>65</v>
      </c>
      <c r="O82" s="12">
        <v>75</v>
      </c>
      <c r="P82" s="12">
        <v>85</v>
      </c>
      <c r="Q82" s="21"/>
      <c r="R82" s="12">
        <f>P82</f>
        <v>85</v>
      </c>
      <c r="S82" s="24">
        <f aca="true" t="shared" si="21" ref="S82:S117">R82*M82</f>
        <v>95.268</v>
      </c>
      <c r="T82" s="12">
        <v>60</v>
      </c>
      <c r="U82" s="12">
        <v>70</v>
      </c>
      <c r="V82" s="28">
        <v>0</v>
      </c>
      <c r="W82" s="21"/>
      <c r="X82" s="12">
        <f>U82</f>
        <v>70</v>
      </c>
      <c r="Y82" s="24">
        <f aca="true" t="shared" si="22" ref="Y82:Y117">X82*M82</f>
        <v>78.456</v>
      </c>
      <c r="Z82" s="12">
        <f aca="true" t="shared" si="23" ref="Z82:Z117">X82+R82</f>
        <v>155</v>
      </c>
      <c r="AA82" s="24">
        <f aca="true" t="shared" si="24" ref="AA82:AA117">Z82*M82</f>
        <v>173.724</v>
      </c>
      <c r="AB82" s="12">
        <v>130</v>
      </c>
      <c r="AC82" s="28">
        <v>140</v>
      </c>
      <c r="AD82" s="28">
        <v>142.5</v>
      </c>
      <c r="AE82" s="21"/>
      <c r="AF82" s="12">
        <f>AB82</f>
        <v>130</v>
      </c>
      <c r="AG82" s="18">
        <f aca="true" t="shared" si="25" ref="AG82:AG117">AF82*M82</f>
        <v>145.704</v>
      </c>
      <c r="AH82" s="20">
        <f aca="true" t="shared" si="26" ref="AH82:AH117">AF82+Z82</f>
        <v>285</v>
      </c>
      <c r="AI82" s="24">
        <f aca="true" t="shared" si="27" ref="AI82:AI117">AH82*M82</f>
        <v>319.428</v>
      </c>
      <c r="AJ82" s="12" t="s">
        <v>164</v>
      </c>
      <c r="AK82" s="12"/>
      <c r="AL82" s="12">
        <v>48</v>
      </c>
    </row>
    <row r="83" spans="1:38" ht="12.75">
      <c r="A83" s="12">
        <v>12</v>
      </c>
      <c r="B83" s="12">
        <v>1</v>
      </c>
      <c r="C83" s="12" t="s">
        <v>32</v>
      </c>
      <c r="D83" s="12" t="s">
        <v>29</v>
      </c>
      <c r="E83" s="12">
        <v>60</v>
      </c>
      <c r="F83" s="12" t="s">
        <v>93</v>
      </c>
      <c r="G83" s="12" t="s">
        <v>130</v>
      </c>
      <c r="H83" s="12" t="s">
        <v>78</v>
      </c>
      <c r="I83" s="12" t="s">
        <v>19</v>
      </c>
      <c r="J83" s="14">
        <v>35653</v>
      </c>
      <c r="K83" s="21" t="s">
        <v>28</v>
      </c>
      <c r="L83" s="17">
        <v>60</v>
      </c>
      <c r="M83" s="24">
        <v>0.8291</v>
      </c>
      <c r="N83" s="19">
        <v>130</v>
      </c>
      <c r="O83" s="28">
        <v>140</v>
      </c>
      <c r="P83" s="28">
        <v>140</v>
      </c>
      <c r="Q83" s="21"/>
      <c r="R83" s="12">
        <f>N83</f>
        <v>130</v>
      </c>
      <c r="S83" s="24">
        <f t="shared" si="21"/>
        <v>107.78299999999999</v>
      </c>
      <c r="T83" s="12">
        <v>80</v>
      </c>
      <c r="U83" s="28">
        <v>85</v>
      </c>
      <c r="V83" s="12">
        <v>85</v>
      </c>
      <c r="W83" s="21"/>
      <c r="X83" s="12">
        <f>V83</f>
        <v>85</v>
      </c>
      <c r="Y83" s="24">
        <f t="shared" si="22"/>
        <v>70.4735</v>
      </c>
      <c r="Z83" s="12">
        <f t="shared" si="23"/>
        <v>215</v>
      </c>
      <c r="AA83" s="24">
        <f t="shared" si="24"/>
        <v>178.2565</v>
      </c>
      <c r="AB83" s="12">
        <v>165</v>
      </c>
      <c r="AC83" s="28">
        <v>175</v>
      </c>
      <c r="AD83" s="28">
        <v>175</v>
      </c>
      <c r="AE83" s="21"/>
      <c r="AF83" s="12">
        <f>AB83</f>
        <v>165</v>
      </c>
      <c r="AG83" s="18">
        <f t="shared" si="25"/>
        <v>136.8015</v>
      </c>
      <c r="AH83" s="20">
        <f t="shared" si="26"/>
        <v>380</v>
      </c>
      <c r="AI83" s="24">
        <f t="shared" si="27"/>
        <v>315.058</v>
      </c>
      <c r="AJ83" s="12"/>
      <c r="AK83" s="12" t="s">
        <v>79</v>
      </c>
      <c r="AL83" s="12">
        <v>12</v>
      </c>
    </row>
    <row r="84" spans="1:38" ht="12.75">
      <c r="A84" s="12">
        <v>12</v>
      </c>
      <c r="B84" s="12">
        <v>1</v>
      </c>
      <c r="C84" s="12" t="s">
        <v>32</v>
      </c>
      <c r="D84" s="12" t="s">
        <v>29</v>
      </c>
      <c r="E84" s="12">
        <v>67.5</v>
      </c>
      <c r="F84" s="12" t="s">
        <v>128</v>
      </c>
      <c r="G84" s="12" t="s">
        <v>130</v>
      </c>
      <c r="H84" s="12" t="s">
        <v>129</v>
      </c>
      <c r="I84" s="12" t="s">
        <v>19</v>
      </c>
      <c r="J84" s="22">
        <v>18699</v>
      </c>
      <c r="K84" s="23" t="s">
        <v>131</v>
      </c>
      <c r="L84" s="17">
        <v>67.2</v>
      </c>
      <c r="M84" s="24">
        <v>1.4793</v>
      </c>
      <c r="N84" s="19">
        <v>120</v>
      </c>
      <c r="O84" s="28">
        <v>130</v>
      </c>
      <c r="P84" s="28">
        <v>130</v>
      </c>
      <c r="Q84" s="21"/>
      <c r="R84" s="12">
        <f>N84</f>
        <v>120</v>
      </c>
      <c r="S84" s="24">
        <f t="shared" si="21"/>
        <v>177.51600000000002</v>
      </c>
      <c r="T84" s="12">
        <v>65</v>
      </c>
      <c r="U84" s="12">
        <v>75</v>
      </c>
      <c r="V84" s="28">
        <v>82.5</v>
      </c>
      <c r="W84" s="21"/>
      <c r="X84" s="12">
        <f>U84</f>
        <v>75</v>
      </c>
      <c r="Y84" s="24">
        <f t="shared" si="22"/>
        <v>110.9475</v>
      </c>
      <c r="Z84" s="12">
        <f t="shared" si="23"/>
        <v>195</v>
      </c>
      <c r="AA84" s="24">
        <f t="shared" si="24"/>
        <v>288.4635</v>
      </c>
      <c r="AB84" s="28">
        <v>160</v>
      </c>
      <c r="AC84" s="12">
        <v>160</v>
      </c>
      <c r="AD84" s="28">
        <v>170</v>
      </c>
      <c r="AE84" s="21"/>
      <c r="AF84" s="12">
        <f>AC84</f>
        <v>160</v>
      </c>
      <c r="AG84" s="18">
        <f t="shared" si="25"/>
        <v>236.68800000000002</v>
      </c>
      <c r="AH84" s="20">
        <f t="shared" si="26"/>
        <v>355</v>
      </c>
      <c r="AI84" s="24">
        <f t="shared" si="27"/>
        <v>525.1515</v>
      </c>
      <c r="AJ84" s="12" t="s">
        <v>160</v>
      </c>
      <c r="AK84" s="12" t="s">
        <v>132</v>
      </c>
      <c r="AL84" s="12">
        <v>21</v>
      </c>
    </row>
    <row r="85" spans="1:38" ht="12.75">
      <c r="A85" s="12">
        <v>12</v>
      </c>
      <c r="B85" s="12">
        <v>1</v>
      </c>
      <c r="C85" s="12" t="s">
        <v>32</v>
      </c>
      <c r="D85" s="12" t="s">
        <v>29</v>
      </c>
      <c r="E85" s="12">
        <v>67.5</v>
      </c>
      <c r="F85" s="12" t="s">
        <v>48</v>
      </c>
      <c r="G85" s="12" t="s">
        <v>49</v>
      </c>
      <c r="H85" s="12" t="s">
        <v>49</v>
      </c>
      <c r="I85" s="12" t="s">
        <v>19</v>
      </c>
      <c r="J85" s="22">
        <v>16597</v>
      </c>
      <c r="K85" s="23" t="s">
        <v>42</v>
      </c>
      <c r="L85" s="17">
        <v>67.4</v>
      </c>
      <c r="M85" s="24">
        <v>1.5117</v>
      </c>
      <c r="N85" s="19">
        <v>95</v>
      </c>
      <c r="O85" s="12">
        <v>105</v>
      </c>
      <c r="P85" s="28">
        <v>110</v>
      </c>
      <c r="Q85" s="21"/>
      <c r="R85" s="12">
        <f>O85</f>
        <v>105</v>
      </c>
      <c r="S85" s="24">
        <f t="shared" si="21"/>
        <v>158.7285</v>
      </c>
      <c r="T85" s="12">
        <v>80</v>
      </c>
      <c r="U85" s="12">
        <v>85</v>
      </c>
      <c r="V85" s="12">
        <v>87.5</v>
      </c>
      <c r="W85" s="21"/>
      <c r="X85" s="12">
        <f>V85</f>
        <v>87.5</v>
      </c>
      <c r="Y85" s="24">
        <f t="shared" si="22"/>
        <v>132.27375</v>
      </c>
      <c r="Z85" s="12">
        <f t="shared" si="23"/>
        <v>192.5</v>
      </c>
      <c r="AA85" s="24">
        <f t="shared" si="24"/>
        <v>291.00225</v>
      </c>
      <c r="AB85" s="12">
        <v>150</v>
      </c>
      <c r="AC85" s="12">
        <v>160</v>
      </c>
      <c r="AD85" s="28">
        <v>165</v>
      </c>
      <c r="AE85" s="21"/>
      <c r="AF85" s="12">
        <f>AC85</f>
        <v>160</v>
      </c>
      <c r="AG85" s="18">
        <f t="shared" si="25"/>
        <v>241.872</v>
      </c>
      <c r="AH85" s="20">
        <f t="shared" si="26"/>
        <v>352.5</v>
      </c>
      <c r="AI85" s="24">
        <f t="shared" si="27"/>
        <v>532.87425</v>
      </c>
      <c r="AJ85" s="12" t="s">
        <v>159</v>
      </c>
      <c r="AK85" s="12"/>
      <c r="AL85" s="12">
        <v>27</v>
      </c>
    </row>
    <row r="86" spans="1:38" ht="12.75">
      <c r="A86" s="12">
        <v>12</v>
      </c>
      <c r="B86" s="12">
        <v>1</v>
      </c>
      <c r="C86" s="12" t="s">
        <v>32</v>
      </c>
      <c r="D86" s="12" t="s">
        <v>29</v>
      </c>
      <c r="E86" s="12">
        <v>67.5</v>
      </c>
      <c r="F86" s="12" t="s">
        <v>84</v>
      </c>
      <c r="G86" s="12" t="s">
        <v>50</v>
      </c>
      <c r="H86" s="12" t="s">
        <v>50</v>
      </c>
      <c r="I86" s="12" t="s">
        <v>19</v>
      </c>
      <c r="J86" s="14">
        <v>39096</v>
      </c>
      <c r="K86" s="21" t="s">
        <v>38</v>
      </c>
      <c r="L86" s="17">
        <v>67.45</v>
      </c>
      <c r="M86" s="24">
        <v>0.8927</v>
      </c>
      <c r="N86" s="28">
        <v>85</v>
      </c>
      <c r="O86" s="12">
        <v>85</v>
      </c>
      <c r="P86" s="28">
        <v>100</v>
      </c>
      <c r="Q86" s="21"/>
      <c r="R86" s="12">
        <f>O86</f>
        <v>85</v>
      </c>
      <c r="S86" s="24">
        <f t="shared" si="21"/>
        <v>75.87950000000001</v>
      </c>
      <c r="T86" s="12">
        <v>50</v>
      </c>
      <c r="U86" s="12">
        <v>55</v>
      </c>
      <c r="V86" s="28">
        <v>60</v>
      </c>
      <c r="W86" s="21"/>
      <c r="X86" s="12">
        <f>U86</f>
        <v>55</v>
      </c>
      <c r="Y86" s="24">
        <f t="shared" si="22"/>
        <v>49.0985</v>
      </c>
      <c r="Z86" s="12">
        <f t="shared" si="23"/>
        <v>140</v>
      </c>
      <c r="AA86" s="24">
        <f t="shared" si="24"/>
        <v>124.97800000000001</v>
      </c>
      <c r="AB86" s="12">
        <v>85</v>
      </c>
      <c r="AC86" s="12">
        <v>100</v>
      </c>
      <c r="AD86" s="12">
        <v>105</v>
      </c>
      <c r="AE86" s="21"/>
      <c r="AF86" s="12">
        <f>AD86</f>
        <v>105</v>
      </c>
      <c r="AG86" s="18">
        <f t="shared" si="25"/>
        <v>93.7335</v>
      </c>
      <c r="AH86" s="20">
        <f t="shared" si="26"/>
        <v>245</v>
      </c>
      <c r="AI86" s="24">
        <f t="shared" si="27"/>
        <v>218.7115</v>
      </c>
      <c r="AJ86" s="12"/>
      <c r="AK86" s="12" t="s">
        <v>85</v>
      </c>
      <c r="AL86" s="12">
        <v>12</v>
      </c>
    </row>
    <row r="87" spans="1:38" ht="12.75">
      <c r="A87" s="12">
        <v>12</v>
      </c>
      <c r="B87" s="12">
        <v>1</v>
      </c>
      <c r="C87" s="12" t="s">
        <v>32</v>
      </c>
      <c r="D87" s="12" t="s">
        <v>29</v>
      </c>
      <c r="E87" s="12">
        <v>67.5</v>
      </c>
      <c r="F87" s="12" t="s">
        <v>53</v>
      </c>
      <c r="G87" s="12" t="s">
        <v>50</v>
      </c>
      <c r="H87" s="12" t="s">
        <v>50</v>
      </c>
      <c r="I87" s="12" t="s">
        <v>19</v>
      </c>
      <c r="J87" s="14">
        <v>37506</v>
      </c>
      <c r="K87" s="21" t="s">
        <v>26</v>
      </c>
      <c r="L87" s="17">
        <v>66.55</v>
      </c>
      <c r="M87" s="24">
        <v>0.8302</v>
      </c>
      <c r="N87" s="19">
        <v>100</v>
      </c>
      <c r="O87" s="12">
        <v>110</v>
      </c>
      <c r="P87" s="12">
        <v>115</v>
      </c>
      <c r="Q87" s="21"/>
      <c r="R87" s="12">
        <f>P87</f>
        <v>115</v>
      </c>
      <c r="S87" s="24">
        <f t="shared" si="21"/>
        <v>95.473</v>
      </c>
      <c r="T87" s="12">
        <v>80</v>
      </c>
      <c r="U87" s="12">
        <v>85</v>
      </c>
      <c r="V87" s="12">
        <v>87.5</v>
      </c>
      <c r="W87" s="21"/>
      <c r="X87" s="12">
        <f>V87</f>
        <v>87.5</v>
      </c>
      <c r="Y87" s="24">
        <f t="shared" si="22"/>
        <v>72.6425</v>
      </c>
      <c r="Z87" s="12">
        <f t="shared" si="23"/>
        <v>202.5</v>
      </c>
      <c r="AA87" s="24">
        <f t="shared" si="24"/>
        <v>168.1155</v>
      </c>
      <c r="AB87" s="12">
        <v>150</v>
      </c>
      <c r="AC87" s="12">
        <v>160</v>
      </c>
      <c r="AD87" s="12">
        <v>165</v>
      </c>
      <c r="AE87" s="21"/>
      <c r="AF87" s="12">
        <f>AD87</f>
        <v>165</v>
      </c>
      <c r="AG87" s="18">
        <f t="shared" si="25"/>
        <v>136.983</v>
      </c>
      <c r="AH87" s="20">
        <f t="shared" si="26"/>
        <v>367.5</v>
      </c>
      <c r="AI87" s="24">
        <f t="shared" si="27"/>
        <v>305.0985</v>
      </c>
      <c r="AJ87" s="12" t="s">
        <v>165</v>
      </c>
      <c r="AK87" s="12"/>
      <c r="AL87" s="12">
        <v>27</v>
      </c>
    </row>
    <row r="88" spans="1:38" ht="12.75">
      <c r="A88" s="12">
        <v>12</v>
      </c>
      <c r="B88" s="12">
        <v>1</v>
      </c>
      <c r="C88" s="12" t="s">
        <v>32</v>
      </c>
      <c r="D88" s="12" t="s">
        <v>29</v>
      </c>
      <c r="E88" s="12">
        <v>75</v>
      </c>
      <c r="F88" s="12" t="s">
        <v>77</v>
      </c>
      <c r="G88" s="12" t="s">
        <v>130</v>
      </c>
      <c r="H88" s="12" t="s">
        <v>78</v>
      </c>
      <c r="I88" s="12" t="s">
        <v>19</v>
      </c>
      <c r="J88" s="22">
        <v>35527</v>
      </c>
      <c r="K88" s="23" t="s">
        <v>28</v>
      </c>
      <c r="L88" s="17">
        <v>72.3</v>
      </c>
      <c r="M88" s="24">
        <v>0.6911</v>
      </c>
      <c r="N88" s="28">
        <v>170</v>
      </c>
      <c r="O88" s="12">
        <v>170</v>
      </c>
      <c r="P88" s="28">
        <v>180</v>
      </c>
      <c r="Q88" s="21"/>
      <c r="R88" s="12">
        <f>O88</f>
        <v>170</v>
      </c>
      <c r="S88" s="24">
        <f t="shared" si="21"/>
        <v>117.48700000000001</v>
      </c>
      <c r="T88" s="12">
        <v>120</v>
      </c>
      <c r="U88" s="12">
        <v>125</v>
      </c>
      <c r="V88" s="28">
        <v>130</v>
      </c>
      <c r="W88" s="21"/>
      <c r="X88" s="12">
        <f>U88</f>
        <v>125</v>
      </c>
      <c r="Y88" s="24">
        <f t="shared" si="22"/>
        <v>86.3875</v>
      </c>
      <c r="Z88" s="12">
        <f t="shared" si="23"/>
        <v>295</v>
      </c>
      <c r="AA88" s="24">
        <f t="shared" si="24"/>
        <v>203.8745</v>
      </c>
      <c r="AB88" s="19">
        <v>210</v>
      </c>
      <c r="AC88" s="12">
        <v>220</v>
      </c>
      <c r="AD88" s="28">
        <v>235</v>
      </c>
      <c r="AE88" s="21"/>
      <c r="AF88" s="12">
        <f>AC88</f>
        <v>220</v>
      </c>
      <c r="AG88" s="18">
        <f t="shared" si="25"/>
        <v>152.042</v>
      </c>
      <c r="AH88" s="20">
        <f t="shared" si="26"/>
        <v>515</v>
      </c>
      <c r="AI88" s="24">
        <f t="shared" si="27"/>
        <v>355.91650000000004</v>
      </c>
      <c r="AJ88" s="12"/>
      <c r="AK88" s="12" t="s">
        <v>79</v>
      </c>
      <c r="AL88" s="12">
        <v>12</v>
      </c>
    </row>
    <row r="89" spans="1:38" ht="12.75">
      <c r="A89" s="12">
        <v>12</v>
      </c>
      <c r="B89" s="12">
        <v>1</v>
      </c>
      <c r="C89" s="12" t="s">
        <v>32</v>
      </c>
      <c r="D89" s="12" t="s">
        <v>29</v>
      </c>
      <c r="E89" s="12">
        <v>75</v>
      </c>
      <c r="F89" s="12" t="s">
        <v>105</v>
      </c>
      <c r="G89" s="12" t="s">
        <v>90</v>
      </c>
      <c r="H89" s="12" t="s">
        <v>91</v>
      </c>
      <c r="I89" s="12" t="s">
        <v>90</v>
      </c>
      <c r="J89" s="22">
        <v>28741</v>
      </c>
      <c r="K89" s="23" t="s">
        <v>33</v>
      </c>
      <c r="L89" s="17">
        <v>75</v>
      </c>
      <c r="M89" s="24">
        <v>0.6665</v>
      </c>
      <c r="N89" s="19">
        <v>175</v>
      </c>
      <c r="O89" s="28">
        <v>190</v>
      </c>
      <c r="P89" s="28">
        <v>200</v>
      </c>
      <c r="Q89" s="21"/>
      <c r="R89" s="12">
        <f>N89</f>
        <v>175</v>
      </c>
      <c r="S89" s="24">
        <f t="shared" si="21"/>
        <v>116.6375</v>
      </c>
      <c r="T89" s="12">
        <v>70</v>
      </c>
      <c r="U89" s="28">
        <v>80</v>
      </c>
      <c r="V89" s="12">
        <v>82.5</v>
      </c>
      <c r="W89" s="21"/>
      <c r="X89" s="12">
        <f>V89</f>
        <v>82.5</v>
      </c>
      <c r="Y89" s="24">
        <f t="shared" si="22"/>
        <v>54.98625</v>
      </c>
      <c r="Z89" s="12">
        <f t="shared" si="23"/>
        <v>257.5</v>
      </c>
      <c r="AA89" s="24">
        <f t="shared" si="24"/>
        <v>171.62375</v>
      </c>
      <c r="AB89" s="19">
        <v>215</v>
      </c>
      <c r="AC89" s="28">
        <v>230</v>
      </c>
      <c r="AD89" s="28">
        <v>230</v>
      </c>
      <c r="AE89" s="21"/>
      <c r="AF89" s="12">
        <f>AB89</f>
        <v>215</v>
      </c>
      <c r="AG89" s="18">
        <f t="shared" si="25"/>
        <v>143.29749999999999</v>
      </c>
      <c r="AH89" s="20">
        <f t="shared" si="26"/>
        <v>472.5</v>
      </c>
      <c r="AI89" s="24">
        <f t="shared" si="27"/>
        <v>314.92125</v>
      </c>
      <c r="AJ89" s="12"/>
      <c r="AK89" s="12"/>
      <c r="AL89" s="12">
        <v>12</v>
      </c>
    </row>
    <row r="90" spans="1:38" ht="12.75">
      <c r="A90" s="12">
        <v>12</v>
      </c>
      <c r="B90" s="12">
        <v>1</v>
      </c>
      <c r="C90" s="12" t="s">
        <v>32</v>
      </c>
      <c r="D90" s="12" t="s">
        <v>29</v>
      </c>
      <c r="E90" s="12">
        <v>75</v>
      </c>
      <c r="F90" s="12" t="s">
        <v>116</v>
      </c>
      <c r="G90" s="12" t="s">
        <v>117</v>
      </c>
      <c r="H90" s="12" t="s">
        <v>118</v>
      </c>
      <c r="I90" s="12" t="s">
        <v>117</v>
      </c>
      <c r="J90" s="22">
        <v>15754</v>
      </c>
      <c r="K90" s="23" t="s">
        <v>39</v>
      </c>
      <c r="L90" s="17">
        <v>69.5</v>
      </c>
      <c r="M90" s="24">
        <v>1.4742</v>
      </c>
      <c r="N90" s="28">
        <v>80</v>
      </c>
      <c r="O90" s="28">
        <v>80</v>
      </c>
      <c r="P90" s="19">
        <v>80</v>
      </c>
      <c r="Q90" s="19"/>
      <c r="R90" s="12">
        <f>P90</f>
        <v>80</v>
      </c>
      <c r="S90" s="24">
        <f t="shared" si="21"/>
        <v>117.93599999999999</v>
      </c>
      <c r="T90" s="12">
        <v>45</v>
      </c>
      <c r="U90" s="12">
        <v>50</v>
      </c>
      <c r="V90" s="28">
        <v>55</v>
      </c>
      <c r="W90" s="21"/>
      <c r="X90" s="12">
        <f>U90</f>
        <v>50</v>
      </c>
      <c r="Y90" s="24">
        <f t="shared" si="22"/>
        <v>73.71</v>
      </c>
      <c r="Z90" s="12">
        <f t="shared" si="23"/>
        <v>130</v>
      </c>
      <c r="AA90" s="24">
        <f t="shared" si="24"/>
        <v>191.646</v>
      </c>
      <c r="AB90" s="19">
        <v>100</v>
      </c>
      <c r="AC90" s="12">
        <v>110</v>
      </c>
      <c r="AD90" s="28">
        <v>0</v>
      </c>
      <c r="AE90" s="21"/>
      <c r="AF90" s="12">
        <f>AC90</f>
        <v>110</v>
      </c>
      <c r="AG90" s="18">
        <f t="shared" si="25"/>
        <v>162.162</v>
      </c>
      <c r="AH90" s="20">
        <f t="shared" si="26"/>
        <v>240</v>
      </c>
      <c r="AI90" s="24">
        <f t="shared" si="27"/>
        <v>353.808</v>
      </c>
      <c r="AJ90" s="12"/>
      <c r="AK90" s="12"/>
      <c r="AL90" s="12">
        <v>12</v>
      </c>
    </row>
    <row r="91" spans="1:38" ht="12.75">
      <c r="A91" s="12">
        <v>12</v>
      </c>
      <c r="B91" s="12">
        <v>1</v>
      </c>
      <c r="C91" s="12" t="s">
        <v>32</v>
      </c>
      <c r="D91" s="12" t="s">
        <v>29</v>
      </c>
      <c r="E91" s="12">
        <v>75</v>
      </c>
      <c r="F91" s="12" t="s">
        <v>86</v>
      </c>
      <c r="G91" s="12" t="s">
        <v>50</v>
      </c>
      <c r="H91" s="12" t="s">
        <v>50</v>
      </c>
      <c r="I91" s="12" t="s">
        <v>19</v>
      </c>
      <c r="J91" s="22">
        <v>29184</v>
      </c>
      <c r="K91" s="23" t="s">
        <v>18</v>
      </c>
      <c r="L91" s="17">
        <v>73.3</v>
      </c>
      <c r="M91" s="24">
        <v>0.6767</v>
      </c>
      <c r="N91" s="28">
        <v>130</v>
      </c>
      <c r="O91" s="12">
        <v>130</v>
      </c>
      <c r="P91" s="12">
        <v>150</v>
      </c>
      <c r="Q91" s="21"/>
      <c r="R91" s="12">
        <f>P91</f>
        <v>150</v>
      </c>
      <c r="S91" s="24">
        <f t="shared" si="21"/>
        <v>101.505</v>
      </c>
      <c r="T91" s="12">
        <v>120</v>
      </c>
      <c r="U91" s="28">
        <v>137.5</v>
      </c>
      <c r="V91" s="28">
        <v>137.5</v>
      </c>
      <c r="W91" s="21"/>
      <c r="X91" s="12">
        <f>T91</f>
        <v>120</v>
      </c>
      <c r="Y91" s="24">
        <f t="shared" si="22"/>
        <v>81.204</v>
      </c>
      <c r="Z91" s="12">
        <f t="shared" si="23"/>
        <v>270</v>
      </c>
      <c r="AA91" s="24">
        <f t="shared" si="24"/>
        <v>182.709</v>
      </c>
      <c r="AB91" s="12">
        <v>200</v>
      </c>
      <c r="AC91" s="12">
        <v>215</v>
      </c>
      <c r="AD91" s="28">
        <v>222.5</v>
      </c>
      <c r="AE91" s="21"/>
      <c r="AF91" s="12">
        <f>AC91</f>
        <v>215</v>
      </c>
      <c r="AG91" s="18">
        <f t="shared" si="25"/>
        <v>145.4905</v>
      </c>
      <c r="AH91" s="20">
        <f t="shared" si="26"/>
        <v>485</v>
      </c>
      <c r="AI91" s="24">
        <f t="shared" si="27"/>
        <v>328.1995</v>
      </c>
      <c r="AJ91" s="12"/>
      <c r="AK91" s="12" t="s">
        <v>87</v>
      </c>
      <c r="AL91" s="12">
        <v>12</v>
      </c>
    </row>
    <row r="92" spans="1:38" ht="12.75">
      <c r="A92" s="12">
        <v>5</v>
      </c>
      <c r="B92" s="12">
        <v>2</v>
      </c>
      <c r="C92" s="12" t="s">
        <v>32</v>
      </c>
      <c r="D92" s="12" t="s">
        <v>29</v>
      </c>
      <c r="E92" s="12">
        <v>75</v>
      </c>
      <c r="F92" s="12" t="s">
        <v>105</v>
      </c>
      <c r="G92" s="12" t="s">
        <v>90</v>
      </c>
      <c r="H92" s="12" t="s">
        <v>91</v>
      </c>
      <c r="I92" s="12" t="s">
        <v>90</v>
      </c>
      <c r="J92" s="22">
        <v>28741</v>
      </c>
      <c r="K92" s="23" t="s">
        <v>18</v>
      </c>
      <c r="L92" s="17">
        <v>75</v>
      </c>
      <c r="M92" s="24">
        <v>0.6645</v>
      </c>
      <c r="N92" s="19">
        <v>175</v>
      </c>
      <c r="O92" s="28">
        <v>190</v>
      </c>
      <c r="P92" s="28">
        <v>200</v>
      </c>
      <c r="Q92" s="21"/>
      <c r="R92" s="12">
        <f>N92</f>
        <v>175</v>
      </c>
      <c r="S92" s="24">
        <f t="shared" si="21"/>
        <v>116.2875</v>
      </c>
      <c r="T92" s="12">
        <v>70</v>
      </c>
      <c r="U92" s="28">
        <v>80</v>
      </c>
      <c r="V92" s="12">
        <v>82.5</v>
      </c>
      <c r="W92" s="21"/>
      <c r="X92" s="12">
        <f>V92</f>
        <v>82.5</v>
      </c>
      <c r="Y92" s="24">
        <f t="shared" si="22"/>
        <v>54.82125</v>
      </c>
      <c r="Z92" s="12">
        <f t="shared" si="23"/>
        <v>257.5</v>
      </c>
      <c r="AA92" s="24">
        <f t="shared" si="24"/>
        <v>171.10875</v>
      </c>
      <c r="AB92" s="19">
        <v>215</v>
      </c>
      <c r="AC92" s="28">
        <v>230</v>
      </c>
      <c r="AD92" s="28">
        <v>230</v>
      </c>
      <c r="AE92" s="21"/>
      <c r="AF92" s="12">
        <f>AB92</f>
        <v>215</v>
      </c>
      <c r="AG92" s="18">
        <f t="shared" si="25"/>
        <v>142.8675</v>
      </c>
      <c r="AH92" s="20">
        <f t="shared" si="26"/>
        <v>472.5</v>
      </c>
      <c r="AI92" s="24">
        <f t="shared" si="27"/>
        <v>313.97625</v>
      </c>
      <c r="AJ92" s="12"/>
      <c r="AK92" s="12"/>
      <c r="AL92" s="12">
        <v>5</v>
      </c>
    </row>
    <row r="93" spans="1:38" ht="12.75">
      <c r="A93" s="12">
        <v>12</v>
      </c>
      <c r="B93" s="12">
        <v>1</v>
      </c>
      <c r="C93" s="12" t="s">
        <v>32</v>
      </c>
      <c r="D93" s="12" t="s">
        <v>29</v>
      </c>
      <c r="E93" s="12">
        <v>75</v>
      </c>
      <c r="F93" s="12" t="s">
        <v>64</v>
      </c>
      <c r="G93" s="12" t="s">
        <v>50</v>
      </c>
      <c r="H93" s="12" t="s">
        <v>50</v>
      </c>
      <c r="I93" s="12" t="s">
        <v>19</v>
      </c>
      <c r="J93" s="22">
        <v>37924</v>
      </c>
      <c r="K93" s="23" t="s">
        <v>24</v>
      </c>
      <c r="L93" s="17">
        <v>72.95</v>
      </c>
      <c r="M93" s="24">
        <v>0.8011</v>
      </c>
      <c r="N93" s="19">
        <v>100</v>
      </c>
      <c r="O93" s="12">
        <v>105</v>
      </c>
      <c r="P93" s="28">
        <v>107.5</v>
      </c>
      <c r="Q93" s="21"/>
      <c r="R93" s="12">
        <f>O93</f>
        <v>105</v>
      </c>
      <c r="S93" s="24">
        <f t="shared" si="21"/>
        <v>84.1155</v>
      </c>
      <c r="T93" s="12">
        <v>80</v>
      </c>
      <c r="U93" s="28">
        <v>85</v>
      </c>
      <c r="V93" s="28">
        <v>85</v>
      </c>
      <c r="W93" s="21"/>
      <c r="X93" s="12">
        <f>T93</f>
        <v>80</v>
      </c>
      <c r="Y93" s="24">
        <f t="shared" si="22"/>
        <v>64.08800000000001</v>
      </c>
      <c r="Z93" s="12">
        <f t="shared" si="23"/>
        <v>185</v>
      </c>
      <c r="AA93" s="24">
        <f t="shared" si="24"/>
        <v>148.20350000000002</v>
      </c>
      <c r="AB93" s="12">
        <v>145</v>
      </c>
      <c r="AC93" s="12">
        <v>150</v>
      </c>
      <c r="AD93" s="28">
        <v>155</v>
      </c>
      <c r="AE93" s="21"/>
      <c r="AF93" s="12">
        <f>AC93</f>
        <v>150</v>
      </c>
      <c r="AG93" s="18">
        <f t="shared" si="25"/>
        <v>120.165</v>
      </c>
      <c r="AH93" s="20">
        <f t="shared" si="26"/>
        <v>335</v>
      </c>
      <c r="AI93" s="24">
        <f t="shared" si="27"/>
        <v>268.3685</v>
      </c>
      <c r="AJ93" s="12"/>
      <c r="AK93" s="12"/>
      <c r="AL93" s="12">
        <v>12</v>
      </c>
    </row>
    <row r="94" spans="1:38" ht="12.75">
      <c r="A94" s="12">
        <v>12</v>
      </c>
      <c r="B94" s="12">
        <v>1</v>
      </c>
      <c r="C94" s="12" t="s">
        <v>32</v>
      </c>
      <c r="D94" s="12" t="s">
        <v>29</v>
      </c>
      <c r="E94" s="12">
        <v>75</v>
      </c>
      <c r="F94" s="12" t="s">
        <v>59</v>
      </c>
      <c r="G94" s="12" t="s">
        <v>50</v>
      </c>
      <c r="H94" s="12" t="s">
        <v>50</v>
      </c>
      <c r="I94" s="12" t="s">
        <v>19</v>
      </c>
      <c r="J94" s="14">
        <v>37526</v>
      </c>
      <c r="K94" s="21" t="s">
        <v>26</v>
      </c>
      <c r="L94" s="17">
        <v>73</v>
      </c>
      <c r="M94" s="24">
        <v>0.7672</v>
      </c>
      <c r="N94" s="19">
        <v>115</v>
      </c>
      <c r="O94" s="12">
        <v>120</v>
      </c>
      <c r="P94" s="28">
        <v>130</v>
      </c>
      <c r="Q94" s="21"/>
      <c r="R94" s="12">
        <f>O94</f>
        <v>120</v>
      </c>
      <c r="S94" s="24">
        <f t="shared" si="21"/>
        <v>92.064</v>
      </c>
      <c r="T94" s="12">
        <v>80</v>
      </c>
      <c r="U94" s="12">
        <v>87.5</v>
      </c>
      <c r="V94" s="12">
        <v>90</v>
      </c>
      <c r="W94" s="21"/>
      <c r="X94" s="12">
        <f>V94</f>
        <v>90</v>
      </c>
      <c r="Y94" s="24">
        <f t="shared" si="22"/>
        <v>69.048</v>
      </c>
      <c r="Z94" s="12">
        <f t="shared" si="23"/>
        <v>210</v>
      </c>
      <c r="AA94" s="24">
        <f t="shared" si="24"/>
        <v>161.112</v>
      </c>
      <c r="AB94" s="12">
        <v>145</v>
      </c>
      <c r="AC94" s="12">
        <v>150</v>
      </c>
      <c r="AD94" s="12">
        <v>155</v>
      </c>
      <c r="AE94" s="21"/>
      <c r="AF94" s="12">
        <f>AD94</f>
        <v>155</v>
      </c>
      <c r="AG94" s="18">
        <f t="shared" si="25"/>
        <v>118.916</v>
      </c>
      <c r="AH94" s="20">
        <f t="shared" si="26"/>
        <v>365</v>
      </c>
      <c r="AI94" s="24">
        <f t="shared" si="27"/>
        <v>280.028</v>
      </c>
      <c r="AJ94" s="12"/>
      <c r="AK94" s="12"/>
      <c r="AL94" s="12">
        <v>12</v>
      </c>
    </row>
    <row r="95" spans="1:38" ht="12.75">
      <c r="A95" s="12">
        <v>12</v>
      </c>
      <c r="B95" s="12">
        <v>1</v>
      </c>
      <c r="C95" s="12" t="s">
        <v>32</v>
      </c>
      <c r="D95" s="12" t="s">
        <v>29</v>
      </c>
      <c r="E95" s="12">
        <v>82.5</v>
      </c>
      <c r="F95" s="12" t="s">
        <v>125</v>
      </c>
      <c r="G95" s="12" t="s">
        <v>126</v>
      </c>
      <c r="H95" s="12" t="s">
        <v>126</v>
      </c>
      <c r="I95" s="12" t="s">
        <v>19</v>
      </c>
      <c r="J95" s="22">
        <v>34916</v>
      </c>
      <c r="K95" s="23" t="s">
        <v>28</v>
      </c>
      <c r="L95" s="17">
        <v>78.9</v>
      </c>
      <c r="M95" s="24">
        <v>0.6394</v>
      </c>
      <c r="N95" s="19">
        <v>130</v>
      </c>
      <c r="O95" s="12">
        <v>140</v>
      </c>
      <c r="P95" s="12">
        <v>150</v>
      </c>
      <c r="Q95" s="21"/>
      <c r="R95" s="12">
        <f>P95</f>
        <v>150</v>
      </c>
      <c r="S95" s="24">
        <f t="shared" si="21"/>
        <v>95.91</v>
      </c>
      <c r="T95" s="12">
        <v>105</v>
      </c>
      <c r="U95" s="12">
        <v>110</v>
      </c>
      <c r="V95" s="28">
        <v>115</v>
      </c>
      <c r="W95" s="21"/>
      <c r="X95" s="12">
        <f>U95</f>
        <v>110</v>
      </c>
      <c r="Y95" s="24">
        <f t="shared" si="22"/>
        <v>70.334</v>
      </c>
      <c r="Z95" s="12">
        <f t="shared" si="23"/>
        <v>260</v>
      </c>
      <c r="AA95" s="24">
        <f t="shared" si="24"/>
        <v>166.244</v>
      </c>
      <c r="AB95" s="28">
        <v>140</v>
      </c>
      <c r="AC95" s="12">
        <v>155</v>
      </c>
      <c r="AD95" s="12">
        <v>165</v>
      </c>
      <c r="AE95" s="21"/>
      <c r="AF95" s="12">
        <f>AD95</f>
        <v>165</v>
      </c>
      <c r="AG95" s="18">
        <f t="shared" si="25"/>
        <v>105.50099999999999</v>
      </c>
      <c r="AH95" s="20">
        <f t="shared" si="26"/>
        <v>425</v>
      </c>
      <c r="AI95" s="24">
        <f t="shared" si="27"/>
        <v>271.745</v>
      </c>
      <c r="AJ95" s="12"/>
      <c r="AK95" s="12" t="s">
        <v>127</v>
      </c>
      <c r="AL95" s="12">
        <v>12</v>
      </c>
    </row>
    <row r="96" spans="1:38" ht="12.75">
      <c r="A96" s="12">
        <v>12</v>
      </c>
      <c r="B96" s="12">
        <v>1</v>
      </c>
      <c r="C96" s="12" t="s">
        <v>32</v>
      </c>
      <c r="D96" s="12" t="s">
        <v>29</v>
      </c>
      <c r="E96" s="12">
        <v>82.5</v>
      </c>
      <c r="F96" s="12" t="s">
        <v>57</v>
      </c>
      <c r="G96" s="12" t="s">
        <v>50</v>
      </c>
      <c r="H96" s="12" t="s">
        <v>50</v>
      </c>
      <c r="I96" s="12" t="s">
        <v>19</v>
      </c>
      <c r="J96" s="14">
        <v>28727</v>
      </c>
      <c r="K96" s="21" t="s">
        <v>33</v>
      </c>
      <c r="L96" s="17">
        <v>76.9</v>
      </c>
      <c r="M96" s="24">
        <v>0.6517</v>
      </c>
      <c r="N96" s="19">
        <v>120</v>
      </c>
      <c r="O96" s="12">
        <v>130</v>
      </c>
      <c r="P96" s="28">
        <v>135</v>
      </c>
      <c r="Q96" s="21"/>
      <c r="R96" s="12">
        <f>O96</f>
        <v>130</v>
      </c>
      <c r="S96" s="24">
        <f t="shared" si="21"/>
        <v>84.72099999999999</v>
      </c>
      <c r="T96" s="12">
        <v>80</v>
      </c>
      <c r="U96" s="12">
        <v>85</v>
      </c>
      <c r="V96" s="28">
        <v>87.5</v>
      </c>
      <c r="W96" s="21"/>
      <c r="X96" s="12">
        <f>U96</f>
        <v>85</v>
      </c>
      <c r="Y96" s="24">
        <f t="shared" si="22"/>
        <v>55.394499999999994</v>
      </c>
      <c r="Z96" s="12">
        <f t="shared" si="23"/>
        <v>215</v>
      </c>
      <c r="AA96" s="24">
        <f t="shared" si="24"/>
        <v>140.1155</v>
      </c>
      <c r="AB96" s="12">
        <v>150</v>
      </c>
      <c r="AC96" s="12">
        <v>160</v>
      </c>
      <c r="AD96" s="28">
        <v>170</v>
      </c>
      <c r="AE96" s="21"/>
      <c r="AF96" s="12">
        <f>AC96</f>
        <v>160</v>
      </c>
      <c r="AG96" s="18">
        <f t="shared" si="25"/>
        <v>104.27199999999999</v>
      </c>
      <c r="AH96" s="20">
        <f t="shared" si="26"/>
        <v>375</v>
      </c>
      <c r="AI96" s="24">
        <f t="shared" si="27"/>
        <v>244.3875</v>
      </c>
      <c r="AJ96" s="12"/>
      <c r="AK96" s="12" t="s">
        <v>56</v>
      </c>
      <c r="AL96" s="12">
        <v>12</v>
      </c>
    </row>
    <row r="97" spans="1:38" ht="12.75">
      <c r="A97" s="12">
        <v>12</v>
      </c>
      <c r="B97" s="12">
        <v>1</v>
      </c>
      <c r="C97" s="12" t="s">
        <v>32</v>
      </c>
      <c r="D97" s="12" t="s">
        <v>29</v>
      </c>
      <c r="E97" s="12">
        <v>82.5</v>
      </c>
      <c r="F97" s="12" t="s">
        <v>61</v>
      </c>
      <c r="G97" s="12" t="s">
        <v>62</v>
      </c>
      <c r="H97" s="12" t="s">
        <v>62</v>
      </c>
      <c r="I97" s="12" t="s">
        <v>19</v>
      </c>
      <c r="J97" s="14">
        <v>33765</v>
      </c>
      <c r="K97" s="21" t="s">
        <v>18</v>
      </c>
      <c r="L97" s="17">
        <v>76.65</v>
      </c>
      <c r="M97" s="24">
        <v>0.653</v>
      </c>
      <c r="N97" s="19">
        <v>170</v>
      </c>
      <c r="O97" s="12">
        <v>180</v>
      </c>
      <c r="P97" s="28">
        <v>190</v>
      </c>
      <c r="Q97" s="19"/>
      <c r="R97" s="12">
        <f>O97</f>
        <v>180</v>
      </c>
      <c r="S97" s="24">
        <f t="shared" si="21"/>
        <v>117.54</v>
      </c>
      <c r="T97" s="12">
        <v>150</v>
      </c>
      <c r="U97" s="12">
        <v>160</v>
      </c>
      <c r="V97" s="12">
        <v>165</v>
      </c>
      <c r="W97" s="21"/>
      <c r="X97" s="12">
        <f>V97</f>
        <v>165</v>
      </c>
      <c r="Y97" s="24">
        <f t="shared" si="22"/>
        <v>107.745</v>
      </c>
      <c r="Z97" s="12">
        <f t="shared" si="23"/>
        <v>345</v>
      </c>
      <c r="AA97" s="24">
        <f t="shared" si="24"/>
        <v>225.285</v>
      </c>
      <c r="AB97" s="12">
        <v>220</v>
      </c>
      <c r="AC97" s="12">
        <v>230</v>
      </c>
      <c r="AD97" s="12">
        <v>235</v>
      </c>
      <c r="AE97" s="12"/>
      <c r="AF97" s="12">
        <f>AD97</f>
        <v>235</v>
      </c>
      <c r="AG97" s="18">
        <f t="shared" si="25"/>
        <v>153.455</v>
      </c>
      <c r="AH97" s="20">
        <f t="shared" si="26"/>
        <v>580</v>
      </c>
      <c r="AI97" s="24">
        <f t="shared" si="27"/>
        <v>378.74</v>
      </c>
      <c r="AJ97" s="12" t="s">
        <v>161</v>
      </c>
      <c r="AK97" s="12"/>
      <c r="AL97" s="12">
        <v>48</v>
      </c>
    </row>
    <row r="98" spans="1:38" ht="12.75">
      <c r="A98" s="12">
        <v>5</v>
      </c>
      <c r="B98" s="12">
        <v>2</v>
      </c>
      <c r="C98" s="12" t="s">
        <v>32</v>
      </c>
      <c r="D98" s="12" t="s">
        <v>29</v>
      </c>
      <c r="E98" s="12">
        <v>82.5</v>
      </c>
      <c r="F98" s="12" t="s">
        <v>136</v>
      </c>
      <c r="G98" s="12" t="s">
        <v>137</v>
      </c>
      <c r="H98" s="12" t="s">
        <v>138</v>
      </c>
      <c r="I98" s="12" t="s">
        <v>19</v>
      </c>
      <c r="J98" s="22">
        <v>29870</v>
      </c>
      <c r="K98" s="23" t="s">
        <v>18</v>
      </c>
      <c r="L98" s="17">
        <v>82.45</v>
      </c>
      <c r="M98" s="24">
        <v>0.6193</v>
      </c>
      <c r="N98" s="28">
        <v>190</v>
      </c>
      <c r="O98" s="12">
        <v>195</v>
      </c>
      <c r="P98" s="12">
        <v>205</v>
      </c>
      <c r="Q98" s="21"/>
      <c r="R98" s="12">
        <f>P98</f>
        <v>205</v>
      </c>
      <c r="S98" s="24">
        <f t="shared" si="21"/>
        <v>126.95649999999999</v>
      </c>
      <c r="T98" s="12">
        <v>125</v>
      </c>
      <c r="U98" s="12">
        <v>132.5</v>
      </c>
      <c r="V98" s="12">
        <v>137.5</v>
      </c>
      <c r="W98" s="21"/>
      <c r="X98" s="12">
        <f>V98</f>
        <v>137.5</v>
      </c>
      <c r="Y98" s="24">
        <f t="shared" si="22"/>
        <v>85.15374999999999</v>
      </c>
      <c r="Z98" s="12">
        <f t="shared" si="23"/>
        <v>342.5</v>
      </c>
      <c r="AA98" s="24">
        <f t="shared" si="24"/>
        <v>212.11024999999998</v>
      </c>
      <c r="AB98" s="12">
        <v>220</v>
      </c>
      <c r="AC98" s="12">
        <v>230</v>
      </c>
      <c r="AD98" s="12">
        <v>235</v>
      </c>
      <c r="AE98" s="21"/>
      <c r="AF98" s="12">
        <f>AD98</f>
        <v>235</v>
      </c>
      <c r="AG98" s="18">
        <f t="shared" si="25"/>
        <v>145.53549999999998</v>
      </c>
      <c r="AH98" s="20">
        <f t="shared" si="26"/>
        <v>577.5</v>
      </c>
      <c r="AI98" s="24">
        <f t="shared" si="27"/>
        <v>357.64574999999996</v>
      </c>
      <c r="AJ98" s="12"/>
      <c r="AK98" s="12" t="s">
        <v>139</v>
      </c>
      <c r="AL98" s="12">
        <v>5</v>
      </c>
    </row>
    <row r="99" spans="1:38" ht="12.75">
      <c r="A99" s="12">
        <v>3</v>
      </c>
      <c r="B99" s="12">
        <v>3</v>
      </c>
      <c r="C99" s="12" t="s">
        <v>32</v>
      </c>
      <c r="D99" s="12" t="s">
        <v>29</v>
      </c>
      <c r="E99" s="12">
        <v>82.5</v>
      </c>
      <c r="F99" s="12" t="s">
        <v>83</v>
      </c>
      <c r="G99" s="12" t="s">
        <v>66</v>
      </c>
      <c r="H99" s="12" t="s">
        <v>66</v>
      </c>
      <c r="I99" s="12" t="s">
        <v>19</v>
      </c>
      <c r="J99" s="14">
        <v>30498</v>
      </c>
      <c r="K99" s="21" t="s">
        <v>18</v>
      </c>
      <c r="L99" s="17">
        <v>80.9</v>
      </c>
      <c r="M99" s="24">
        <v>0.6279</v>
      </c>
      <c r="N99" s="19">
        <v>177.5</v>
      </c>
      <c r="O99" s="28">
        <v>185</v>
      </c>
      <c r="P99" s="28">
        <v>185</v>
      </c>
      <c r="Q99" s="21"/>
      <c r="R99" s="12">
        <f>N99</f>
        <v>177.5</v>
      </c>
      <c r="S99" s="24">
        <f t="shared" si="21"/>
        <v>111.45225</v>
      </c>
      <c r="T99" s="28">
        <v>132.5</v>
      </c>
      <c r="U99" s="28">
        <v>135</v>
      </c>
      <c r="V99" s="12">
        <v>135</v>
      </c>
      <c r="W99" s="21"/>
      <c r="X99" s="12">
        <f>V99</f>
        <v>135</v>
      </c>
      <c r="Y99" s="24">
        <f t="shared" si="22"/>
        <v>84.76650000000001</v>
      </c>
      <c r="Z99" s="12">
        <f t="shared" si="23"/>
        <v>312.5</v>
      </c>
      <c r="AA99" s="24">
        <f t="shared" si="24"/>
        <v>196.21875</v>
      </c>
      <c r="AB99" s="12">
        <v>205</v>
      </c>
      <c r="AC99" s="12">
        <v>220</v>
      </c>
      <c r="AD99" s="12">
        <v>230</v>
      </c>
      <c r="AE99" s="21"/>
      <c r="AF99" s="12">
        <f>AD99</f>
        <v>230</v>
      </c>
      <c r="AG99" s="18">
        <f t="shared" si="25"/>
        <v>144.417</v>
      </c>
      <c r="AH99" s="20">
        <f t="shared" si="26"/>
        <v>542.5</v>
      </c>
      <c r="AI99" s="24">
        <f t="shared" si="27"/>
        <v>340.63575000000003</v>
      </c>
      <c r="AJ99" s="12"/>
      <c r="AK99" s="12" t="s">
        <v>74</v>
      </c>
      <c r="AL99" s="12">
        <v>3</v>
      </c>
    </row>
    <row r="100" spans="1:38" ht="12.75">
      <c r="A100" s="12">
        <v>2</v>
      </c>
      <c r="B100" s="12">
        <v>4</v>
      </c>
      <c r="C100" s="12" t="s">
        <v>32</v>
      </c>
      <c r="D100" s="12" t="s">
        <v>29</v>
      </c>
      <c r="E100" s="12">
        <v>82.5</v>
      </c>
      <c r="F100" s="12" t="s">
        <v>52</v>
      </c>
      <c r="G100" s="12" t="s">
        <v>50</v>
      </c>
      <c r="H100" s="12" t="s">
        <v>50</v>
      </c>
      <c r="I100" s="12" t="s">
        <v>19</v>
      </c>
      <c r="J100" s="22">
        <v>30105</v>
      </c>
      <c r="K100" s="23" t="s">
        <v>18</v>
      </c>
      <c r="L100" s="17">
        <v>81.3</v>
      </c>
      <c r="M100" s="24">
        <v>0.6257</v>
      </c>
      <c r="N100" s="19">
        <v>190</v>
      </c>
      <c r="O100" s="28">
        <v>200</v>
      </c>
      <c r="P100" s="28">
        <v>200</v>
      </c>
      <c r="Q100" s="21"/>
      <c r="R100" s="12">
        <f>N100</f>
        <v>190</v>
      </c>
      <c r="S100" s="24">
        <f t="shared" si="21"/>
        <v>118.88300000000001</v>
      </c>
      <c r="T100" s="12">
        <v>125</v>
      </c>
      <c r="U100" s="12">
        <v>130</v>
      </c>
      <c r="V100" s="12">
        <v>135</v>
      </c>
      <c r="W100" s="21"/>
      <c r="X100" s="12">
        <f>V100</f>
        <v>135</v>
      </c>
      <c r="Y100" s="24">
        <f t="shared" si="22"/>
        <v>84.46950000000001</v>
      </c>
      <c r="Z100" s="12">
        <f t="shared" si="23"/>
        <v>325</v>
      </c>
      <c r="AA100" s="24">
        <f t="shared" si="24"/>
        <v>203.35250000000002</v>
      </c>
      <c r="AB100" s="12">
        <v>215</v>
      </c>
      <c r="AC100" s="28">
        <v>225</v>
      </c>
      <c r="AD100" s="28">
        <v>225</v>
      </c>
      <c r="AE100" s="21"/>
      <c r="AF100" s="12">
        <f>AB100</f>
        <v>215</v>
      </c>
      <c r="AG100" s="18">
        <f t="shared" si="25"/>
        <v>134.5255</v>
      </c>
      <c r="AH100" s="20">
        <f t="shared" si="26"/>
        <v>540</v>
      </c>
      <c r="AI100" s="24">
        <f t="shared" si="27"/>
        <v>337.87800000000004</v>
      </c>
      <c r="AJ100" s="12"/>
      <c r="AK100" s="12"/>
      <c r="AL100" s="12">
        <v>2</v>
      </c>
    </row>
    <row r="101" spans="1:38" ht="12.75">
      <c r="A101" s="12">
        <v>1</v>
      </c>
      <c r="B101" s="12">
        <v>5</v>
      </c>
      <c r="C101" s="12" t="s">
        <v>32</v>
      </c>
      <c r="D101" s="12" t="s">
        <v>29</v>
      </c>
      <c r="E101" s="12">
        <v>82.5</v>
      </c>
      <c r="F101" s="12" t="s">
        <v>144</v>
      </c>
      <c r="G101" s="12" t="s">
        <v>142</v>
      </c>
      <c r="H101" s="12" t="s">
        <v>153</v>
      </c>
      <c r="I101" s="12" t="s">
        <v>19</v>
      </c>
      <c r="J101" s="22">
        <v>33544</v>
      </c>
      <c r="K101" s="23" t="s">
        <v>18</v>
      </c>
      <c r="L101" s="17">
        <v>82.15</v>
      </c>
      <c r="M101" s="24">
        <v>0.6209</v>
      </c>
      <c r="N101" s="19">
        <v>125</v>
      </c>
      <c r="O101" s="28">
        <v>135</v>
      </c>
      <c r="P101" s="12">
        <v>140</v>
      </c>
      <c r="Q101" s="21"/>
      <c r="R101" s="12">
        <f>P101</f>
        <v>140</v>
      </c>
      <c r="S101" s="24">
        <f t="shared" si="21"/>
        <v>86.926</v>
      </c>
      <c r="T101" s="12">
        <v>125</v>
      </c>
      <c r="U101" s="12">
        <v>130</v>
      </c>
      <c r="V101" s="28">
        <v>137.5</v>
      </c>
      <c r="W101" s="21"/>
      <c r="X101" s="12">
        <f>U101</f>
        <v>130</v>
      </c>
      <c r="Y101" s="24">
        <f t="shared" si="22"/>
        <v>80.717</v>
      </c>
      <c r="Z101" s="12">
        <f t="shared" si="23"/>
        <v>270</v>
      </c>
      <c r="AA101" s="24">
        <f t="shared" si="24"/>
        <v>167.643</v>
      </c>
      <c r="AB101" s="28">
        <v>230</v>
      </c>
      <c r="AC101" s="12">
        <v>240</v>
      </c>
      <c r="AD101" s="12">
        <v>250</v>
      </c>
      <c r="AE101" s="21"/>
      <c r="AF101" s="12">
        <f>AD101</f>
        <v>250</v>
      </c>
      <c r="AG101" s="18">
        <f t="shared" si="25"/>
        <v>155.225</v>
      </c>
      <c r="AH101" s="20">
        <f t="shared" si="26"/>
        <v>520</v>
      </c>
      <c r="AI101" s="24">
        <f t="shared" si="27"/>
        <v>322.868</v>
      </c>
      <c r="AJ101" s="12"/>
      <c r="AK101" s="12" t="s">
        <v>155</v>
      </c>
      <c r="AL101" s="12">
        <v>1</v>
      </c>
    </row>
    <row r="102" spans="1:38" ht="12.75">
      <c r="A102" s="12">
        <v>0</v>
      </c>
      <c r="B102" s="12" t="s">
        <v>154</v>
      </c>
      <c r="C102" s="12" t="s">
        <v>32</v>
      </c>
      <c r="D102" s="12" t="s">
        <v>29</v>
      </c>
      <c r="E102" s="12">
        <v>82.5</v>
      </c>
      <c r="F102" s="12" t="s">
        <v>88</v>
      </c>
      <c r="G102" s="12" t="s">
        <v>36</v>
      </c>
      <c r="H102" s="12" t="s">
        <v>41</v>
      </c>
      <c r="I102" s="12" t="s">
        <v>19</v>
      </c>
      <c r="J102" s="14">
        <v>32039</v>
      </c>
      <c r="K102" s="21" t="s">
        <v>18</v>
      </c>
      <c r="L102" s="17">
        <v>82.15</v>
      </c>
      <c r="M102" s="24">
        <v>0.6209</v>
      </c>
      <c r="N102" s="28">
        <v>190</v>
      </c>
      <c r="O102" s="28">
        <v>190</v>
      </c>
      <c r="P102" s="28">
        <v>195</v>
      </c>
      <c r="Q102" s="21"/>
      <c r="R102" s="12">
        <v>0</v>
      </c>
      <c r="S102" s="24">
        <f t="shared" si="21"/>
        <v>0</v>
      </c>
      <c r="T102" s="28">
        <v>155</v>
      </c>
      <c r="U102" s="28">
        <v>0</v>
      </c>
      <c r="V102" s="28">
        <v>0</v>
      </c>
      <c r="W102" s="21"/>
      <c r="X102" s="12">
        <v>0</v>
      </c>
      <c r="Y102" s="24">
        <f t="shared" si="22"/>
        <v>0</v>
      </c>
      <c r="Z102" s="12">
        <f t="shared" si="23"/>
        <v>0</v>
      </c>
      <c r="AA102" s="24">
        <f t="shared" si="24"/>
        <v>0</v>
      </c>
      <c r="AB102" s="28">
        <v>215</v>
      </c>
      <c r="AC102" s="28">
        <v>0</v>
      </c>
      <c r="AD102" s="28">
        <v>0</v>
      </c>
      <c r="AE102" s="21"/>
      <c r="AF102" s="12">
        <v>0</v>
      </c>
      <c r="AG102" s="18">
        <f t="shared" si="25"/>
        <v>0</v>
      </c>
      <c r="AH102" s="20">
        <f t="shared" si="26"/>
        <v>0</v>
      </c>
      <c r="AI102" s="24">
        <f t="shared" si="27"/>
        <v>0</v>
      </c>
      <c r="AJ102" s="12"/>
      <c r="AK102" s="12"/>
      <c r="AL102" s="12">
        <v>0</v>
      </c>
    </row>
    <row r="103" spans="1:38" ht="12.75">
      <c r="A103" s="12">
        <v>12</v>
      </c>
      <c r="B103" s="12">
        <v>1</v>
      </c>
      <c r="C103" s="12" t="s">
        <v>32</v>
      </c>
      <c r="D103" s="12" t="s">
        <v>29</v>
      </c>
      <c r="E103" s="12">
        <v>82.5</v>
      </c>
      <c r="F103" s="12" t="s">
        <v>63</v>
      </c>
      <c r="G103" s="12" t="s">
        <v>50</v>
      </c>
      <c r="H103" s="12" t="s">
        <v>50</v>
      </c>
      <c r="I103" s="12" t="s">
        <v>19</v>
      </c>
      <c r="J103" s="14">
        <v>37165</v>
      </c>
      <c r="K103" s="21" t="s">
        <v>26</v>
      </c>
      <c r="L103" s="17">
        <v>80.75</v>
      </c>
      <c r="M103" s="24">
        <v>0.6787</v>
      </c>
      <c r="N103" s="19">
        <v>100</v>
      </c>
      <c r="O103" s="12">
        <v>115</v>
      </c>
      <c r="P103" s="12">
        <v>125</v>
      </c>
      <c r="Q103" s="21"/>
      <c r="R103" s="12">
        <f>P103</f>
        <v>125</v>
      </c>
      <c r="S103" s="24">
        <f t="shared" si="21"/>
        <v>84.83749999999999</v>
      </c>
      <c r="T103" s="12">
        <v>85</v>
      </c>
      <c r="U103" s="12">
        <v>90</v>
      </c>
      <c r="V103" s="12">
        <v>92.5</v>
      </c>
      <c r="W103" s="21"/>
      <c r="X103" s="12">
        <f>V103</f>
        <v>92.5</v>
      </c>
      <c r="Y103" s="24">
        <f t="shared" si="22"/>
        <v>62.77975</v>
      </c>
      <c r="Z103" s="12">
        <f t="shared" si="23"/>
        <v>217.5</v>
      </c>
      <c r="AA103" s="24">
        <f t="shared" si="24"/>
        <v>147.61724999999998</v>
      </c>
      <c r="AB103" s="12">
        <v>150</v>
      </c>
      <c r="AC103" s="12">
        <v>160</v>
      </c>
      <c r="AD103" s="12">
        <v>170</v>
      </c>
      <c r="AE103" s="21"/>
      <c r="AF103" s="12">
        <f>AD103</f>
        <v>170</v>
      </c>
      <c r="AG103" s="18">
        <f t="shared" si="25"/>
        <v>115.37899999999999</v>
      </c>
      <c r="AH103" s="20">
        <f t="shared" si="26"/>
        <v>387.5</v>
      </c>
      <c r="AI103" s="24">
        <f t="shared" si="27"/>
        <v>262.99625</v>
      </c>
      <c r="AJ103" s="12"/>
      <c r="AK103" s="12"/>
      <c r="AL103" s="12">
        <v>12</v>
      </c>
    </row>
    <row r="104" spans="1:38" ht="12.75">
      <c r="A104" s="12">
        <v>5</v>
      </c>
      <c r="B104" s="12">
        <v>2</v>
      </c>
      <c r="C104" s="12" t="s">
        <v>32</v>
      </c>
      <c r="D104" s="12" t="s">
        <v>29</v>
      </c>
      <c r="E104" s="12">
        <v>82.5</v>
      </c>
      <c r="F104" s="12" t="s">
        <v>51</v>
      </c>
      <c r="G104" s="12" t="s">
        <v>50</v>
      </c>
      <c r="H104" s="12" t="s">
        <v>50</v>
      </c>
      <c r="I104" s="12" t="s">
        <v>19</v>
      </c>
      <c r="J104" s="22">
        <v>37569</v>
      </c>
      <c r="K104" s="23" t="s">
        <v>26</v>
      </c>
      <c r="L104" s="17">
        <v>77.8</v>
      </c>
      <c r="M104" s="24">
        <v>0.7301</v>
      </c>
      <c r="N104" s="19">
        <v>120</v>
      </c>
      <c r="O104" s="12">
        <v>125</v>
      </c>
      <c r="P104" s="12">
        <v>130</v>
      </c>
      <c r="Q104" s="21"/>
      <c r="R104" s="12">
        <f>P104</f>
        <v>130</v>
      </c>
      <c r="S104" s="24">
        <f t="shared" si="21"/>
        <v>94.913</v>
      </c>
      <c r="T104" s="12">
        <v>60</v>
      </c>
      <c r="U104" s="12">
        <v>65</v>
      </c>
      <c r="V104" s="28">
        <v>72.5</v>
      </c>
      <c r="W104" s="21"/>
      <c r="X104" s="12">
        <f>U104</f>
        <v>65</v>
      </c>
      <c r="Y104" s="24">
        <f t="shared" si="22"/>
        <v>47.4565</v>
      </c>
      <c r="Z104" s="12">
        <f t="shared" si="23"/>
        <v>195</v>
      </c>
      <c r="AA104" s="24">
        <f t="shared" si="24"/>
        <v>142.3695</v>
      </c>
      <c r="AB104" s="12">
        <v>120</v>
      </c>
      <c r="AC104" s="12">
        <v>130</v>
      </c>
      <c r="AD104" s="12">
        <v>140</v>
      </c>
      <c r="AE104" s="21"/>
      <c r="AF104" s="12">
        <f>AD104</f>
        <v>140</v>
      </c>
      <c r="AG104" s="18">
        <f t="shared" si="25"/>
        <v>102.214</v>
      </c>
      <c r="AH104" s="20">
        <f t="shared" si="26"/>
        <v>335</v>
      </c>
      <c r="AI104" s="24">
        <f t="shared" si="27"/>
        <v>244.5835</v>
      </c>
      <c r="AJ104" s="12"/>
      <c r="AK104" s="12" t="s">
        <v>56</v>
      </c>
      <c r="AL104" s="12">
        <v>5</v>
      </c>
    </row>
    <row r="105" spans="1:38" ht="12.75">
      <c r="A105" s="12">
        <v>12</v>
      </c>
      <c r="B105" s="12">
        <v>1</v>
      </c>
      <c r="C105" s="12" t="s">
        <v>32</v>
      </c>
      <c r="D105" s="12" t="s">
        <v>29</v>
      </c>
      <c r="E105" s="12">
        <v>90</v>
      </c>
      <c r="F105" s="12" t="s">
        <v>75</v>
      </c>
      <c r="G105" s="12" t="s">
        <v>66</v>
      </c>
      <c r="H105" s="12" t="s">
        <v>66</v>
      </c>
      <c r="I105" s="12" t="s">
        <v>19</v>
      </c>
      <c r="J105" s="22">
        <v>26428</v>
      </c>
      <c r="K105" s="23" t="s">
        <v>25</v>
      </c>
      <c r="L105" s="17">
        <v>85.95</v>
      </c>
      <c r="M105" s="24">
        <v>0.6576</v>
      </c>
      <c r="N105" s="19">
        <v>120</v>
      </c>
      <c r="O105" s="12">
        <v>127.5</v>
      </c>
      <c r="P105" s="12">
        <v>140</v>
      </c>
      <c r="Q105" s="21"/>
      <c r="R105" s="12">
        <f>P105</f>
        <v>140</v>
      </c>
      <c r="S105" s="24">
        <f t="shared" si="21"/>
        <v>92.064</v>
      </c>
      <c r="T105" s="12">
        <v>92.5</v>
      </c>
      <c r="U105" s="12">
        <v>97.5</v>
      </c>
      <c r="V105" s="28">
        <v>100</v>
      </c>
      <c r="W105" s="21"/>
      <c r="X105" s="12">
        <f>U105</f>
        <v>97.5</v>
      </c>
      <c r="Y105" s="24">
        <f t="shared" si="22"/>
        <v>64.116</v>
      </c>
      <c r="Z105" s="12">
        <f t="shared" si="23"/>
        <v>237.5</v>
      </c>
      <c r="AA105" s="24">
        <f t="shared" si="24"/>
        <v>156.17999999999998</v>
      </c>
      <c r="AB105" s="28">
        <v>162.5</v>
      </c>
      <c r="AC105" s="12">
        <v>170</v>
      </c>
      <c r="AD105" s="12">
        <v>180</v>
      </c>
      <c r="AE105" s="21"/>
      <c r="AF105" s="12">
        <f>AD105</f>
        <v>180</v>
      </c>
      <c r="AG105" s="18">
        <f t="shared" si="25"/>
        <v>118.368</v>
      </c>
      <c r="AH105" s="20">
        <f t="shared" si="26"/>
        <v>417.5</v>
      </c>
      <c r="AI105" s="24">
        <f t="shared" si="27"/>
        <v>274.548</v>
      </c>
      <c r="AJ105" s="12"/>
      <c r="AK105" s="12" t="s">
        <v>74</v>
      </c>
      <c r="AL105" s="12">
        <v>12</v>
      </c>
    </row>
    <row r="106" spans="1:38" ht="12.75">
      <c r="A106" s="12">
        <v>12</v>
      </c>
      <c r="B106" s="12">
        <v>1</v>
      </c>
      <c r="C106" s="12" t="s">
        <v>32</v>
      </c>
      <c r="D106" s="12" t="s">
        <v>29</v>
      </c>
      <c r="E106" s="12">
        <v>90</v>
      </c>
      <c r="F106" s="12" t="s">
        <v>67</v>
      </c>
      <c r="G106" s="12" t="s">
        <v>68</v>
      </c>
      <c r="H106" s="12" t="s">
        <v>69</v>
      </c>
      <c r="I106" s="12" t="s">
        <v>19</v>
      </c>
      <c r="J106" s="14">
        <v>23119</v>
      </c>
      <c r="K106" s="21" t="s">
        <v>40</v>
      </c>
      <c r="L106" s="17">
        <v>87.95</v>
      </c>
      <c r="M106" s="24">
        <v>0.8487</v>
      </c>
      <c r="N106" s="19">
        <v>115</v>
      </c>
      <c r="O106" s="12">
        <v>125</v>
      </c>
      <c r="P106" s="12">
        <v>135</v>
      </c>
      <c r="Q106" s="21"/>
      <c r="R106" s="12">
        <f>P106</f>
        <v>135</v>
      </c>
      <c r="S106" s="24">
        <f t="shared" si="21"/>
        <v>114.5745</v>
      </c>
      <c r="T106" s="12">
        <v>70</v>
      </c>
      <c r="U106" s="12">
        <v>75</v>
      </c>
      <c r="V106" s="12">
        <v>80</v>
      </c>
      <c r="W106" s="21"/>
      <c r="X106" s="12">
        <f>V106</f>
        <v>80</v>
      </c>
      <c r="Y106" s="24">
        <f t="shared" si="22"/>
        <v>67.896</v>
      </c>
      <c r="Z106" s="12">
        <f t="shared" si="23"/>
        <v>215</v>
      </c>
      <c r="AA106" s="24">
        <f t="shared" si="24"/>
        <v>182.47050000000002</v>
      </c>
      <c r="AB106" s="19">
        <v>150</v>
      </c>
      <c r="AC106" s="12">
        <v>170</v>
      </c>
      <c r="AD106" s="28">
        <v>175</v>
      </c>
      <c r="AE106" s="21"/>
      <c r="AF106" s="12">
        <f>AC106</f>
        <v>170</v>
      </c>
      <c r="AG106" s="18">
        <f t="shared" si="25"/>
        <v>144.279</v>
      </c>
      <c r="AH106" s="20">
        <f t="shared" si="26"/>
        <v>385</v>
      </c>
      <c r="AI106" s="24">
        <f t="shared" si="27"/>
        <v>326.7495</v>
      </c>
      <c r="AJ106" s="12"/>
      <c r="AK106" s="12" t="s">
        <v>70</v>
      </c>
      <c r="AL106" s="12">
        <v>12</v>
      </c>
    </row>
    <row r="107" spans="1:38" ht="12.75">
      <c r="A107" s="12">
        <v>12</v>
      </c>
      <c r="B107" s="12">
        <v>1</v>
      </c>
      <c r="C107" s="12" t="s">
        <v>32</v>
      </c>
      <c r="D107" s="12" t="s">
        <v>29</v>
      </c>
      <c r="E107" s="12">
        <v>90</v>
      </c>
      <c r="F107" s="12" t="s">
        <v>55</v>
      </c>
      <c r="G107" s="12" t="s">
        <v>50</v>
      </c>
      <c r="H107" s="12" t="s">
        <v>50</v>
      </c>
      <c r="I107" s="12" t="s">
        <v>19</v>
      </c>
      <c r="J107" s="14">
        <v>31201</v>
      </c>
      <c r="K107" s="21" t="s">
        <v>18</v>
      </c>
      <c r="L107" s="17">
        <v>87.9</v>
      </c>
      <c r="M107" s="24">
        <v>0.5939</v>
      </c>
      <c r="N107" s="19">
        <v>120</v>
      </c>
      <c r="O107" s="12">
        <v>130</v>
      </c>
      <c r="P107" s="12">
        <v>135</v>
      </c>
      <c r="Q107" s="21"/>
      <c r="R107" s="12">
        <f>P107</f>
        <v>135</v>
      </c>
      <c r="S107" s="24">
        <f t="shared" si="21"/>
        <v>80.1765</v>
      </c>
      <c r="T107" s="12">
        <v>85</v>
      </c>
      <c r="U107" s="12">
        <v>90</v>
      </c>
      <c r="V107" s="12">
        <v>95</v>
      </c>
      <c r="W107" s="21"/>
      <c r="X107" s="12">
        <f>V107</f>
        <v>95</v>
      </c>
      <c r="Y107" s="24">
        <f t="shared" si="22"/>
        <v>56.4205</v>
      </c>
      <c r="Z107" s="12">
        <f t="shared" si="23"/>
        <v>230</v>
      </c>
      <c r="AA107" s="24">
        <f t="shared" si="24"/>
        <v>136.597</v>
      </c>
      <c r="AB107" s="12">
        <v>150</v>
      </c>
      <c r="AC107" s="12">
        <v>160</v>
      </c>
      <c r="AD107" s="12">
        <v>165</v>
      </c>
      <c r="AE107" s="21"/>
      <c r="AF107" s="12">
        <f>AD107</f>
        <v>165</v>
      </c>
      <c r="AG107" s="18">
        <f t="shared" si="25"/>
        <v>97.9935</v>
      </c>
      <c r="AH107" s="20">
        <f t="shared" si="26"/>
        <v>395</v>
      </c>
      <c r="AI107" s="24">
        <f t="shared" si="27"/>
        <v>234.5905</v>
      </c>
      <c r="AJ107" s="12"/>
      <c r="AK107" s="12" t="s">
        <v>56</v>
      </c>
      <c r="AL107" s="12">
        <v>12</v>
      </c>
    </row>
    <row r="108" spans="1:38" ht="12.75">
      <c r="A108" s="12">
        <v>12</v>
      </c>
      <c r="B108" s="12">
        <v>1</v>
      </c>
      <c r="C108" s="12" t="s">
        <v>32</v>
      </c>
      <c r="D108" s="12" t="s">
        <v>29</v>
      </c>
      <c r="E108" s="12">
        <v>100</v>
      </c>
      <c r="F108" s="12" t="s">
        <v>167</v>
      </c>
      <c r="G108" s="12" t="s">
        <v>142</v>
      </c>
      <c r="H108" s="12" t="s">
        <v>143</v>
      </c>
      <c r="I108" s="12" t="s">
        <v>19</v>
      </c>
      <c r="J108" s="22">
        <v>28877</v>
      </c>
      <c r="K108" s="23" t="s">
        <v>33</v>
      </c>
      <c r="L108" s="17">
        <v>93.45</v>
      </c>
      <c r="M108" s="24">
        <v>0.5727</v>
      </c>
      <c r="N108" s="19">
        <v>200</v>
      </c>
      <c r="O108" s="12">
        <v>210</v>
      </c>
      <c r="P108" s="28">
        <v>220</v>
      </c>
      <c r="Q108" s="21"/>
      <c r="R108" s="12">
        <f>O108</f>
        <v>210</v>
      </c>
      <c r="S108" s="24">
        <f t="shared" si="21"/>
        <v>120.267</v>
      </c>
      <c r="T108" s="12">
        <v>150</v>
      </c>
      <c r="U108" s="12">
        <v>160</v>
      </c>
      <c r="V108" s="28">
        <v>170</v>
      </c>
      <c r="W108" s="21"/>
      <c r="X108" s="12">
        <f>U108</f>
        <v>160</v>
      </c>
      <c r="Y108" s="24">
        <f t="shared" si="22"/>
        <v>91.632</v>
      </c>
      <c r="Z108" s="12">
        <f t="shared" si="23"/>
        <v>370</v>
      </c>
      <c r="AA108" s="24">
        <f t="shared" si="24"/>
        <v>211.899</v>
      </c>
      <c r="AB108" s="12">
        <v>220</v>
      </c>
      <c r="AC108" s="12">
        <v>235</v>
      </c>
      <c r="AD108" s="28">
        <v>240</v>
      </c>
      <c r="AE108" s="21"/>
      <c r="AF108" s="12">
        <f>AC108</f>
        <v>235</v>
      </c>
      <c r="AG108" s="18">
        <f t="shared" si="25"/>
        <v>134.5845</v>
      </c>
      <c r="AH108" s="20">
        <f t="shared" si="26"/>
        <v>605</v>
      </c>
      <c r="AI108" s="24">
        <f t="shared" si="27"/>
        <v>346.4835</v>
      </c>
      <c r="AJ108" s="12"/>
      <c r="AK108" s="12" t="s">
        <v>384</v>
      </c>
      <c r="AL108" s="12">
        <v>12</v>
      </c>
    </row>
    <row r="109" spans="1:38" ht="12.75">
      <c r="A109" s="12">
        <v>12</v>
      </c>
      <c r="B109" s="12">
        <v>1</v>
      </c>
      <c r="C109" s="12" t="s">
        <v>32</v>
      </c>
      <c r="D109" s="12" t="s">
        <v>29</v>
      </c>
      <c r="E109" s="12">
        <v>100</v>
      </c>
      <c r="F109" s="12" t="s">
        <v>101</v>
      </c>
      <c r="G109" s="12" t="s">
        <v>102</v>
      </c>
      <c r="H109" s="12" t="s">
        <v>102</v>
      </c>
      <c r="I109" s="12" t="s">
        <v>19</v>
      </c>
      <c r="J109" s="22">
        <v>15141</v>
      </c>
      <c r="K109" s="23" t="s">
        <v>39</v>
      </c>
      <c r="L109" s="17">
        <v>93.75</v>
      </c>
      <c r="M109" s="24">
        <v>1.192</v>
      </c>
      <c r="N109" s="28">
        <v>170</v>
      </c>
      <c r="O109" s="28">
        <v>175</v>
      </c>
      <c r="P109" s="12">
        <v>175</v>
      </c>
      <c r="Q109" s="21"/>
      <c r="R109" s="12">
        <f>P109</f>
        <v>175</v>
      </c>
      <c r="S109" s="24">
        <f t="shared" si="21"/>
        <v>208.6</v>
      </c>
      <c r="T109" s="28">
        <v>90</v>
      </c>
      <c r="U109" s="12">
        <v>90</v>
      </c>
      <c r="V109" s="12">
        <v>97.5</v>
      </c>
      <c r="W109" s="21"/>
      <c r="X109" s="12">
        <f>V109</f>
        <v>97.5</v>
      </c>
      <c r="Y109" s="24">
        <f t="shared" si="22"/>
        <v>116.22</v>
      </c>
      <c r="Z109" s="12">
        <f t="shared" si="23"/>
        <v>272.5</v>
      </c>
      <c r="AA109" s="24">
        <f t="shared" si="24"/>
        <v>324.82</v>
      </c>
      <c r="AB109" s="12">
        <v>190</v>
      </c>
      <c r="AC109" s="12">
        <v>205</v>
      </c>
      <c r="AD109" s="12">
        <v>212.5</v>
      </c>
      <c r="AE109" s="21"/>
      <c r="AF109" s="12">
        <f>AD109</f>
        <v>212.5</v>
      </c>
      <c r="AG109" s="18">
        <f t="shared" si="25"/>
        <v>253.29999999999998</v>
      </c>
      <c r="AH109" s="20">
        <f t="shared" si="26"/>
        <v>485</v>
      </c>
      <c r="AI109" s="24">
        <f t="shared" si="27"/>
        <v>578.12</v>
      </c>
      <c r="AJ109" s="12" t="s">
        <v>158</v>
      </c>
      <c r="AK109" s="12"/>
      <c r="AL109" s="12">
        <v>48</v>
      </c>
    </row>
    <row r="110" spans="1:38" ht="12" customHeight="1">
      <c r="A110" s="12">
        <v>12</v>
      </c>
      <c r="B110" s="12">
        <v>1</v>
      </c>
      <c r="C110" s="12" t="s">
        <v>32</v>
      </c>
      <c r="D110" s="12" t="s">
        <v>29</v>
      </c>
      <c r="E110" s="12">
        <v>100</v>
      </c>
      <c r="F110" s="12" t="s">
        <v>58</v>
      </c>
      <c r="G110" s="12" t="s">
        <v>50</v>
      </c>
      <c r="H110" s="12" t="s">
        <v>50</v>
      </c>
      <c r="I110" s="12" t="s">
        <v>19</v>
      </c>
      <c r="J110" s="14">
        <v>32240</v>
      </c>
      <c r="K110" s="21" t="s">
        <v>18</v>
      </c>
      <c r="L110" s="17">
        <v>97.15</v>
      </c>
      <c r="M110" s="24">
        <v>0.5613</v>
      </c>
      <c r="N110" s="19">
        <v>215</v>
      </c>
      <c r="O110" s="12">
        <v>220</v>
      </c>
      <c r="P110" s="12">
        <v>225</v>
      </c>
      <c r="Q110" s="21"/>
      <c r="R110" s="12">
        <f>P110</f>
        <v>225</v>
      </c>
      <c r="S110" s="24">
        <f t="shared" si="21"/>
        <v>126.2925</v>
      </c>
      <c r="T110" s="28">
        <v>145</v>
      </c>
      <c r="U110" s="12">
        <v>147.5</v>
      </c>
      <c r="V110" s="28">
        <v>155</v>
      </c>
      <c r="W110" s="21"/>
      <c r="X110" s="12">
        <f>U110</f>
        <v>147.5</v>
      </c>
      <c r="Y110" s="24">
        <f t="shared" si="22"/>
        <v>82.79175000000001</v>
      </c>
      <c r="Z110" s="12">
        <f t="shared" si="23"/>
        <v>372.5</v>
      </c>
      <c r="AA110" s="24">
        <f t="shared" si="24"/>
        <v>209.08425</v>
      </c>
      <c r="AB110" s="12">
        <v>265</v>
      </c>
      <c r="AC110" s="28">
        <v>272.5</v>
      </c>
      <c r="AD110" s="12">
        <v>275</v>
      </c>
      <c r="AE110" s="21"/>
      <c r="AF110" s="12">
        <f>AD110</f>
        <v>275</v>
      </c>
      <c r="AG110" s="18">
        <f t="shared" si="25"/>
        <v>154.35750000000002</v>
      </c>
      <c r="AH110" s="20">
        <f t="shared" si="26"/>
        <v>647.5</v>
      </c>
      <c r="AI110" s="24">
        <f t="shared" si="27"/>
        <v>363.44175</v>
      </c>
      <c r="AJ110" s="12" t="s">
        <v>163</v>
      </c>
      <c r="AK110" s="12"/>
      <c r="AL110" s="12">
        <v>21</v>
      </c>
    </row>
    <row r="111" spans="1:38" ht="12" customHeight="1">
      <c r="A111" s="12">
        <v>5</v>
      </c>
      <c r="B111" s="12">
        <v>2</v>
      </c>
      <c r="C111" s="12" t="s">
        <v>32</v>
      </c>
      <c r="D111" s="12" t="s">
        <v>29</v>
      </c>
      <c r="E111" s="12">
        <v>100</v>
      </c>
      <c r="F111" s="12" t="s">
        <v>60</v>
      </c>
      <c r="G111" s="12" t="s">
        <v>50</v>
      </c>
      <c r="H111" s="12" t="s">
        <v>50</v>
      </c>
      <c r="I111" s="12" t="s">
        <v>19</v>
      </c>
      <c r="J111" s="22">
        <v>32572</v>
      </c>
      <c r="K111" s="23" t="s">
        <v>18</v>
      </c>
      <c r="L111" s="17">
        <v>99.65</v>
      </c>
      <c r="M111" s="24">
        <v>0.5548</v>
      </c>
      <c r="N111" s="28">
        <v>180</v>
      </c>
      <c r="O111" s="12">
        <v>180</v>
      </c>
      <c r="P111" s="28">
        <v>195</v>
      </c>
      <c r="Q111" s="21"/>
      <c r="R111" s="12">
        <f>O111</f>
        <v>180</v>
      </c>
      <c r="S111" s="24">
        <f t="shared" si="21"/>
        <v>99.86399999999999</v>
      </c>
      <c r="T111" s="12">
        <v>120</v>
      </c>
      <c r="U111" s="12">
        <v>130</v>
      </c>
      <c r="V111" s="28">
        <v>135</v>
      </c>
      <c r="W111" s="21"/>
      <c r="X111" s="12">
        <f>U111</f>
        <v>130</v>
      </c>
      <c r="Y111" s="24">
        <f t="shared" si="22"/>
        <v>72.124</v>
      </c>
      <c r="Z111" s="12">
        <f t="shared" si="23"/>
        <v>310</v>
      </c>
      <c r="AA111" s="24">
        <f t="shared" si="24"/>
        <v>171.988</v>
      </c>
      <c r="AB111" s="12">
        <v>205</v>
      </c>
      <c r="AC111" s="12">
        <v>212.5</v>
      </c>
      <c r="AD111" s="28">
        <v>220</v>
      </c>
      <c r="AE111" s="21"/>
      <c r="AF111" s="12">
        <f>AC111</f>
        <v>212.5</v>
      </c>
      <c r="AG111" s="18">
        <f t="shared" si="25"/>
        <v>117.895</v>
      </c>
      <c r="AH111" s="20">
        <f t="shared" si="26"/>
        <v>522.5</v>
      </c>
      <c r="AI111" s="24">
        <f t="shared" si="27"/>
        <v>289.883</v>
      </c>
      <c r="AJ111" s="12"/>
      <c r="AK111" s="12"/>
      <c r="AL111" s="12">
        <v>5</v>
      </c>
    </row>
    <row r="112" spans="1:38" ht="12" customHeight="1">
      <c r="A112" s="12">
        <v>3</v>
      </c>
      <c r="B112" s="12">
        <v>3</v>
      </c>
      <c r="C112" s="12" t="s">
        <v>32</v>
      </c>
      <c r="D112" s="12" t="s">
        <v>29</v>
      </c>
      <c r="E112" s="12">
        <v>100</v>
      </c>
      <c r="F112" s="12" t="s">
        <v>76</v>
      </c>
      <c r="G112" s="12" t="s">
        <v>66</v>
      </c>
      <c r="H112" s="12" t="s">
        <v>66</v>
      </c>
      <c r="I112" s="12" t="s">
        <v>19</v>
      </c>
      <c r="J112" s="22">
        <v>32736</v>
      </c>
      <c r="K112" s="23" t="s">
        <v>18</v>
      </c>
      <c r="L112" s="17">
        <v>97</v>
      </c>
      <c r="M112" s="24">
        <v>0.5619</v>
      </c>
      <c r="N112" s="19">
        <v>160</v>
      </c>
      <c r="O112" s="12">
        <v>175</v>
      </c>
      <c r="P112" s="12">
        <v>185</v>
      </c>
      <c r="Q112" s="21"/>
      <c r="R112" s="12">
        <f>P112</f>
        <v>185</v>
      </c>
      <c r="S112" s="24">
        <f t="shared" si="21"/>
        <v>103.9515</v>
      </c>
      <c r="T112" s="12">
        <v>112.5</v>
      </c>
      <c r="U112" s="12">
        <v>120</v>
      </c>
      <c r="V112" s="12">
        <v>127.5</v>
      </c>
      <c r="W112" s="21"/>
      <c r="X112" s="12">
        <f>V112</f>
        <v>127.5</v>
      </c>
      <c r="Y112" s="24">
        <f t="shared" si="22"/>
        <v>71.64224999999999</v>
      </c>
      <c r="Z112" s="12">
        <f t="shared" si="23"/>
        <v>312.5</v>
      </c>
      <c r="AA112" s="24">
        <f t="shared" si="24"/>
        <v>175.59375</v>
      </c>
      <c r="AB112" s="19">
        <v>172.5</v>
      </c>
      <c r="AC112" s="12">
        <v>190</v>
      </c>
      <c r="AD112" s="12">
        <v>205</v>
      </c>
      <c r="AE112" s="21"/>
      <c r="AF112" s="12">
        <f>AD112</f>
        <v>205</v>
      </c>
      <c r="AG112" s="18">
        <f t="shared" si="25"/>
        <v>115.1895</v>
      </c>
      <c r="AH112" s="20">
        <f t="shared" si="26"/>
        <v>517.5</v>
      </c>
      <c r="AI112" s="24">
        <f t="shared" si="27"/>
        <v>290.78324999999995</v>
      </c>
      <c r="AJ112" s="12"/>
      <c r="AK112" s="12" t="s">
        <v>74</v>
      </c>
      <c r="AL112" s="12">
        <v>3</v>
      </c>
    </row>
    <row r="113" spans="1:38" ht="12" customHeight="1">
      <c r="A113" s="12">
        <v>12</v>
      </c>
      <c r="B113" s="12">
        <v>1</v>
      </c>
      <c r="C113" s="12" t="s">
        <v>32</v>
      </c>
      <c r="D113" s="12" t="s">
        <v>29</v>
      </c>
      <c r="E113" s="12">
        <v>100</v>
      </c>
      <c r="F113" s="12" t="s">
        <v>119</v>
      </c>
      <c r="G113" s="12" t="s">
        <v>72</v>
      </c>
      <c r="H113" s="12" t="s">
        <v>72</v>
      </c>
      <c r="I113" s="12" t="s">
        <v>19</v>
      </c>
      <c r="J113" s="14">
        <v>37788</v>
      </c>
      <c r="K113" s="21" t="s">
        <v>24</v>
      </c>
      <c r="L113" s="17">
        <v>96.25</v>
      </c>
      <c r="M113" s="24">
        <v>0.6654</v>
      </c>
      <c r="N113" s="19">
        <v>120</v>
      </c>
      <c r="O113" s="28">
        <v>140</v>
      </c>
      <c r="P113" s="12">
        <v>160</v>
      </c>
      <c r="Q113" s="21"/>
      <c r="R113" s="12">
        <f>P113</f>
        <v>160</v>
      </c>
      <c r="S113" s="24">
        <f t="shared" si="21"/>
        <v>106.464</v>
      </c>
      <c r="T113" s="12">
        <v>80</v>
      </c>
      <c r="U113" s="12">
        <v>90</v>
      </c>
      <c r="V113" s="28">
        <v>105</v>
      </c>
      <c r="W113" s="21"/>
      <c r="X113" s="12">
        <f>U113</f>
        <v>90</v>
      </c>
      <c r="Y113" s="24">
        <f t="shared" si="22"/>
        <v>59.885999999999996</v>
      </c>
      <c r="Z113" s="12">
        <f t="shared" si="23"/>
        <v>250</v>
      </c>
      <c r="AA113" s="24">
        <f t="shared" si="24"/>
        <v>166.35</v>
      </c>
      <c r="AB113" s="12">
        <v>150</v>
      </c>
      <c r="AC113" s="12">
        <v>170</v>
      </c>
      <c r="AD113" s="12">
        <v>192.5</v>
      </c>
      <c r="AE113" s="28">
        <v>200</v>
      </c>
      <c r="AF113" s="12">
        <f>AD113</f>
        <v>192.5</v>
      </c>
      <c r="AG113" s="18">
        <f t="shared" si="25"/>
        <v>128.0895</v>
      </c>
      <c r="AH113" s="20">
        <f t="shared" si="26"/>
        <v>442.5</v>
      </c>
      <c r="AI113" s="24">
        <f t="shared" si="27"/>
        <v>294.4395</v>
      </c>
      <c r="AJ113" s="12" t="s">
        <v>166</v>
      </c>
      <c r="AK113" s="12" t="s">
        <v>120</v>
      </c>
      <c r="AL113" s="12">
        <v>21</v>
      </c>
    </row>
    <row r="114" spans="1:38" ht="12" customHeight="1">
      <c r="A114" s="12">
        <v>12</v>
      </c>
      <c r="B114" s="12">
        <v>1</v>
      </c>
      <c r="C114" s="12" t="s">
        <v>32</v>
      </c>
      <c r="D114" s="12" t="s">
        <v>29</v>
      </c>
      <c r="E114" s="12">
        <v>110</v>
      </c>
      <c r="F114" s="12" t="s">
        <v>73</v>
      </c>
      <c r="G114" s="12" t="s">
        <v>66</v>
      </c>
      <c r="H114" s="12" t="s">
        <v>66</v>
      </c>
      <c r="I114" s="12" t="s">
        <v>19</v>
      </c>
      <c r="J114" s="22">
        <v>30686</v>
      </c>
      <c r="K114" s="23" t="s">
        <v>18</v>
      </c>
      <c r="L114" s="17">
        <v>106.8</v>
      </c>
      <c r="M114" s="24">
        <v>0.5408</v>
      </c>
      <c r="N114" s="19">
        <v>205</v>
      </c>
      <c r="O114" s="12">
        <v>215</v>
      </c>
      <c r="P114" s="28">
        <v>0</v>
      </c>
      <c r="Q114" s="21"/>
      <c r="R114" s="12">
        <f>O114</f>
        <v>215</v>
      </c>
      <c r="S114" s="24">
        <f t="shared" si="21"/>
        <v>116.27199999999999</v>
      </c>
      <c r="T114" s="28">
        <v>182.5</v>
      </c>
      <c r="U114" s="12">
        <v>190</v>
      </c>
      <c r="V114" s="28">
        <v>195</v>
      </c>
      <c r="W114" s="21"/>
      <c r="X114" s="12">
        <f>U114</f>
        <v>190</v>
      </c>
      <c r="Y114" s="24">
        <f t="shared" si="22"/>
        <v>102.752</v>
      </c>
      <c r="Z114" s="12">
        <f t="shared" si="23"/>
        <v>405</v>
      </c>
      <c r="AA114" s="24">
        <f t="shared" si="24"/>
        <v>219.02399999999997</v>
      </c>
      <c r="AB114" s="19">
        <v>252.5</v>
      </c>
      <c r="AC114" s="19">
        <v>270</v>
      </c>
      <c r="AD114" s="19">
        <v>280</v>
      </c>
      <c r="AE114" s="21"/>
      <c r="AF114" s="12">
        <f>AD114</f>
        <v>280</v>
      </c>
      <c r="AG114" s="18">
        <f t="shared" si="25"/>
        <v>151.42399999999998</v>
      </c>
      <c r="AH114" s="20">
        <f t="shared" si="26"/>
        <v>685</v>
      </c>
      <c r="AI114" s="24">
        <f t="shared" si="27"/>
        <v>370.448</v>
      </c>
      <c r="AJ114" s="12" t="s">
        <v>162</v>
      </c>
      <c r="AK114" s="12" t="s">
        <v>74</v>
      </c>
      <c r="AL114" s="12">
        <v>27</v>
      </c>
    </row>
    <row r="115" spans="1:38" ht="12" customHeight="1">
      <c r="A115" s="12">
        <v>12</v>
      </c>
      <c r="B115" s="12">
        <v>1</v>
      </c>
      <c r="C115" s="12" t="s">
        <v>32</v>
      </c>
      <c r="D115" s="12" t="s">
        <v>29</v>
      </c>
      <c r="E115" s="12">
        <v>125</v>
      </c>
      <c r="F115" s="12" t="s">
        <v>145</v>
      </c>
      <c r="G115" s="12" t="s">
        <v>130</v>
      </c>
      <c r="H115" s="12" t="s">
        <v>78</v>
      </c>
      <c r="I115" s="12" t="s">
        <v>19</v>
      </c>
      <c r="J115" s="14">
        <v>35357</v>
      </c>
      <c r="K115" s="21" t="s">
        <v>28</v>
      </c>
      <c r="L115" s="17">
        <v>121.1</v>
      </c>
      <c r="M115" s="24">
        <v>0.5312</v>
      </c>
      <c r="N115" s="19">
        <v>160</v>
      </c>
      <c r="O115" s="12">
        <v>170</v>
      </c>
      <c r="P115" s="28">
        <v>180</v>
      </c>
      <c r="Q115" s="21"/>
      <c r="R115" s="12">
        <f>O115</f>
        <v>170</v>
      </c>
      <c r="S115" s="24">
        <f t="shared" si="21"/>
        <v>90.304</v>
      </c>
      <c r="T115" s="12">
        <v>95</v>
      </c>
      <c r="U115" s="12">
        <v>100</v>
      </c>
      <c r="V115" s="12">
        <v>105</v>
      </c>
      <c r="W115" s="21"/>
      <c r="X115" s="12">
        <f>V115</f>
        <v>105</v>
      </c>
      <c r="Y115" s="24">
        <f t="shared" si="22"/>
        <v>55.776</v>
      </c>
      <c r="Z115" s="12">
        <f t="shared" si="23"/>
        <v>275</v>
      </c>
      <c r="AA115" s="24">
        <f t="shared" si="24"/>
        <v>146.08</v>
      </c>
      <c r="AB115" s="19">
        <v>190</v>
      </c>
      <c r="AC115" s="12">
        <v>200</v>
      </c>
      <c r="AD115" s="28">
        <v>210</v>
      </c>
      <c r="AE115" s="21"/>
      <c r="AF115" s="12">
        <f>AC115</f>
        <v>200</v>
      </c>
      <c r="AG115" s="18">
        <f t="shared" si="25"/>
        <v>106.24</v>
      </c>
      <c r="AH115" s="20">
        <f t="shared" si="26"/>
        <v>475</v>
      </c>
      <c r="AI115" s="24">
        <f t="shared" si="27"/>
        <v>252.32</v>
      </c>
      <c r="AJ115" s="12"/>
      <c r="AK115" s="12"/>
      <c r="AL115" s="12">
        <v>12</v>
      </c>
    </row>
    <row r="116" spans="1:38" ht="12" customHeight="1">
      <c r="A116" s="12">
        <v>12</v>
      </c>
      <c r="B116" s="12">
        <v>1</v>
      </c>
      <c r="C116" s="12" t="s">
        <v>32</v>
      </c>
      <c r="D116" s="12" t="s">
        <v>29</v>
      </c>
      <c r="E116" s="12">
        <v>125</v>
      </c>
      <c r="F116" s="12" t="s">
        <v>95</v>
      </c>
      <c r="G116" s="12" t="s">
        <v>50</v>
      </c>
      <c r="H116" s="12" t="s">
        <v>50</v>
      </c>
      <c r="I116" s="12" t="s">
        <v>19</v>
      </c>
      <c r="J116" s="22">
        <v>31323</v>
      </c>
      <c r="K116" s="23" t="s">
        <v>18</v>
      </c>
      <c r="L116" s="17">
        <v>118.35</v>
      </c>
      <c r="M116" s="24">
        <v>0.5285</v>
      </c>
      <c r="N116" s="19">
        <v>200</v>
      </c>
      <c r="O116" s="12">
        <v>210</v>
      </c>
      <c r="P116" s="28">
        <v>220</v>
      </c>
      <c r="Q116" s="21"/>
      <c r="R116" s="12">
        <f>O116</f>
        <v>210</v>
      </c>
      <c r="S116" s="24">
        <f t="shared" si="21"/>
        <v>110.985</v>
      </c>
      <c r="T116" s="12">
        <v>120</v>
      </c>
      <c r="U116" s="12">
        <v>127.5</v>
      </c>
      <c r="V116" s="12">
        <v>132.5</v>
      </c>
      <c r="W116" s="21"/>
      <c r="X116" s="12">
        <f>V116</f>
        <v>132.5</v>
      </c>
      <c r="Y116" s="24">
        <f t="shared" si="22"/>
        <v>70.02624999999999</v>
      </c>
      <c r="Z116" s="12">
        <f t="shared" si="23"/>
        <v>342.5</v>
      </c>
      <c r="AA116" s="24">
        <f t="shared" si="24"/>
        <v>181.01125</v>
      </c>
      <c r="AB116" s="12">
        <v>220</v>
      </c>
      <c r="AC116" s="12">
        <v>230</v>
      </c>
      <c r="AD116" s="12">
        <v>235</v>
      </c>
      <c r="AE116" s="21"/>
      <c r="AF116" s="12">
        <f>AD116</f>
        <v>235</v>
      </c>
      <c r="AG116" s="18">
        <f t="shared" si="25"/>
        <v>124.19749999999999</v>
      </c>
      <c r="AH116" s="20">
        <f t="shared" si="26"/>
        <v>577.5</v>
      </c>
      <c r="AI116" s="24">
        <f t="shared" si="27"/>
        <v>305.20875</v>
      </c>
      <c r="AJ116" s="12"/>
      <c r="AK116" s="12" t="s">
        <v>96</v>
      </c>
      <c r="AL116" s="12">
        <v>12</v>
      </c>
    </row>
    <row r="117" spans="1:38" ht="12" customHeight="1">
      <c r="A117" s="12">
        <v>12</v>
      </c>
      <c r="B117" s="12">
        <v>1</v>
      </c>
      <c r="C117" s="12" t="s">
        <v>32</v>
      </c>
      <c r="D117" s="12" t="s">
        <v>29</v>
      </c>
      <c r="E117" s="12" t="s">
        <v>110</v>
      </c>
      <c r="F117" s="12" t="s">
        <v>111</v>
      </c>
      <c r="G117" s="12" t="s">
        <v>50</v>
      </c>
      <c r="H117" s="12" t="s">
        <v>50</v>
      </c>
      <c r="I117" s="12" t="s">
        <v>19</v>
      </c>
      <c r="J117" s="22">
        <v>29395</v>
      </c>
      <c r="K117" s="23" t="s">
        <v>18</v>
      </c>
      <c r="L117" s="17">
        <v>148.1</v>
      </c>
      <c r="M117" s="24">
        <v>0.4949</v>
      </c>
      <c r="N117" s="28">
        <v>190</v>
      </c>
      <c r="O117" s="12">
        <v>190</v>
      </c>
      <c r="P117" s="12">
        <v>200</v>
      </c>
      <c r="Q117" s="21"/>
      <c r="R117" s="12">
        <f>P117</f>
        <v>200</v>
      </c>
      <c r="S117" s="24">
        <f t="shared" si="21"/>
        <v>98.98</v>
      </c>
      <c r="T117" s="12">
        <v>150</v>
      </c>
      <c r="U117" s="12">
        <v>160</v>
      </c>
      <c r="V117" s="12">
        <v>170</v>
      </c>
      <c r="W117" s="21"/>
      <c r="X117" s="12">
        <f>V117</f>
        <v>170</v>
      </c>
      <c r="Y117" s="24">
        <f t="shared" si="22"/>
        <v>84.133</v>
      </c>
      <c r="Z117" s="12">
        <f t="shared" si="23"/>
        <v>370</v>
      </c>
      <c r="AA117" s="24">
        <f t="shared" si="24"/>
        <v>183.113</v>
      </c>
      <c r="AB117" s="12">
        <v>220</v>
      </c>
      <c r="AC117" s="28">
        <v>240</v>
      </c>
      <c r="AD117" s="12">
        <v>240</v>
      </c>
      <c r="AE117" s="21"/>
      <c r="AF117" s="12">
        <f>AD117</f>
        <v>240</v>
      </c>
      <c r="AG117" s="18">
        <f t="shared" si="25"/>
        <v>118.776</v>
      </c>
      <c r="AH117" s="20">
        <f t="shared" si="26"/>
        <v>610</v>
      </c>
      <c r="AI117" s="24">
        <f t="shared" si="27"/>
        <v>301.889</v>
      </c>
      <c r="AJ117" s="12"/>
      <c r="AK117" s="12" t="s">
        <v>112</v>
      </c>
      <c r="AL117" s="12">
        <v>12</v>
      </c>
    </row>
    <row r="118" ht="12" customHeight="1"/>
  </sheetData>
  <sheetProtection/>
  <mergeCells count="21">
    <mergeCell ref="AH3:AI3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PageLayoutView="0" workbookViewId="0" topLeftCell="A1">
      <selection activeCell="K32" sqref="K32"/>
    </sheetView>
  </sheetViews>
  <sheetFormatPr defaultColWidth="9.00390625" defaultRowHeight="12.75"/>
  <cols>
    <col min="1" max="1" width="4.875" style="5" bestFit="1" customWidth="1"/>
    <col min="2" max="2" width="6.00390625" style="56" bestFit="1" customWidth="1"/>
    <col min="3" max="3" width="6.875" style="5" customWidth="1"/>
    <col min="4" max="4" width="8.875" style="5" customWidth="1"/>
    <col min="5" max="5" width="5.125" style="5" bestFit="1" customWidth="1"/>
    <col min="6" max="6" width="22.125" style="5" bestFit="1" customWidth="1"/>
    <col min="7" max="7" width="23.875" style="5" bestFit="1" customWidth="1"/>
    <col min="8" max="8" width="21.875" style="5" bestFit="1" customWidth="1"/>
    <col min="9" max="9" width="12.625" style="5" bestFit="1" customWidth="1"/>
    <col min="10" max="10" width="13.00390625" style="5" customWidth="1"/>
    <col min="11" max="11" width="16.125" style="5" customWidth="1"/>
    <col min="12" max="12" width="6.625" style="6" bestFit="1" customWidth="1"/>
    <col min="13" max="13" width="6.625" style="8" bestFit="1" customWidth="1"/>
    <col min="14" max="15" width="6.00390625" style="5" bestFit="1" customWidth="1"/>
    <col min="16" max="16" width="7.875" style="5" bestFit="1" customWidth="1"/>
    <col min="17" max="17" width="9.625" style="73" bestFit="1" customWidth="1"/>
    <col min="18" max="18" width="11.00390625" style="5" customWidth="1"/>
    <col min="19" max="19" width="18.25390625" style="5" bestFit="1" customWidth="1"/>
    <col min="20" max="20" width="4.875" style="5" bestFit="1" customWidth="1"/>
    <col min="21" max="16384" width="9.125" style="5" customWidth="1"/>
  </cols>
  <sheetData>
    <row r="1" spans="3:16" ht="20.25">
      <c r="C1" s="9" t="s">
        <v>146</v>
      </c>
      <c r="F1" s="38"/>
      <c r="G1" s="2"/>
      <c r="H1" s="2"/>
      <c r="I1" s="2"/>
      <c r="J1" s="4"/>
      <c r="L1" s="3"/>
      <c r="M1" s="39"/>
      <c r="N1" s="2"/>
      <c r="O1" s="2"/>
      <c r="P1" s="10"/>
    </row>
    <row r="2" spans="2:17" s="40" customFormat="1" ht="21" thickBot="1">
      <c r="B2" s="57"/>
      <c r="C2" s="9" t="s">
        <v>539</v>
      </c>
      <c r="F2" s="41"/>
      <c r="G2" s="2"/>
      <c r="H2" s="41"/>
      <c r="I2" s="2"/>
      <c r="J2" s="41"/>
      <c r="K2" s="41"/>
      <c r="L2" s="42"/>
      <c r="M2" s="43"/>
      <c r="N2" s="41"/>
      <c r="O2" s="41"/>
      <c r="P2" s="44"/>
      <c r="Q2" s="43"/>
    </row>
    <row r="3" spans="1:20" ht="12.75" customHeight="1">
      <c r="A3" s="87" t="s">
        <v>17</v>
      </c>
      <c r="B3" s="102" t="s">
        <v>8</v>
      </c>
      <c r="C3" s="89" t="s">
        <v>21</v>
      </c>
      <c r="D3" s="89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540</v>
      </c>
      <c r="N3" s="99" t="s">
        <v>298</v>
      </c>
      <c r="O3" s="99"/>
      <c r="P3" s="99"/>
      <c r="Q3" s="99"/>
      <c r="R3" s="95" t="s">
        <v>9</v>
      </c>
      <c r="S3" s="95" t="s">
        <v>23</v>
      </c>
      <c r="T3" s="87" t="s">
        <v>17</v>
      </c>
    </row>
    <row r="4" spans="1:20" s="7" customFormat="1" ht="11.25">
      <c r="A4" s="88"/>
      <c r="B4" s="103"/>
      <c r="C4" s="90"/>
      <c r="D4" s="90"/>
      <c r="E4" s="90"/>
      <c r="F4" s="90"/>
      <c r="G4" s="90"/>
      <c r="H4" s="90"/>
      <c r="I4" s="90"/>
      <c r="J4" s="90"/>
      <c r="K4" s="90"/>
      <c r="L4" s="86"/>
      <c r="M4" s="101"/>
      <c r="N4" s="15" t="s">
        <v>541</v>
      </c>
      <c r="O4" s="15" t="s">
        <v>542</v>
      </c>
      <c r="P4" s="15" t="s">
        <v>543</v>
      </c>
      <c r="Q4" s="16" t="s">
        <v>544</v>
      </c>
      <c r="R4" s="96"/>
      <c r="S4" s="96"/>
      <c r="T4" s="88"/>
    </row>
    <row r="5" spans="1:20" ht="12.75">
      <c r="A5" s="12"/>
      <c r="B5" s="58"/>
      <c r="C5" s="12"/>
      <c r="D5" s="12"/>
      <c r="E5" s="12"/>
      <c r="F5" s="20" t="s">
        <v>579</v>
      </c>
      <c r="G5" s="12"/>
      <c r="H5" s="12"/>
      <c r="I5" s="12"/>
      <c r="J5" s="14"/>
      <c r="K5" s="12"/>
      <c r="L5" s="17"/>
      <c r="M5" s="18"/>
      <c r="N5" s="12"/>
      <c r="O5" s="12"/>
      <c r="P5" s="12"/>
      <c r="Q5" s="74"/>
      <c r="R5" s="12"/>
      <c r="S5" s="12"/>
      <c r="T5" s="12"/>
    </row>
    <row r="6" spans="1:20" ht="12.75">
      <c r="A6" s="12"/>
      <c r="B6" s="58"/>
      <c r="C6" s="12"/>
      <c r="D6" s="12"/>
      <c r="E6" s="12"/>
      <c r="F6" s="20" t="s">
        <v>149</v>
      </c>
      <c r="G6" s="20" t="s">
        <v>177</v>
      </c>
      <c r="H6" s="12"/>
      <c r="I6" s="12"/>
      <c r="J6" s="14"/>
      <c r="K6" s="12"/>
      <c r="L6" s="17"/>
      <c r="M6" s="18"/>
      <c r="N6" s="12"/>
      <c r="O6" s="12"/>
      <c r="P6" s="12"/>
      <c r="Q6" s="74"/>
      <c r="R6" s="12"/>
      <c r="S6" s="12"/>
      <c r="T6" s="12"/>
    </row>
    <row r="7" spans="1:20" ht="12.75">
      <c r="A7" s="12">
        <v>12</v>
      </c>
      <c r="B7" s="58" t="s">
        <v>563</v>
      </c>
      <c r="C7" s="12" t="s">
        <v>32</v>
      </c>
      <c r="D7" s="12">
        <v>55</v>
      </c>
      <c r="E7" s="12">
        <v>60</v>
      </c>
      <c r="F7" s="12" t="s">
        <v>187</v>
      </c>
      <c r="G7" s="12" t="s">
        <v>448</v>
      </c>
      <c r="H7" s="12" t="s">
        <v>188</v>
      </c>
      <c r="I7" s="12" t="s">
        <v>19</v>
      </c>
      <c r="J7" s="14">
        <v>27929</v>
      </c>
      <c r="K7" s="12" t="s">
        <v>546</v>
      </c>
      <c r="L7" s="17">
        <v>57.7</v>
      </c>
      <c r="M7" s="18"/>
      <c r="N7" s="12">
        <v>55</v>
      </c>
      <c r="O7" s="12">
        <v>19</v>
      </c>
      <c r="P7" s="12">
        <f>O7*N7</f>
        <v>1045</v>
      </c>
      <c r="Q7" s="74">
        <f>P7/L7</f>
        <v>18.110918544194107</v>
      </c>
      <c r="R7" s="12"/>
      <c r="S7" s="12" t="s">
        <v>189</v>
      </c>
      <c r="T7" s="12">
        <v>12</v>
      </c>
    </row>
    <row r="8" spans="1:20" ht="12.75">
      <c r="A8" s="12">
        <v>12</v>
      </c>
      <c r="B8" s="58" t="s">
        <v>563</v>
      </c>
      <c r="C8" s="12" t="s">
        <v>32</v>
      </c>
      <c r="D8" s="12">
        <v>55</v>
      </c>
      <c r="E8" s="12">
        <v>82.5</v>
      </c>
      <c r="F8" s="12" t="s">
        <v>458</v>
      </c>
      <c r="G8" s="12" t="s">
        <v>448</v>
      </c>
      <c r="H8" s="12" t="s">
        <v>188</v>
      </c>
      <c r="I8" s="12" t="s">
        <v>19</v>
      </c>
      <c r="J8" s="14">
        <v>31376</v>
      </c>
      <c r="K8" s="12" t="s">
        <v>18</v>
      </c>
      <c r="L8" s="17">
        <v>79.5</v>
      </c>
      <c r="M8" s="18"/>
      <c r="N8" s="12">
        <v>55</v>
      </c>
      <c r="O8" s="12">
        <v>33</v>
      </c>
      <c r="P8" s="12">
        <f>O8*N8</f>
        <v>1815</v>
      </c>
      <c r="Q8" s="74">
        <f>P8/L8</f>
        <v>22.830188679245282</v>
      </c>
      <c r="R8" s="12"/>
      <c r="S8" s="12" t="s">
        <v>189</v>
      </c>
      <c r="T8" s="12">
        <v>12</v>
      </c>
    </row>
    <row r="9" spans="1:20" ht="12.75">
      <c r="A9" s="12"/>
      <c r="B9" s="58"/>
      <c r="C9" s="12"/>
      <c r="D9" s="12"/>
      <c r="E9" s="12"/>
      <c r="F9" s="20" t="s">
        <v>568</v>
      </c>
      <c r="G9" s="12"/>
      <c r="H9" s="12"/>
      <c r="I9" s="12"/>
      <c r="J9" s="14"/>
      <c r="K9" s="12"/>
      <c r="L9" s="17"/>
      <c r="M9" s="18"/>
      <c r="N9" s="12"/>
      <c r="O9" s="12"/>
      <c r="P9" s="12"/>
      <c r="Q9" s="74"/>
      <c r="R9" s="12"/>
      <c r="S9" s="12"/>
      <c r="T9" s="12"/>
    </row>
    <row r="10" spans="1:20" ht="12.75">
      <c r="A10" s="12"/>
      <c r="B10" s="58"/>
      <c r="C10" s="12"/>
      <c r="D10" s="12"/>
      <c r="E10" s="12"/>
      <c r="F10" s="20" t="s">
        <v>149</v>
      </c>
      <c r="G10" s="20" t="s">
        <v>150</v>
      </c>
      <c r="H10" s="12"/>
      <c r="I10" s="12"/>
      <c r="J10" s="14"/>
      <c r="K10" s="12"/>
      <c r="L10" s="17"/>
      <c r="M10" s="18"/>
      <c r="N10" s="12"/>
      <c r="O10" s="12"/>
      <c r="P10" s="12"/>
      <c r="Q10" s="74"/>
      <c r="R10" s="12"/>
      <c r="S10" s="12"/>
      <c r="T10" s="12"/>
    </row>
    <row r="11" spans="1:20" ht="12.75">
      <c r="A11" s="12">
        <v>12</v>
      </c>
      <c r="B11" s="58" t="s">
        <v>563</v>
      </c>
      <c r="C11" s="12" t="s">
        <v>32</v>
      </c>
      <c r="D11" s="12">
        <v>55</v>
      </c>
      <c r="E11" s="12">
        <v>110</v>
      </c>
      <c r="F11" s="12" t="s">
        <v>559</v>
      </c>
      <c r="G11" s="12" t="s">
        <v>36</v>
      </c>
      <c r="H11" s="12" t="s">
        <v>41</v>
      </c>
      <c r="I11" s="12" t="s">
        <v>19</v>
      </c>
      <c r="J11" s="14">
        <v>28360</v>
      </c>
      <c r="K11" s="12" t="s">
        <v>546</v>
      </c>
      <c r="L11" s="17">
        <v>107.95</v>
      </c>
      <c r="M11" s="18"/>
      <c r="N11" s="12">
        <v>55</v>
      </c>
      <c r="O11" s="12">
        <v>157</v>
      </c>
      <c r="P11" s="12">
        <f aca="true" t="shared" si="0" ref="P11:P21">O11*N11</f>
        <v>8635</v>
      </c>
      <c r="Q11" s="74">
        <f aca="true" t="shared" si="1" ref="Q11:Q21">P11/L11</f>
        <v>79.99073645206114</v>
      </c>
      <c r="R11" s="12"/>
      <c r="S11" s="12"/>
      <c r="T11" s="12">
        <v>12</v>
      </c>
    </row>
    <row r="12" spans="1:20" ht="12.75">
      <c r="A12" s="12">
        <v>5</v>
      </c>
      <c r="B12" s="58" t="s">
        <v>564</v>
      </c>
      <c r="C12" s="12" t="s">
        <v>32</v>
      </c>
      <c r="D12" s="12">
        <v>55</v>
      </c>
      <c r="E12" s="12">
        <v>90</v>
      </c>
      <c r="F12" s="12" t="s">
        <v>320</v>
      </c>
      <c r="G12" s="12" t="s">
        <v>50</v>
      </c>
      <c r="H12" s="12" t="s">
        <v>50</v>
      </c>
      <c r="I12" s="12" t="s">
        <v>19</v>
      </c>
      <c r="J12" s="14">
        <v>27808</v>
      </c>
      <c r="K12" s="12" t="s">
        <v>546</v>
      </c>
      <c r="L12" s="17">
        <v>89.2</v>
      </c>
      <c r="M12" s="18"/>
      <c r="N12" s="12">
        <v>55</v>
      </c>
      <c r="O12" s="12">
        <v>67</v>
      </c>
      <c r="P12" s="12">
        <f t="shared" si="0"/>
        <v>3685</v>
      </c>
      <c r="Q12" s="74">
        <f t="shared" si="1"/>
        <v>41.31165919282511</v>
      </c>
      <c r="R12" s="12"/>
      <c r="S12" s="12" t="s">
        <v>547</v>
      </c>
      <c r="T12" s="12">
        <v>5</v>
      </c>
    </row>
    <row r="13" spans="1:20" ht="12.75">
      <c r="A13" s="12">
        <v>3</v>
      </c>
      <c r="B13" s="58" t="s">
        <v>565</v>
      </c>
      <c r="C13" s="12" t="s">
        <v>32</v>
      </c>
      <c r="D13" s="12">
        <v>55</v>
      </c>
      <c r="E13" s="12">
        <v>90</v>
      </c>
      <c r="F13" s="12" t="s">
        <v>545</v>
      </c>
      <c r="G13" s="12" t="s">
        <v>137</v>
      </c>
      <c r="H13" s="12" t="s">
        <v>138</v>
      </c>
      <c r="I13" s="12" t="s">
        <v>19</v>
      </c>
      <c r="J13" s="14">
        <v>28793</v>
      </c>
      <c r="K13" s="12" t="s">
        <v>546</v>
      </c>
      <c r="L13" s="17">
        <v>88.5</v>
      </c>
      <c r="M13" s="18"/>
      <c r="N13" s="12">
        <v>55</v>
      </c>
      <c r="O13" s="12">
        <v>61</v>
      </c>
      <c r="P13" s="12">
        <f t="shared" si="0"/>
        <v>3355</v>
      </c>
      <c r="Q13" s="74">
        <f t="shared" si="1"/>
        <v>37.909604519774014</v>
      </c>
      <c r="R13" s="12"/>
      <c r="S13" s="12"/>
      <c r="T13" s="12">
        <v>3</v>
      </c>
    </row>
    <row r="14" spans="1:20" ht="12.75">
      <c r="A14" s="12">
        <v>12</v>
      </c>
      <c r="B14" s="58" t="s">
        <v>563</v>
      </c>
      <c r="C14" s="12" t="s">
        <v>32</v>
      </c>
      <c r="D14" s="12">
        <v>55</v>
      </c>
      <c r="E14" s="12">
        <v>90</v>
      </c>
      <c r="F14" s="12" t="s">
        <v>552</v>
      </c>
      <c r="G14" s="12" t="s">
        <v>553</v>
      </c>
      <c r="H14" s="12" t="s">
        <v>554</v>
      </c>
      <c r="I14" s="12" t="s">
        <v>19</v>
      </c>
      <c r="J14" s="14">
        <v>22456</v>
      </c>
      <c r="K14" s="12" t="s">
        <v>555</v>
      </c>
      <c r="L14" s="17">
        <v>86.9</v>
      </c>
      <c r="M14" s="18"/>
      <c r="N14" s="12">
        <v>55</v>
      </c>
      <c r="O14" s="12">
        <v>84</v>
      </c>
      <c r="P14" s="12">
        <f t="shared" si="0"/>
        <v>4620</v>
      </c>
      <c r="Q14" s="74">
        <f t="shared" si="1"/>
        <v>53.164556962025316</v>
      </c>
      <c r="R14" s="12"/>
      <c r="S14" s="12" t="s">
        <v>556</v>
      </c>
      <c r="T14" s="12">
        <v>12</v>
      </c>
    </row>
    <row r="15" spans="1:20" ht="12.75">
      <c r="A15" s="12">
        <v>5</v>
      </c>
      <c r="B15" s="58" t="s">
        <v>564</v>
      </c>
      <c r="C15" s="12" t="s">
        <v>32</v>
      </c>
      <c r="D15" s="12">
        <v>55</v>
      </c>
      <c r="E15" s="12">
        <v>100</v>
      </c>
      <c r="F15" s="12" t="s">
        <v>519</v>
      </c>
      <c r="G15" s="12" t="s">
        <v>448</v>
      </c>
      <c r="H15" s="12" t="s">
        <v>188</v>
      </c>
      <c r="I15" s="12" t="s">
        <v>19</v>
      </c>
      <c r="J15" s="14">
        <v>18586</v>
      </c>
      <c r="K15" s="12" t="s">
        <v>555</v>
      </c>
      <c r="L15" s="17">
        <v>97.75</v>
      </c>
      <c r="M15" s="18"/>
      <c r="N15" s="12">
        <v>55</v>
      </c>
      <c r="O15" s="12">
        <v>55</v>
      </c>
      <c r="P15" s="12">
        <f t="shared" si="0"/>
        <v>3025</v>
      </c>
      <c r="Q15" s="74">
        <f t="shared" si="1"/>
        <v>30.946291560102303</v>
      </c>
      <c r="R15" s="12"/>
      <c r="S15" s="12" t="s">
        <v>189</v>
      </c>
      <c r="T15" s="12">
        <v>5</v>
      </c>
    </row>
    <row r="16" spans="1:20" ht="12.75">
      <c r="A16" s="12">
        <v>12</v>
      </c>
      <c r="B16" s="58" t="s">
        <v>563</v>
      </c>
      <c r="C16" s="12" t="s">
        <v>32</v>
      </c>
      <c r="D16" s="12">
        <v>55</v>
      </c>
      <c r="E16" s="12">
        <v>100</v>
      </c>
      <c r="F16" s="12" t="s">
        <v>557</v>
      </c>
      <c r="G16" s="12" t="s">
        <v>171</v>
      </c>
      <c r="H16" s="12" t="s">
        <v>558</v>
      </c>
      <c r="I16" s="12" t="s">
        <v>19</v>
      </c>
      <c r="J16" s="14">
        <v>32347</v>
      </c>
      <c r="K16" s="12" t="s">
        <v>18</v>
      </c>
      <c r="L16" s="17">
        <v>98.3</v>
      </c>
      <c r="M16" s="18"/>
      <c r="N16" s="12">
        <v>55</v>
      </c>
      <c r="O16" s="12">
        <v>105</v>
      </c>
      <c r="P16" s="12">
        <f t="shared" si="0"/>
        <v>5775</v>
      </c>
      <c r="Q16" s="74">
        <f t="shared" si="1"/>
        <v>58.74872838250254</v>
      </c>
      <c r="R16" s="12"/>
      <c r="S16" s="12" t="s">
        <v>173</v>
      </c>
      <c r="T16" s="12">
        <v>12</v>
      </c>
    </row>
    <row r="17" spans="1:20" ht="12.75">
      <c r="A17" s="12">
        <v>5</v>
      </c>
      <c r="B17" s="58" t="s">
        <v>564</v>
      </c>
      <c r="C17" s="12" t="s">
        <v>32</v>
      </c>
      <c r="D17" s="12">
        <v>55</v>
      </c>
      <c r="E17" s="12">
        <v>100</v>
      </c>
      <c r="F17" s="12" t="s">
        <v>548</v>
      </c>
      <c r="G17" s="12" t="s">
        <v>549</v>
      </c>
      <c r="H17" s="12" t="s">
        <v>550</v>
      </c>
      <c r="I17" s="12" t="s">
        <v>19</v>
      </c>
      <c r="J17" s="14">
        <v>33021</v>
      </c>
      <c r="K17" s="12" t="s">
        <v>18</v>
      </c>
      <c r="L17" s="17">
        <v>98.15</v>
      </c>
      <c r="M17" s="18"/>
      <c r="N17" s="12">
        <v>55</v>
      </c>
      <c r="O17" s="12">
        <v>90</v>
      </c>
      <c r="P17" s="12">
        <f t="shared" si="0"/>
        <v>4950</v>
      </c>
      <c r="Q17" s="74">
        <f t="shared" si="1"/>
        <v>50.43301069791136</v>
      </c>
      <c r="R17" s="12"/>
      <c r="S17" s="12"/>
      <c r="T17" s="12">
        <v>5</v>
      </c>
    </row>
    <row r="18" spans="1:20" ht="12.75">
      <c r="A18" s="12">
        <v>3</v>
      </c>
      <c r="B18" s="58" t="s">
        <v>565</v>
      </c>
      <c r="C18" s="12" t="s">
        <v>32</v>
      </c>
      <c r="D18" s="12">
        <v>55</v>
      </c>
      <c r="E18" s="12">
        <v>82.5</v>
      </c>
      <c r="F18" s="12" t="s">
        <v>562</v>
      </c>
      <c r="G18" s="12" t="s">
        <v>142</v>
      </c>
      <c r="H18" s="12" t="s">
        <v>234</v>
      </c>
      <c r="I18" s="12" t="s">
        <v>19</v>
      </c>
      <c r="J18" s="14">
        <v>33131</v>
      </c>
      <c r="K18" s="12" t="s">
        <v>18</v>
      </c>
      <c r="L18" s="17">
        <v>81.4</v>
      </c>
      <c r="M18" s="18"/>
      <c r="N18" s="12">
        <v>55</v>
      </c>
      <c r="O18" s="12">
        <v>71</v>
      </c>
      <c r="P18" s="12">
        <f t="shared" si="0"/>
        <v>3905</v>
      </c>
      <c r="Q18" s="74">
        <f t="shared" si="1"/>
        <v>47.97297297297297</v>
      </c>
      <c r="R18" s="12"/>
      <c r="S18" s="12" t="s">
        <v>155</v>
      </c>
      <c r="T18" s="12">
        <v>3</v>
      </c>
    </row>
    <row r="19" spans="1:20" ht="12.75">
      <c r="A19" s="12">
        <v>2</v>
      </c>
      <c r="B19" s="58" t="s">
        <v>566</v>
      </c>
      <c r="C19" s="12" t="s">
        <v>32</v>
      </c>
      <c r="D19" s="12">
        <v>55</v>
      </c>
      <c r="E19" s="12">
        <v>90</v>
      </c>
      <c r="F19" s="12" t="s">
        <v>551</v>
      </c>
      <c r="G19" s="12" t="s">
        <v>448</v>
      </c>
      <c r="H19" s="12" t="s">
        <v>188</v>
      </c>
      <c r="I19" s="12" t="s">
        <v>19</v>
      </c>
      <c r="J19" s="14">
        <v>32502</v>
      </c>
      <c r="K19" s="12" t="s">
        <v>18</v>
      </c>
      <c r="L19" s="17">
        <v>87.1</v>
      </c>
      <c r="M19" s="18"/>
      <c r="N19" s="12">
        <v>55</v>
      </c>
      <c r="O19" s="12">
        <v>70</v>
      </c>
      <c r="P19" s="12">
        <f t="shared" si="0"/>
        <v>3850</v>
      </c>
      <c r="Q19" s="74">
        <f t="shared" si="1"/>
        <v>44.20206659012629</v>
      </c>
      <c r="R19" s="12"/>
      <c r="S19" s="12" t="s">
        <v>189</v>
      </c>
      <c r="T19" s="12">
        <v>2</v>
      </c>
    </row>
    <row r="20" spans="1:20" ht="12.75">
      <c r="A20" s="12">
        <v>1</v>
      </c>
      <c r="B20" s="58" t="s">
        <v>567</v>
      </c>
      <c r="C20" s="12" t="s">
        <v>32</v>
      </c>
      <c r="D20" s="12">
        <v>55</v>
      </c>
      <c r="E20" s="12">
        <v>100</v>
      </c>
      <c r="F20" s="12" t="s">
        <v>560</v>
      </c>
      <c r="G20" s="12" t="s">
        <v>102</v>
      </c>
      <c r="H20" s="12" t="s">
        <v>102</v>
      </c>
      <c r="I20" s="12" t="s">
        <v>19</v>
      </c>
      <c r="J20" s="14">
        <v>29858</v>
      </c>
      <c r="K20" s="12" t="s">
        <v>18</v>
      </c>
      <c r="L20" s="17">
        <v>96.7</v>
      </c>
      <c r="M20" s="18"/>
      <c r="N20" s="12">
        <v>55</v>
      </c>
      <c r="O20" s="12">
        <v>65</v>
      </c>
      <c r="P20" s="12">
        <f t="shared" si="0"/>
        <v>3575</v>
      </c>
      <c r="Q20" s="74">
        <f t="shared" si="1"/>
        <v>36.970010341261634</v>
      </c>
      <c r="R20" s="12"/>
      <c r="S20" s="12" t="s">
        <v>561</v>
      </c>
      <c r="T20" s="12">
        <v>1</v>
      </c>
    </row>
    <row r="21" spans="1:20" ht="12.75">
      <c r="A21" s="12">
        <v>12</v>
      </c>
      <c r="B21" s="58" t="s">
        <v>563</v>
      </c>
      <c r="C21" s="12" t="s">
        <v>32</v>
      </c>
      <c r="D21" s="12">
        <v>75</v>
      </c>
      <c r="E21" s="12">
        <v>110</v>
      </c>
      <c r="F21" s="12" t="s">
        <v>559</v>
      </c>
      <c r="G21" s="12" t="s">
        <v>36</v>
      </c>
      <c r="H21" s="12" t="s">
        <v>41</v>
      </c>
      <c r="I21" s="12" t="s">
        <v>19</v>
      </c>
      <c r="J21" s="14">
        <v>28360</v>
      </c>
      <c r="K21" s="12" t="s">
        <v>546</v>
      </c>
      <c r="L21" s="17">
        <v>107.95</v>
      </c>
      <c r="M21" s="18"/>
      <c r="N21" s="12">
        <v>75</v>
      </c>
      <c r="O21" s="12">
        <v>56</v>
      </c>
      <c r="P21" s="12">
        <f t="shared" si="0"/>
        <v>4200</v>
      </c>
      <c r="Q21" s="74">
        <f t="shared" si="1"/>
        <v>38.90690134321445</v>
      </c>
      <c r="R21" s="12"/>
      <c r="S21" s="12"/>
      <c r="T21" s="12">
        <v>12</v>
      </c>
    </row>
  </sheetData>
  <sheetProtection/>
  <mergeCells count="17">
    <mergeCell ref="T3:T4"/>
    <mergeCell ref="J3:J4"/>
    <mergeCell ref="K3:K4"/>
    <mergeCell ref="M3:M4"/>
    <mergeCell ref="N3:Q3"/>
    <mergeCell ref="R3:R4"/>
    <mergeCell ref="S3:S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85" zoomScaleNormal="85" zoomScalePageLayoutView="0" workbookViewId="0" topLeftCell="A1">
      <selection activeCell="Q1" sqref="Q1:Q16384"/>
    </sheetView>
  </sheetViews>
  <sheetFormatPr defaultColWidth="9.00390625" defaultRowHeight="12.75"/>
  <cols>
    <col min="1" max="1" width="4.875" style="5" bestFit="1" customWidth="1"/>
    <col min="2" max="2" width="6.00390625" style="56" bestFit="1" customWidth="1"/>
    <col min="3" max="3" width="6.875" style="5" customWidth="1"/>
    <col min="4" max="4" width="8.875" style="5" customWidth="1"/>
    <col min="5" max="5" width="5.125" style="5" bestFit="1" customWidth="1"/>
    <col min="6" max="6" width="22.125" style="5" bestFit="1" customWidth="1"/>
    <col min="7" max="7" width="23.875" style="5" bestFit="1" customWidth="1"/>
    <col min="8" max="8" width="21.875" style="5" bestFit="1" customWidth="1"/>
    <col min="9" max="9" width="12.625" style="5" bestFit="1" customWidth="1"/>
    <col min="10" max="10" width="13.00390625" style="5" customWidth="1"/>
    <col min="11" max="11" width="16.125" style="5" customWidth="1"/>
    <col min="12" max="12" width="6.625" style="6" bestFit="1" customWidth="1"/>
    <col min="13" max="13" width="6.625" style="8" bestFit="1" customWidth="1"/>
    <col min="14" max="15" width="6.00390625" style="5" bestFit="1" customWidth="1"/>
    <col min="16" max="16" width="7.875" style="5" bestFit="1" customWidth="1"/>
    <col min="17" max="17" width="9.625" style="73" bestFit="1" customWidth="1"/>
    <col min="18" max="18" width="11.00390625" style="5" customWidth="1"/>
    <col min="19" max="19" width="18.25390625" style="5" bestFit="1" customWidth="1"/>
    <col min="20" max="20" width="4.875" style="5" bestFit="1" customWidth="1"/>
    <col min="21" max="16384" width="9.125" style="5" customWidth="1"/>
  </cols>
  <sheetData>
    <row r="1" spans="3:16" ht="20.25">
      <c r="C1" s="9" t="s">
        <v>146</v>
      </c>
      <c r="F1" s="38"/>
      <c r="G1" s="2"/>
      <c r="H1" s="2"/>
      <c r="I1" s="2"/>
      <c r="J1" s="4"/>
      <c r="L1" s="3"/>
      <c r="M1" s="39"/>
      <c r="N1" s="2"/>
      <c r="O1" s="2"/>
      <c r="P1" s="10"/>
    </row>
    <row r="2" spans="2:17" s="40" customFormat="1" ht="21" thickBot="1">
      <c r="B2" s="57"/>
      <c r="C2" s="9" t="s">
        <v>620</v>
      </c>
      <c r="F2" s="41"/>
      <c r="G2" s="2"/>
      <c r="H2" s="41"/>
      <c r="I2" s="2"/>
      <c r="J2" s="41"/>
      <c r="K2" s="41"/>
      <c r="L2" s="42"/>
      <c r="M2" s="43"/>
      <c r="N2" s="41"/>
      <c r="O2" s="41"/>
      <c r="P2" s="44"/>
      <c r="Q2" s="43"/>
    </row>
    <row r="3" spans="1:20" ht="12.75" customHeight="1">
      <c r="A3" s="87" t="s">
        <v>17</v>
      </c>
      <c r="B3" s="102" t="s">
        <v>8</v>
      </c>
      <c r="C3" s="89" t="s">
        <v>21</v>
      </c>
      <c r="D3" s="89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540</v>
      </c>
      <c r="N3" s="99" t="s">
        <v>298</v>
      </c>
      <c r="O3" s="99"/>
      <c r="P3" s="99"/>
      <c r="Q3" s="99"/>
      <c r="R3" s="95" t="s">
        <v>9</v>
      </c>
      <c r="S3" s="95" t="s">
        <v>23</v>
      </c>
      <c r="T3" s="87" t="s">
        <v>17</v>
      </c>
    </row>
    <row r="4" spans="1:20" s="7" customFormat="1" ht="11.25">
      <c r="A4" s="88"/>
      <c r="B4" s="103"/>
      <c r="C4" s="90"/>
      <c r="D4" s="90"/>
      <c r="E4" s="90"/>
      <c r="F4" s="90"/>
      <c r="G4" s="90"/>
      <c r="H4" s="90"/>
      <c r="I4" s="90"/>
      <c r="J4" s="90"/>
      <c r="K4" s="90"/>
      <c r="L4" s="86"/>
      <c r="M4" s="101"/>
      <c r="N4" s="15" t="s">
        <v>541</v>
      </c>
      <c r="O4" s="15" t="s">
        <v>542</v>
      </c>
      <c r="P4" s="15" t="s">
        <v>543</v>
      </c>
      <c r="Q4" s="16" t="s">
        <v>544</v>
      </c>
      <c r="R4" s="96"/>
      <c r="S4" s="96"/>
      <c r="T4" s="88"/>
    </row>
    <row r="5" spans="1:20" ht="12.75">
      <c r="A5" s="12"/>
      <c r="B5" s="58"/>
      <c r="C5" s="12"/>
      <c r="D5" s="12"/>
      <c r="E5" s="12"/>
      <c r="F5" s="20" t="s">
        <v>579</v>
      </c>
      <c r="G5" s="12"/>
      <c r="H5" s="12"/>
      <c r="I5" s="12"/>
      <c r="J5" s="14"/>
      <c r="K5" s="12"/>
      <c r="L5" s="17"/>
      <c r="M5" s="18"/>
      <c r="N5" s="12"/>
      <c r="O5" s="12"/>
      <c r="P5" s="12"/>
      <c r="Q5" s="74"/>
      <c r="R5" s="12"/>
      <c r="S5" s="12"/>
      <c r="T5" s="12"/>
    </row>
    <row r="6" spans="1:20" ht="12.75">
      <c r="A6" s="12"/>
      <c r="B6" s="58"/>
      <c r="C6" s="12"/>
      <c r="D6" s="12"/>
      <c r="E6" s="12"/>
      <c r="F6" s="20" t="s">
        <v>237</v>
      </c>
      <c r="G6" s="20" t="s">
        <v>150</v>
      </c>
      <c r="H6" s="12"/>
      <c r="I6" s="12"/>
      <c r="J6" s="14"/>
      <c r="K6" s="12"/>
      <c r="L6" s="17"/>
      <c r="M6" s="18"/>
      <c r="N6" s="12"/>
      <c r="O6" s="12"/>
      <c r="P6" s="12"/>
      <c r="Q6" s="74"/>
      <c r="R6" s="12"/>
      <c r="S6" s="12"/>
      <c r="T6" s="12"/>
    </row>
    <row r="7" spans="1:20" ht="12.75">
      <c r="A7" s="12">
        <v>12</v>
      </c>
      <c r="B7" s="58" t="s">
        <v>563</v>
      </c>
      <c r="C7" s="12" t="s">
        <v>214</v>
      </c>
      <c r="D7" s="12">
        <v>75</v>
      </c>
      <c r="E7" s="12">
        <v>110</v>
      </c>
      <c r="F7" s="12" t="s">
        <v>380</v>
      </c>
      <c r="G7" s="12" t="s">
        <v>225</v>
      </c>
      <c r="H7" s="12" t="s">
        <v>381</v>
      </c>
      <c r="I7" s="12" t="s">
        <v>19</v>
      </c>
      <c r="J7" s="14">
        <v>32048</v>
      </c>
      <c r="K7" s="12" t="s">
        <v>18</v>
      </c>
      <c r="L7" s="17">
        <v>105.7</v>
      </c>
      <c r="M7" s="18"/>
      <c r="N7" s="12">
        <v>75</v>
      </c>
      <c r="O7" s="12">
        <v>37</v>
      </c>
      <c r="P7" s="12">
        <f>O7*N7</f>
        <v>2775</v>
      </c>
      <c r="Q7" s="74">
        <f>P7/L7</f>
        <v>26.253547776726585</v>
      </c>
      <c r="R7" s="12"/>
      <c r="S7" s="12"/>
      <c r="T7" s="12">
        <v>12</v>
      </c>
    </row>
    <row r="8" spans="1:20" ht="12.75">
      <c r="A8" s="12">
        <v>12</v>
      </c>
      <c r="B8" s="58" t="s">
        <v>563</v>
      </c>
      <c r="C8" s="12" t="s">
        <v>214</v>
      </c>
      <c r="D8" s="12">
        <v>100</v>
      </c>
      <c r="E8" s="12">
        <v>110</v>
      </c>
      <c r="F8" s="12" t="s">
        <v>559</v>
      </c>
      <c r="G8" s="12" t="s">
        <v>36</v>
      </c>
      <c r="H8" s="12" t="s">
        <v>41</v>
      </c>
      <c r="I8" s="12" t="s">
        <v>19</v>
      </c>
      <c r="J8" s="14">
        <v>28360</v>
      </c>
      <c r="K8" s="12" t="s">
        <v>546</v>
      </c>
      <c r="L8" s="17">
        <v>108.7</v>
      </c>
      <c r="M8" s="18"/>
      <c r="N8" s="12">
        <v>100</v>
      </c>
      <c r="O8" s="12">
        <v>35</v>
      </c>
      <c r="P8" s="12">
        <f>O8*N8</f>
        <v>3500</v>
      </c>
      <c r="Q8" s="74">
        <f>P8/L8</f>
        <v>32.19871205151794</v>
      </c>
      <c r="R8" s="12"/>
      <c r="S8" s="12"/>
      <c r="T8" s="12">
        <v>12</v>
      </c>
    </row>
  </sheetData>
  <sheetProtection/>
  <mergeCells count="17">
    <mergeCell ref="T3:T4"/>
    <mergeCell ref="J3:J4"/>
    <mergeCell ref="K3:K4"/>
    <mergeCell ref="M3:M4"/>
    <mergeCell ref="N3:Q3"/>
    <mergeCell ref="R3:R4"/>
    <mergeCell ref="S3:S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9"/>
  <sheetViews>
    <sheetView zoomScale="85" zoomScaleNormal="85" zoomScalePageLayoutView="0" workbookViewId="0" topLeftCell="A1">
      <selection activeCell="AC7" sqref="AC7:AD36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8.875" style="5" bestFit="1" customWidth="1"/>
    <col min="5" max="5" width="5.00390625" style="5" bestFit="1" customWidth="1"/>
    <col min="6" max="6" width="20.375" style="5" bestFit="1" customWidth="1"/>
    <col min="7" max="7" width="29.75390625" style="5" bestFit="1" customWidth="1"/>
    <col min="8" max="8" width="13.125" style="5" bestFit="1" customWidth="1"/>
    <col min="9" max="9" width="29.75390625" style="5" bestFit="1" customWidth="1"/>
    <col min="10" max="10" width="13.25390625" style="6" bestFit="1" customWidth="1"/>
    <col min="11" max="11" width="18.625" style="10" bestFit="1" customWidth="1"/>
    <col min="12" max="12" width="6.625" style="6" bestFit="1" customWidth="1"/>
    <col min="13" max="13" width="6.625" style="8" bestFit="1" customWidth="1"/>
    <col min="14" max="14" width="5.00390625" style="1" customWidth="1"/>
    <col min="15" max="15" width="7.00390625" style="5" bestFit="1" customWidth="1"/>
    <col min="16" max="16" width="6.00390625" style="27" bestFit="1" customWidth="1"/>
    <col min="17" max="17" width="6.00390625" style="10" bestFit="1" customWidth="1"/>
    <col min="18" max="18" width="6.625" style="5" bestFit="1" customWidth="1"/>
    <col min="19" max="19" width="7.625" style="8" bestFit="1" customWidth="1"/>
    <col min="20" max="20" width="5.625" style="5" customWidth="1"/>
    <col min="21" max="21" width="5.00390625" style="5" bestFit="1" customWidth="1"/>
    <col min="22" max="22" width="5.00390625" style="27" bestFit="1" customWidth="1"/>
    <col min="23" max="23" width="3.00390625" style="10" bestFit="1" customWidth="1"/>
    <col min="24" max="24" width="6.625" style="27" bestFit="1" customWidth="1"/>
    <col min="25" max="25" width="7.625" style="8" bestFit="1" customWidth="1"/>
    <col min="26" max="26" width="6.125" style="27" bestFit="1" customWidth="1"/>
    <col min="27" max="27" width="8.625" style="8" bestFit="1" customWidth="1"/>
    <col min="28" max="28" width="11.75390625" style="5" customWidth="1"/>
    <col min="29" max="29" width="16.00390625" style="5" bestFit="1" customWidth="1"/>
    <col min="30" max="30" width="4.875" style="5" customWidth="1"/>
    <col min="31" max="16384" width="9.125" style="5" customWidth="1"/>
  </cols>
  <sheetData>
    <row r="1" spans="3:22" ht="20.25">
      <c r="C1" s="9" t="s">
        <v>146</v>
      </c>
      <c r="D1" s="2"/>
      <c r="E1" s="2"/>
      <c r="F1" s="2"/>
      <c r="G1" s="2"/>
      <c r="H1" s="4"/>
      <c r="J1" s="3"/>
      <c r="K1" s="5"/>
      <c r="L1" s="3"/>
      <c r="M1" s="53"/>
      <c r="N1" s="47"/>
      <c r="O1" s="2"/>
      <c r="P1" s="2"/>
      <c r="Q1" s="4"/>
      <c r="R1" s="2"/>
      <c r="S1" s="53"/>
      <c r="V1" s="5"/>
    </row>
    <row r="2" spans="3:22" ht="21" thickBot="1">
      <c r="C2" s="9" t="s">
        <v>409</v>
      </c>
      <c r="D2" s="2"/>
      <c r="E2" s="2"/>
      <c r="F2" s="2"/>
      <c r="G2" s="2"/>
      <c r="H2" s="4"/>
      <c r="J2" s="3"/>
      <c r="K2" s="5"/>
      <c r="L2" s="3"/>
      <c r="M2" s="53"/>
      <c r="N2" s="47"/>
      <c r="O2" s="2"/>
      <c r="P2" s="2"/>
      <c r="Q2" s="4"/>
      <c r="R2" s="2"/>
      <c r="S2" s="53"/>
      <c r="V2" s="5"/>
    </row>
    <row r="3" spans="1:30" ht="12.75" customHeight="1">
      <c r="A3" s="87" t="s">
        <v>17</v>
      </c>
      <c r="B3" s="89" t="s">
        <v>8</v>
      </c>
      <c r="C3" s="91" t="s">
        <v>21</v>
      </c>
      <c r="D3" s="91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91" t="s">
        <v>10</v>
      </c>
      <c r="J3" s="91" t="s">
        <v>7</v>
      </c>
      <c r="K3" s="91" t="s">
        <v>4</v>
      </c>
      <c r="L3" s="104" t="s">
        <v>1</v>
      </c>
      <c r="M3" s="106" t="s">
        <v>0</v>
      </c>
      <c r="N3" s="108" t="s">
        <v>410</v>
      </c>
      <c r="O3" s="109"/>
      <c r="P3" s="109"/>
      <c r="Q3" s="109"/>
      <c r="R3" s="109"/>
      <c r="S3" s="110"/>
      <c r="T3" s="108" t="s">
        <v>411</v>
      </c>
      <c r="U3" s="109"/>
      <c r="V3" s="109"/>
      <c r="W3" s="109"/>
      <c r="X3" s="109"/>
      <c r="Y3" s="110"/>
      <c r="Z3" s="108" t="s">
        <v>14</v>
      </c>
      <c r="AA3" s="110"/>
      <c r="AB3" s="111" t="s">
        <v>9</v>
      </c>
      <c r="AC3" s="113" t="s">
        <v>23</v>
      </c>
      <c r="AD3" s="87" t="s">
        <v>17</v>
      </c>
    </row>
    <row r="4" spans="1:30" s="7" customFormat="1" ht="13.5" customHeight="1">
      <c r="A4" s="88"/>
      <c r="B4" s="90"/>
      <c r="C4" s="92"/>
      <c r="D4" s="92"/>
      <c r="E4" s="90"/>
      <c r="F4" s="90"/>
      <c r="G4" s="90"/>
      <c r="H4" s="90"/>
      <c r="I4" s="92"/>
      <c r="J4" s="92"/>
      <c r="K4" s="92"/>
      <c r="L4" s="105"/>
      <c r="M4" s="107"/>
      <c r="N4" s="15">
        <v>1</v>
      </c>
      <c r="O4" s="49">
        <v>2</v>
      </c>
      <c r="P4" s="49">
        <v>3</v>
      </c>
      <c r="Q4" s="15">
        <v>4</v>
      </c>
      <c r="R4" s="15" t="s">
        <v>6</v>
      </c>
      <c r="S4" s="16" t="s">
        <v>0</v>
      </c>
      <c r="T4" s="15">
        <v>1</v>
      </c>
      <c r="U4" s="49">
        <v>2</v>
      </c>
      <c r="V4" s="15">
        <v>3</v>
      </c>
      <c r="W4" s="15">
        <v>4</v>
      </c>
      <c r="X4" s="15" t="s">
        <v>6</v>
      </c>
      <c r="Y4" s="16" t="s">
        <v>0</v>
      </c>
      <c r="Z4" s="15" t="s">
        <v>16</v>
      </c>
      <c r="AA4" s="16" t="s">
        <v>0</v>
      </c>
      <c r="AB4" s="112"/>
      <c r="AC4" s="114"/>
      <c r="AD4" s="88"/>
    </row>
    <row r="5" spans="1:30" ht="12.75">
      <c r="A5" s="12"/>
      <c r="B5" s="12"/>
      <c r="C5" s="12"/>
      <c r="D5" s="12"/>
      <c r="E5" s="12"/>
      <c r="F5" s="20" t="s">
        <v>446</v>
      </c>
      <c r="G5" s="20"/>
      <c r="H5" s="12"/>
      <c r="I5" s="12"/>
      <c r="J5" s="14"/>
      <c r="K5" s="21"/>
      <c r="L5" s="17"/>
      <c r="M5" s="18"/>
      <c r="N5" s="19"/>
      <c r="O5" s="12"/>
      <c r="P5" s="20"/>
      <c r="Q5" s="21"/>
      <c r="R5" s="12"/>
      <c r="S5" s="18"/>
      <c r="T5" s="12"/>
      <c r="U5" s="12"/>
      <c r="V5" s="12"/>
      <c r="W5" s="21"/>
      <c r="X5" s="20"/>
      <c r="Y5" s="18"/>
      <c r="Z5" s="20"/>
      <c r="AA5" s="18"/>
      <c r="AB5" s="12"/>
      <c r="AC5" s="12"/>
      <c r="AD5" s="12"/>
    </row>
    <row r="6" spans="1:30" ht="12.75">
      <c r="A6" s="12"/>
      <c r="B6" s="12"/>
      <c r="C6" s="12"/>
      <c r="D6" s="12"/>
      <c r="E6" s="12"/>
      <c r="F6" s="20" t="s">
        <v>149</v>
      </c>
      <c r="G6" s="20" t="s">
        <v>177</v>
      </c>
      <c r="H6" s="12"/>
      <c r="I6" s="12"/>
      <c r="J6" s="14"/>
      <c r="K6" s="21"/>
      <c r="L6" s="17"/>
      <c r="M6" s="18"/>
      <c r="N6" s="19"/>
      <c r="O6" s="12"/>
      <c r="P6" s="12"/>
      <c r="Q6" s="21"/>
      <c r="R6" s="12"/>
      <c r="S6" s="18"/>
      <c r="T6" s="12"/>
      <c r="U6" s="12"/>
      <c r="V6" s="12"/>
      <c r="W6" s="21"/>
      <c r="X6" s="12"/>
      <c r="Y6" s="18"/>
      <c r="Z6" s="20"/>
      <c r="AA6" s="18"/>
      <c r="AB6" s="12"/>
      <c r="AC6" s="12"/>
      <c r="AD6" s="12"/>
    </row>
    <row r="7" spans="1:30" ht="12.75">
      <c r="A7" s="12">
        <v>12</v>
      </c>
      <c r="B7" s="12">
        <v>1</v>
      </c>
      <c r="C7" s="12" t="s">
        <v>32</v>
      </c>
      <c r="D7" s="12"/>
      <c r="E7" s="12">
        <v>60</v>
      </c>
      <c r="F7" s="12" t="s">
        <v>412</v>
      </c>
      <c r="G7" s="12" t="s">
        <v>142</v>
      </c>
      <c r="H7" s="12" t="s">
        <v>234</v>
      </c>
      <c r="I7" s="12" t="s">
        <v>19</v>
      </c>
      <c r="J7" s="14">
        <v>31787</v>
      </c>
      <c r="K7" s="21" t="s">
        <v>18</v>
      </c>
      <c r="L7" s="17">
        <v>59.6</v>
      </c>
      <c r="M7" s="18">
        <v>0.8185</v>
      </c>
      <c r="N7" s="19">
        <v>32.5</v>
      </c>
      <c r="O7" s="12">
        <v>35</v>
      </c>
      <c r="P7" s="28">
        <v>37.5</v>
      </c>
      <c r="Q7" s="21"/>
      <c r="R7" s="12">
        <v>35</v>
      </c>
      <c r="S7" s="18">
        <f>R7*M7</f>
        <v>28.6475</v>
      </c>
      <c r="T7" s="12">
        <v>32.5</v>
      </c>
      <c r="U7" s="12">
        <v>35</v>
      </c>
      <c r="V7" s="28">
        <v>37.5</v>
      </c>
      <c r="W7" s="21"/>
      <c r="X7" s="12">
        <v>35</v>
      </c>
      <c r="Y7" s="18">
        <f>X7*M7</f>
        <v>28.6475</v>
      </c>
      <c r="Z7" s="20">
        <f>X7+R7</f>
        <v>70</v>
      </c>
      <c r="AA7" s="18">
        <f>Z7*M7</f>
        <v>57.295</v>
      </c>
      <c r="AB7" s="12"/>
      <c r="AC7" s="12" t="s">
        <v>413</v>
      </c>
      <c r="AD7" s="12">
        <v>12</v>
      </c>
    </row>
    <row r="8" spans="1:30" ht="12.75">
      <c r="A8" s="12"/>
      <c r="B8" s="12"/>
      <c r="C8" s="12"/>
      <c r="D8" s="12"/>
      <c r="E8" s="12"/>
      <c r="F8" s="20" t="s">
        <v>447</v>
      </c>
      <c r="G8" s="20"/>
      <c r="H8" s="12"/>
      <c r="I8" s="12"/>
      <c r="J8" s="14"/>
      <c r="K8" s="21"/>
      <c r="L8" s="17"/>
      <c r="M8" s="18"/>
      <c r="N8" s="19"/>
      <c r="O8" s="12"/>
      <c r="P8" s="12"/>
      <c r="Q8" s="21"/>
      <c r="R8" s="12"/>
      <c r="S8" s="18"/>
      <c r="T8" s="12"/>
      <c r="U8" s="12"/>
      <c r="V8" s="12"/>
      <c r="W8" s="21"/>
      <c r="X8" s="12"/>
      <c r="Y8" s="18"/>
      <c r="Z8" s="20"/>
      <c r="AA8" s="18"/>
      <c r="AB8" s="12"/>
      <c r="AC8" s="12"/>
      <c r="AD8" s="12"/>
    </row>
    <row r="9" spans="1:30" ht="12.75">
      <c r="A9" s="12"/>
      <c r="B9" s="12"/>
      <c r="C9" s="12"/>
      <c r="D9" s="12"/>
      <c r="E9" s="12"/>
      <c r="F9" s="20" t="s">
        <v>149</v>
      </c>
      <c r="G9" s="20" t="s">
        <v>150</v>
      </c>
      <c r="H9" s="12"/>
      <c r="I9" s="12"/>
      <c r="J9" s="14"/>
      <c r="K9" s="21"/>
      <c r="L9" s="17"/>
      <c r="M9" s="18"/>
      <c r="N9" s="19"/>
      <c r="O9" s="12"/>
      <c r="P9" s="12"/>
      <c r="Q9" s="21"/>
      <c r="R9" s="12"/>
      <c r="S9" s="18"/>
      <c r="T9" s="12"/>
      <c r="U9" s="12"/>
      <c r="V9" s="12"/>
      <c r="W9" s="21"/>
      <c r="X9" s="12"/>
      <c r="Y9" s="18"/>
      <c r="Z9" s="20"/>
      <c r="AA9" s="18"/>
      <c r="AB9" s="12"/>
      <c r="AC9" s="12"/>
      <c r="AD9" s="12"/>
    </row>
    <row r="10" spans="1:30" ht="12.75">
      <c r="A10" s="12">
        <v>12</v>
      </c>
      <c r="B10" s="12">
        <v>1</v>
      </c>
      <c r="C10" s="12" t="s">
        <v>32</v>
      </c>
      <c r="D10" s="12"/>
      <c r="E10" s="12">
        <v>75</v>
      </c>
      <c r="F10" s="12" t="s">
        <v>422</v>
      </c>
      <c r="G10" s="12" t="s">
        <v>142</v>
      </c>
      <c r="H10" s="12" t="s">
        <v>423</v>
      </c>
      <c r="I10" s="12" t="s">
        <v>19</v>
      </c>
      <c r="J10" s="14">
        <v>27280</v>
      </c>
      <c r="K10" s="21" t="s">
        <v>33</v>
      </c>
      <c r="L10" s="17">
        <v>74.15</v>
      </c>
      <c r="M10" s="18">
        <v>0.6909</v>
      </c>
      <c r="N10" s="19"/>
      <c r="O10" s="12"/>
      <c r="P10" s="12"/>
      <c r="Q10" s="21"/>
      <c r="R10" s="12"/>
      <c r="S10" s="18">
        <f>R10*M10</f>
        <v>0</v>
      </c>
      <c r="T10" s="12">
        <v>67.5</v>
      </c>
      <c r="U10" s="12">
        <v>70</v>
      </c>
      <c r="V10" s="28">
        <v>72.5</v>
      </c>
      <c r="W10" s="21"/>
      <c r="X10" s="12">
        <v>70</v>
      </c>
      <c r="Y10" s="18">
        <f>X10*M10</f>
        <v>48.363</v>
      </c>
      <c r="Z10" s="20">
        <f>X10+R10</f>
        <v>70</v>
      </c>
      <c r="AA10" s="18">
        <f>Z10*M10</f>
        <v>48.363</v>
      </c>
      <c r="AB10" s="12"/>
      <c r="AC10" s="12" t="s">
        <v>413</v>
      </c>
      <c r="AD10" s="12">
        <v>12</v>
      </c>
    </row>
    <row r="11" spans="1:30" ht="12.75">
      <c r="A11" s="12">
        <v>12</v>
      </c>
      <c r="B11" s="12">
        <v>1</v>
      </c>
      <c r="C11" s="12" t="s">
        <v>32</v>
      </c>
      <c r="D11" s="12"/>
      <c r="E11" s="12">
        <v>75</v>
      </c>
      <c r="F11" s="12" t="s">
        <v>419</v>
      </c>
      <c r="G11" s="12" t="s">
        <v>420</v>
      </c>
      <c r="H11" s="12" t="s">
        <v>421</v>
      </c>
      <c r="I11" s="12" t="s">
        <v>420</v>
      </c>
      <c r="J11" s="14">
        <v>31810</v>
      </c>
      <c r="K11" s="21" t="s">
        <v>18</v>
      </c>
      <c r="L11" s="17">
        <v>71.65</v>
      </c>
      <c r="M11" s="18">
        <v>0.689</v>
      </c>
      <c r="N11" s="19"/>
      <c r="O11" s="12"/>
      <c r="P11" s="12"/>
      <c r="Q11" s="21"/>
      <c r="R11" s="12"/>
      <c r="S11" s="18">
        <f>R11*M11</f>
        <v>0</v>
      </c>
      <c r="T11" s="12">
        <v>60</v>
      </c>
      <c r="U11" s="12">
        <v>67.5</v>
      </c>
      <c r="V11" s="12">
        <v>70</v>
      </c>
      <c r="W11" s="21"/>
      <c r="X11" s="12">
        <v>70</v>
      </c>
      <c r="Y11" s="18">
        <f>X11*M11</f>
        <v>48.23</v>
      </c>
      <c r="Z11" s="20">
        <f>X11+R11</f>
        <v>70</v>
      </c>
      <c r="AA11" s="18">
        <f>Z11*M11</f>
        <v>48.23</v>
      </c>
      <c r="AB11" s="12"/>
      <c r="AC11" s="12"/>
      <c r="AD11" s="12">
        <v>12</v>
      </c>
    </row>
    <row r="12" spans="1:30" ht="12" customHeight="1">
      <c r="A12" s="12">
        <v>12</v>
      </c>
      <c r="B12" s="12">
        <v>1</v>
      </c>
      <c r="C12" s="12" t="s">
        <v>32</v>
      </c>
      <c r="D12" s="12"/>
      <c r="E12" s="12">
        <v>82.5</v>
      </c>
      <c r="F12" s="12" t="s">
        <v>417</v>
      </c>
      <c r="G12" s="12" t="s">
        <v>142</v>
      </c>
      <c r="H12" s="12" t="s">
        <v>418</v>
      </c>
      <c r="I12" s="12" t="s">
        <v>19</v>
      </c>
      <c r="J12" s="14">
        <v>32230</v>
      </c>
      <c r="K12" s="21" t="s">
        <v>18</v>
      </c>
      <c r="L12" s="17">
        <v>82.45</v>
      </c>
      <c r="M12" s="18">
        <v>0.6193</v>
      </c>
      <c r="N12" s="19"/>
      <c r="O12" s="12"/>
      <c r="P12" s="12"/>
      <c r="Q12" s="21"/>
      <c r="R12" s="12"/>
      <c r="S12" s="18">
        <f>R12*M12</f>
        <v>0</v>
      </c>
      <c r="T12" s="12">
        <v>55</v>
      </c>
      <c r="U12" s="12">
        <v>60</v>
      </c>
      <c r="V12" s="12">
        <v>67.5</v>
      </c>
      <c r="W12" s="21"/>
      <c r="X12" s="12">
        <v>67.5</v>
      </c>
      <c r="Y12" s="18">
        <f>X12*M12</f>
        <v>41.802749999999996</v>
      </c>
      <c r="Z12" s="20">
        <f>X12+R12</f>
        <v>67.5</v>
      </c>
      <c r="AA12" s="18">
        <f>Z12*M12</f>
        <v>41.802749999999996</v>
      </c>
      <c r="AB12" s="12"/>
      <c r="AC12" s="12" t="s">
        <v>413</v>
      </c>
      <c r="AD12" s="12">
        <v>12</v>
      </c>
    </row>
    <row r="13" spans="1:30" ht="12.75">
      <c r="A13" s="12">
        <v>5</v>
      </c>
      <c r="B13" s="12">
        <v>2</v>
      </c>
      <c r="C13" s="12" t="s">
        <v>32</v>
      </c>
      <c r="D13" s="12"/>
      <c r="E13" s="12">
        <v>82.5</v>
      </c>
      <c r="F13" s="12" t="s">
        <v>416</v>
      </c>
      <c r="G13" s="12" t="s">
        <v>50</v>
      </c>
      <c r="H13" s="12" t="s">
        <v>50</v>
      </c>
      <c r="I13" s="12" t="s">
        <v>19</v>
      </c>
      <c r="J13" s="14">
        <v>32489</v>
      </c>
      <c r="K13" s="21" t="s">
        <v>18</v>
      </c>
      <c r="L13" s="17">
        <v>78.15</v>
      </c>
      <c r="M13" s="18">
        <v>0.6436</v>
      </c>
      <c r="N13" s="19"/>
      <c r="O13" s="12"/>
      <c r="P13" s="12"/>
      <c r="Q13" s="21"/>
      <c r="R13" s="12"/>
      <c r="S13" s="18">
        <f>R13*M13</f>
        <v>0</v>
      </c>
      <c r="T13" s="12">
        <v>57.5</v>
      </c>
      <c r="U13" s="28">
        <v>62.5</v>
      </c>
      <c r="V13" s="12">
        <v>65</v>
      </c>
      <c r="W13" s="21"/>
      <c r="X13" s="12">
        <v>65</v>
      </c>
      <c r="Y13" s="18">
        <f>X13*M13</f>
        <v>41.833999999999996</v>
      </c>
      <c r="Z13" s="20">
        <f>X13+R13</f>
        <v>65</v>
      </c>
      <c r="AA13" s="18">
        <f>Z13*M13</f>
        <v>41.833999999999996</v>
      </c>
      <c r="AB13" s="12"/>
      <c r="AC13" s="12"/>
      <c r="AD13" s="12">
        <v>5</v>
      </c>
    </row>
    <row r="14" spans="1:30" ht="12.75">
      <c r="A14" s="12">
        <v>12</v>
      </c>
      <c r="B14" s="12">
        <v>1</v>
      </c>
      <c r="C14" s="12" t="s">
        <v>32</v>
      </c>
      <c r="D14" s="12"/>
      <c r="E14" s="12">
        <v>110</v>
      </c>
      <c r="F14" s="12" t="s">
        <v>427</v>
      </c>
      <c r="G14" s="12" t="s">
        <v>50</v>
      </c>
      <c r="H14" s="12" t="s">
        <v>50</v>
      </c>
      <c r="I14" s="12" t="s">
        <v>19</v>
      </c>
      <c r="J14" s="14">
        <v>32753</v>
      </c>
      <c r="K14" s="21" t="s">
        <v>18</v>
      </c>
      <c r="L14" s="17">
        <v>107.3</v>
      </c>
      <c r="M14" s="18">
        <v>0.5401</v>
      </c>
      <c r="N14" s="19"/>
      <c r="O14" s="12"/>
      <c r="P14" s="12"/>
      <c r="Q14" s="21"/>
      <c r="R14" s="12"/>
      <c r="S14" s="18">
        <f>R14*M14</f>
        <v>0</v>
      </c>
      <c r="T14" s="12">
        <v>70</v>
      </c>
      <c r="U14" s="12">
        <v>72.5</v>
      </c>
      <c r="V14" s="12">
        <v>77.5</v>
      </c>
      <c r="W14" s="21"/>
      <c r="X14" s="12">
        <v>77.5</v>
      </c>
      <c r="Y14" s="18">
        <f>X14*M14</f>
        <v>41.85775</v>
      </c>
      <c r="Z14" s="20">
        <f>X14+R14</f>
        <v>77.5</v>
      </c>
      <c r="AA14" s="18">
        <f>Z14*M14</f>
        <v>41.85775</v>
      </c>
      <c r="AB14" s="12"/>
      <c r="AC14" s="12"/>
      <c r="AD14" s="12">
        <v>12</v>
      </c>
    </row>
    <row r="15" spans="1:30" ht="12.75">
      <c r="A15" s="12"/>
      <c r="B15" s="12"/>
      <c r="C15" s="12"/>
      <c r="D15" s="12"/>
      <c r="E15" s="12"/>
      <c r="F15" s="20" t="s">
        <v>446</v>
      </c>
      <c r="G15" s="20"/>
      <c r="H15" s="12"/>
      <c r="I15" s="12"/>
      <c r="J15" s="14"/>
      <c r="K15" s="21"/>
      <c r="L15" s="17"/>
      <c r="M15" s="18"/>
      <c r="N15" s="19"/>
      <c r="O15" s="12"/>
      <c r="P15" s="12"/>
      <c r="Q15" s="21"/>
      <c r="R15" s="12"/>
      <c r="S15" s="18"/>
      <c r="T15" s="12"/>
      <c r="U15" s="12"/>
      <c r="V15" s="12"/>
      <c r="W15" s="21"/>
      <c r="X15" s="12"/>
      <c r="Y15" s="18"/>
      <c r="Z15" s="20"/>
      <c r="AA15" s="18"/>
      <c r="AB15" s="12"/>
      <c r="AC15" s="12"/>
      <c r="AD15" s="12"/>
    </row>
    <row r="16" spans="1:30" ht="12.75">
      <c r="A16" s="12"/>
      <c r="B16" s="12"/>
      <c r="C16" s="12"/>
      <c r="D16" s="12"/>
      <c r="E16" s="12"/>
      <c r="F16" s="20" t="s">
        <v>149</v>
      </c>
      <c r="G16" s="20" t="s">
        <v>150</v>
      </c>
      <c r="H16" s="12"/>
      <c r="I16" s="12"/>
      <c r="J16" s="14"/>
      <c r="K16" s="21"/>
      <c r="L16" s="17"/>
      <c r="M16" s="18"/>
      <c r="N16" s="19"/>
      <c r="O16" s="12"/>
      <c r="P16" s="12"/>
      <c r="Q16" s="21"/>
      <c r="R16" s="12"/>
      <c r="S16" s="18"/>
      <c r="T16" s="12"/>
      <c r="U16" s="12"/>
      <c r="V16" s="12"/>
      <c r="W16" s="21"/>
      <c r="X16" s="12"/>
      <c r="Y16" s="18"/>
      <c r="Z16" s="20"/>
      <c r="AA16" s="18"/>
      <c r="AB16" s="12"/>
      <c r="AC16" s="12"/>
      <c r="AD16" s="12"/>
    </row>
    <row r="17" spans="1:30" ht="12.75">
      <c r="A17" s="12">
        <v>12</v>
      </c>
      <c r="B17" s="12">
        <v>1</v>
      </c>
      <c r="C17" s="12" t="s">
        <v>32</v>
      </c>
      <c r="D17" s="12"/>
      <c r="E17" s="12">
        <v>82.5</v>
      </c>
      <c r="F17" s="12" t="s">
        <v>416</v>
      </c>
      <c r="G17" s="12" t="s">
        <v>50</v>
      </c>
      <c r="H17" s="12" t="s">
        <v>50</v>
      </c>
      <c r="I17" s="12" t="s">
        <v>19</v>
      </c>
      <c r="J17" s="14">
        <v>32489</v>
      </c>
      <c r="K17" s="21" t="s">
        <v>18</v>
      </c>
      <c r="L17" s="17">
        <v>78.15</v>
      </c>
      <c r="M17" s="18">
        <v>0.6436</v>
      </c>
      <c r="N17" s="19">
        <v>60</v>
      </c>
      <c r="O17" s="12">
        <v>65</v>
      </c>
      <c r="P17" s="28">
        <v>67.5</v>
      </c>
      <c r="Q17" s="21"/>
      <c r="R17" s="12">
        <v>65</v>
      </c>
      <c r="S17" s="18">
        <f>R17*M17</f>
        <v>41.833999999999996</v>
      </c>
      <c r="T17" s="12">
        <v>57.5</v>
      </c>
      <c r="U17" s="28">
        <v>62.5</v>
      </c>
      <c r="V17" s="12">
        <v>65</v>
      </c>
      <c r="W17" s="21"/>
      <c r="X17" s="12">
        <v>65</v>
      </c>
      <c r="Y17" s="18">
        <f>X17*M17</f>
        <v>41.833999999999996</v>
      </c>
      <c r="Z17" s="20">
        <f>X17+R17</f>
        <v>130</v>
      </c>
      <c r="AA17" s="18">
        <f>Z17*M17</f>
        <v>83.66799999999999</v>
      </c>
      <c r="AB17" s="12"/>
      <c r="AC17" s="12"/>
      <c r="AD17" s="12">
        <v>12</v>
      </c>
    </row>
    <row r="18" spans="1:30" ht="12.75">
      <c r="A18" s="12">
        <v>12</v>
      </c>
      <c r="B18" s="12">
        <v>1</v>
      </c>
      <c r="C18" s="12" t="s">
        <v>32</v>
      </c>
      <c r="D18" s="12"/>
      <c r="E18" s="12">
        <v>110</v>
      </c>
      <c r="F18" s="12" t="s">
        <v>331</v>
      </c>
      <c r="G18" s="12" t="s">
        <v>240</v>
      </c>
      <c r="H18" s="12" t="s">
        <v>241</v>
      </c>
      <c r="I18" s="12" t="s">
        <v>19</v>
      </c>
      <c r="J18" s="14">
        <v>31094</v>
      </c>
      <c r="K18" s="21" t="s">
        <v>18</v>
      </c>
      <c r="L18" s="17">
        <v>108</v>
      </c>
      <c r="M18" s="18">
        <v>0.5391</v>
      </c>
      <c r="N18" s="19">
        <v>80</v>
      </c>
      <c r="O18" s="19">
        <v>90</v>
      </c>
      <c r="P18" s="28">
        <v>100</v>
      </c>
      <c r="Q18" s="21"/>
      <c r="R18" s="12">
        <f>O18</f>
        <v>90</v>
      </c>
      <c r="S18" s="18">
        <f>R18*M18</f>
        <v>48.519000000000005</v>
      </c>
      <c r="T18" s="12">
        <v>75</v>
      </c>
      <c r="U18" s="12">
        <v>0</v>
      </c>
      <c r="V18" s="12">
        <v>0</v>
      </c>
      <c r="W18" s="21"/>
      <c r="X18" s="12">
        <v>75</v>
      </c>
      <c r="Y18" s="18">
        <f>X18*M18</f>
        <v>40.432500000000005</v>
      </c>
      <c r="Z18" s="20">
        <f>X18+R18</f>
        <v>165</v>
      </c>
      <c r="AA18" s="18">
        <f>Z18*M18</f>
        <v>88.95150000000001</v>
      </c>
      <c r="AB18" s="12"/>
      <c r="AC18" s="12"/>
      <c r="AD18" s="12">
        <v>12</v>
      </c>
    </row>
    <row r="19" spans="1:30" ht="12.75">
      <c r="A19" s="12"/>
      <c r="B19" s="12"/>
      <c r="C19" s="12"/>
      <c r="D19" s="12"/>
      <c r="E19" s="12"/>
      <c r="F19" s="20" t="s">
        <v>445</v>
      </c>
      <c r="G19" s="20"/>
      <c r="H19" s="12"/>
      <c r="I19" s="12"/>
      <c r="J19" s="14"/>
      <c r="K19" s="21"/>
      <c r="L19" s="17"/>
      <c r="M19" s="18"/>
      <c r="N19" s="19"/>
      <c r="O19" s="12"/>
      <c r="P19" s="12"/>
      <c r="Q19" s="21"/>
      <c r="R19" s="12"/>
      <c r="S19" s="18"/>
      <c r="T19" s="12"/>
      <c r="U19" s="12"/>
      <c r="V19" s="12"/>
      <c r="W19" s="21"/>
      <c r="X19" s="12"/>
      <c r="Y19" s="18"/>
      <c r="Z19" s="20"/>
      <c r="AA19" s="18"/>
      <c r="AB19" s="12"/>
      <c r="AC19" s="12"/>
      <c r="AD19" s="12"/>
    </row>
    <row r="20" spans="1:30" ht="12.75">
      <c r="A20" s="12"/>
      <c r="B20" s="12"/>
      <c r="C20" s="12"/>
      <c r="D20" s="12"/>
      <c r="E20" s="12"/>
      <c r="F20" s="20" t="s">
        <v>237</v>
      </c>
      <c r="G20" s="20" t="s">
        <v>150</v>
      </c>
      <c r="H20" s="12"/>
      <c r="I20" s="12"/>
      <c r="J20" s="14"/>
      <c r="K20" s="21"/>
      <c r="L20" s="17"/>
      <c r="M20" s="18"/>
      <c r="N20" s="19"/>
      <c r="O20" s="12"/>
      <c r="P20" s="12"/>
      <c r="Q20" s="21"/>
      <c r="R20" s="12"/>
      <c r="S20" s="18"/>
      <c r="T20" s="12"/>
      <c r="U20" s="12"/>
      <c r="V20" s="12"/>
      <c r="W20" s="21"/>
      <c r="X20" s="12"/>
      <c r="Y20" s="18"/>
      <c r="Z20" s="20"/>
      <c r="AA20" s="18"/>
      <c r="AB20" s="12"/>
      <c r="AC20" s="12"/>
      <c r="AD20" s="12"/>
    </row>
    <row r="21" spans="1:30" ht="12.75">
      <c r="A21" s="12">
        <v>12</v>
      </c>
      <c r="B21" s="12">
        <v>1</v>
      </c>
      <c r="C21" s="12" t="s">
        <v>214</v>
      </c>
      <c r="D21" s="12"/>
      <c r="E21" s="12">
        <v>90</v>
      </c>
      <c r="F21" s="12" t="s">
        <v>233</v>
      </c>
      <c r="G21" s="12" t="s">
        <v>142</v>
      </c>
      <c r="H21" s="12" t="s">
        <v>234</v>
      </c>
      <c r="I21" s="12" t="s">
        <v>19</v>
      </c>
      <c r="J21" s="14">
        <v>31339</v>
      </c>
      <c r="K21" s="21" t="s">
        <v>18</v>
      </c>
      <c r="L21" s="17">
        <v>88.7</v>
      </c>
      <c r="M21" s="18">
        <v>0.5905</v>
      </c>
      <c r="N21" s="19">
        <v>100</v>
      </c>
      <c r="O21" s="12">
        <v>105</v>
      </c>
      <c r="P21" s="28">
        <v>110</v>
      </c>
      <c r="Q21" s="21"/>
      <c r="R21" s="12">
        <v>105</v>
      </c>
      <c r="S21" s="18">
        <f>R21*M21</f>
        <v>62.002500000000005</v>
      </c>
      <c r="T21" s="12"/>
      <c r="U21" s="12"/>
      <c r="V21" s="12"/>
      <c r="W21" s="21"/>
      <c r="X21" s="12"/>
      <c r="Y21" s="18"/>
      <c r="Z21" s="20"/>
      <c r="AA21" s="18"/>
      <c r="AB21" s="12"/>
      <c r="AC21" s="12" t="s">
        <v>413</v>
      </c>
      <c r="AD21" s="12">
        <v>12</v>
      </c>
    </row>
    <row r="22" spans="1:30" ht="12.75">
      <c r="A22" s="12">
        <v>12</v>
      </c>
      <c r="B22" s="12">
        <v>1</v>
      </c>
      <c r="C22" s="12" t="s">
        <v>214</v>
      </c>
      <c r="D22" s="12"/>
      <c r="E22" s="12">
        <v>110</v>
      </c>
      <c r="F22" s="12" t="s">
        <v>432</v>
      </c>
      <c r="G22" s="12" t="s">
        <v>191</v>
      </c>
      <c r="H22" s="12" t="s">
        <v>288</v>
      </c>
      <c r="I22" s="12" t="s">
        <v>19</v>
      </c>
      <c r="J22" s="14">
        <v>29575</v>
      </c>
      <c r="K22" s="21" t="s">
        <v>18</v>
      </c>
      <c r="L22" s="17">
        <v>104.4</v>
      </c>
      <c r="M22" s="18">
        <v>0.5448</v>
      </c>
      <c r="N22" s="19">
        <v>105</v>
      </c>
      <c r="O22" s="12">
        <v>115</v>
      </c>
      <c r="P22" s="12">
        <v>120</v>
      </c>
      <c r="Q22" s="21"/>
      <c r="R22" s="12">
        <v>120</v>
      </c>
      <c r="S22" s="18">
        <f>R22*M22</f>
        <v>65.37599999999999</v>
      </c>
      <c r="T22" s="12"/>
      <c r="U22" s="12"/>
      <c r="V22" s="12"/>
      <c r="W22" s="21"/>
      <c r="X22" s="12"/>
      <c r="Y22" s="18">
        <f>X22*M22</f>
        <v>0</v>
      </c>
      <c r="Z22" s="20">
        <f>X22+R22</f>
        <v>120</v>
      </c>
      <c r="AA22" s="18">
        <f>Z22*M22</f>
        <v>65.37599999999999</v>
      </c>
      <c r="AB22" s="12"/>
      <c r="AC22" s="12" t="s">
        <v>193</v>
      </c>
      <c r="AD22" s="12">
        <v>12</v>
      </c>
    </row>
    <row r="23" spans="1:30" ht="12.75">
      <c r="A23" s="12">
        <v>5</v>
      </c>
      <c r="B23" s="12">
        <v>2</v>
      </c>
      <c r="C23" s="12" t="s">
        <v>214</v>
      </c>
      <c r="D23" s="12"/>
      <c r="E23" s="12">
        <v>110</v>
      </c>
      <c r="F23" s="12" t="s">
        <v>429</v>
      </c>
      <c r="G23" s="12" t="s">
        <v>142</v>
      </c>
      <c r="H23" s="12" t="s">
        <v>430</v>
      </c>
      <c r="I23" s="12" t="s">
        <v>19</v>
      </c>
      <c r="J23" s="14">
        <v>33833</v>
      </c>
      <c r="K23" s="21" t="s">
        <v>18</v>
      </c>
      <c r="L23" s="17">
        <v>108.2</v>
      </c>
      <c r="M23" s="18">
        <v>0.5388</v>
      </c>
      <c r="N23" s="28">
        <v>110</v>
      </c>
      <c r="O23" s="12">
        <v>110</v>
      </c>
      <c r="P23" s="12">
        <v>120</v>
      </c>
      <c r="Q23" s="21"/>
      <c r="R23" s="12">
        <f>P23</f>
        <v>120</v>
      </c>
      <c r="S23" s="18">
        <f>R23*M23</f>
        <v>64.65599999999999</v>
      </c>
      <c r="T23" s="12"/>
      <c r="U23" s="12"/>
      <c r="V23" s="28"/>
      <c r="W23" s="21"/>
      <c r="X23" s="19"/>
      <c r="Y23" s="18">
        <f>X23*M23</f>
        <v>0</v>
      </c>
      <c r="Z23" s="20">
        <f>X23+R23</f>
        <v>120</v>
      </c>
      <c r="AA23" s="18">
        <f>Z23*M23</f>
        <v>64.65599999999999</v>
      </c>
      <c r="AB23" s="12"/>
      <c r="AC23" s="12" t="s">
        <v>413</v>
      </c>
      <c r="AD23" s="12">
        <v>5</v>
      </c>
    </row>
    <row r="24" spans="1:30" ht="12.75">
      <c r="A24" s="12"/>
      <c r="B24" s="12"/>
      <c r="C24" s="12"/>
      <c r="D24" s="12"/>
      <c r="E24" s="12"/>
      <c r="F24" s="20" t="s">
        <v>447</v>
      </c>
      <c r="G24" s="20"/>
      <c r="H24" s="12"/>
      <c r="I24" s="12"/>
      <c r="J24" s="14"/>
      <c r="K24" s="21"/>
      <c r="L24" s="17"/>
      <c r="M24" s="18"/>
      <c r="N24" s="19"/>
      <c r="O24" s="12"/>
      <c r="P24" s="12"/>
      <c r="Q24" s="21"/>
      <c r="R24" s="12"/>
      <c r="S24" s="18"/>
      <c r="T24" s="12"/>
      <c r="U24" s="12"/>
      <c r="V24" s="12"/>
      <c r="W24" s="21"/>
      <c r="X24" s="12"/>
      <c r="Y24" s="18"/>
      <c r="Z24" s="20"/>
      <c r="AA24" s="18"/>
      <c r="AB24" s="12"/>
      <c r="AC24" s="12"/>
      <c r="AD24" s="12"/>
    </row>
    <row r="25" spans="1:30" ht="12.75">
      <c r="A25" s="12"/>
      <c r="B25" s="12"/>
      <c r="C25" s="12"/>
      <c r="D25" s="12"/>
      <c r="E25" s="12"/>
      <c r="F25" s="20" t="s">
        <v>237</v>
      </c>
      <c r="G25" s="20" t="s">
        <v>150</v>
      </c>
      <c r="H25" s="12"/>
      <c r="I25" s="12"/>
      <c r="J25" s="14"/>
      <c r="K25" s="21"/>
      <c r="L25" s="17"/>
      <c r="M25" s="18"/>
      <c r="N25" s="19"/>
      <c r="O25" s="12"/>
      <c r="P25" s="12"/>
      <c r="Q25" s="21"/>
      <c r="R25" s="12"/>
      <c r="S25" s="18"/>
      <c r="T25" s="12"/>
      <c r="U25" s="12"/>
      <c r="V25" s="12"/>
      <c r="W25" s="21"/>
      <c r="X25" s="12"/>
      <c r="Y25" s="18"/>
      <c r="Z25" s="20"/>
      <c r="AA25" s="18"/>
      <c r="AB25" s="12"/>
      <c r="AC25" s="12"/>
      <c r="AD25" s="12"/>
    </row>
    <row r="26" spans="1:30" ht="12.75">
      <c r="A26" s="12">
        <v>12</v>
      </c>
      <c r="B26" s="12">
        <v>1</v>
      </c>
      <c r="C26" s="12" t="s">
        <v>214</v>
      </c>
      <c r="D26" s="12"/>
      <c r="E26" s="12">
        <v>67.5</v>
      </c>
      <c r="F26" s="12" t="s">
        <v>414</v>
      </c>
      <c r="G26" s="12" t="s">
        <v>102</v>
      </c>
      <c r="H26" s="12" t="s">
        <v>102</v>
      </c>
      <c r="I26" s="12" t="s">
        <v>19</v>
      </c>
      <c r="J26" s="14">
        <v>35933</v>
      </c>
      <c r="K26" s="21" t="s">
        <v>28</v>
      </c>
      <c r="L26" s="17">
        <v>65.6</v>
      </c>
      <c r="M26" s="18">
        <v>0.7599</v>
      </c>
      <c r="N26" s="19"/>
      <c r="O26" s="12"/>
      <c r="P26" s="12"/>
      <c r="Q26" s="21"/>
      <c r="R26" s="12"/>
      <c r="S26" s="18">
        <f aca="true" t="shared" si="0" ref="S26:S32">R26*M26</f>
        <v>0</v>
      </c>
      <c r="T26" s="12">
        <v>35</v>
      </c>
      <c r="U26" s="12">
        <v>40</v>
      </c>
      <c r="V26" s="12">
        <v>45</v>
      </c>
      <c r="W26" s="21"/>
      <c r="X26" s="12">
        <v>45</v>
      </c>
      <c r="Y26" s="18">
        <f aca="true" t="shared" si="1" ref="Y26:Y32">X26*M26</f>
        <v>34.1955</v>
      </c>
      <c r="Z26" s="20">
        <f aca="true" t="shared" si="2" ref="Z26:Z32">X26+R26</f>
        <v>45</v>
      </c>
      <c r="AA26" s="18">
        <f aca="true" t="shared" si="3" ref="AA26:AA32">Z26*M26</f>
        <v>34.1955</v>
      </c>
      <c r="AB26" s="12"/>
      <c r="AC26" s="12"/>
      <c r="AD26" s="12">
        <v>12</v>
      </c>
    </row>
    <row r="27" spans="1:30" ht="12.75">
      <c r="A27" s="12">
        <v>12</v>
      </c>
      <c r="B27" s="12">
        <v>1</v>
      </c>
      <c r="C27" s="12" t="s">
        <v>214</v>
      </c>
      <c r="D27" s="12"/>
      <c r="E27" s="12">
        <v>82.5</v>
      </c>
      <c r="F27" s="12" t="s">
        <v>428</v>
      </c>
      <c r="G27" s="12" t="s">
        <v>142</v>
      </c>
      <c r="H27" s="12" t="s">
        <v>418</v>
      </c>
      <c r="I27" s="12" t="s">
        <v>19</v>
      </c>
      <c r="J27" s="14">
        <v>34936</v>
      </c>
      <c r="K27" s="21" t="s">
        <v>28</v>
      </c>
      <c r="L27" s="17">
        <v>81.75</v>
      </c>
      <c r="M27" s="18">
        <v>0.623</v>
      </c>
      <c r="N27" s="19"/>
      <c r="O27" s="12"/>
      <c r="P27" s="12"/>
      <c r="Q27" s="21"/>
      <c r="R27" s="12"/>
      <c r="S27" s="18">
        <f t="shared" si="0"/>
        <v>0</v>
      </c>
      <c r="T27" s="12">
        <v>65</v>
      </c>
      <c r="U27" s="12">
        <v>75</v>
      </c>
      <c r="V27" s="28">
        <v>82.5</v>
      </c>
      <c r="W27" s="21"/>
      <c r="X27" s="19">
        <v>75</v>
      </c>
      <c r="Y27" s="18">
        <f t="shared" si="1"/>
        <v>46.725</v>
      </c>
      <c r="Z27" s="20">
        <f t="shared" si="2"/>
        <v>75</v>
      </c>
      <c r="AA27" s="18">
        <f t="shared" si="3"/>
        <v>46.725</v>
      </c>
      <c r="AB27" s="12"/>
      <c r="AC27" s="12" t="s">
        <v>413</v>
      </c>
      <c r="AD27" s="12">
        <v>12</v>
      </c>
    </row>
    <row r="28" spans="1:30" ht="12.75">
      <c r="A28" s="12">
        <v>5</v>
      </c>
      <c r="B28" s="12">
        <v>2</v>
      </c>
      <c r="C28" s="12" t="s">
        <v>214</v>
      </c>
      <c r="D28" s="12"/>
      <c r="E28" s="12">
        <v>82.5</v>
      </c>
      <c r="F28" s="12" t="s">
        <v>415</v>
      </c>
      <c r="G28" s="12" t="s">
        <v>102</v>
      </c>
      <c r="H28" s="12" t="s">
        <v>102</v>
      </c>
      <c r="I28" s="12" t="s">
        <v>19</v>
      </c>
      <c r="J28" s="14">
        <v>35567</v>
      </c>
      <c r="K28" s="21" t="s">
        <v>28</v>
      </c>
      <c r="L28" s="17">
        <v>77</v>
      </c>
      <c r="M28" s="18">
        <v>0.6576</v>
      </c>
      <c r="N28" s="19"/>
      <c r="O28" s="12"/>
      <c r="P28" s="19"/>
      <c r="Q28" s="21"/>
      <c r="R28" s="12"/>
      <c r="S28" s="18">
        <f t="shared" si="0"/>
        <v>0</v>
      </c>
      <c r="T28" s="12">
        <v>40</v>
      </c>
      <c r="U28" s="12">
        <v>50</v>
      </c>
      <c r="V28" s="28">
        <v>55</v>
      </c>
      <c r="W28" s="21"/>
      <c r="X28" s="12">
        <v>50</v>
      </c>
      <c r="Y28" s="18">
        <f t="shared" si="1"/>
        <v>32.879999999999995</v>
      </c>
      <c r="Z28" s="20">
        <f t="shared" si="2"/>
        <v>50</v>
      </c>
      <c r="AA28" s="18">
        <f t="shared" si="3"/>
        <v>32.879999999999995</v>
      </c>
      <c r="AB28" s="12"/>
      <c r="AC28" s="12"/>
      <c r="AD28" s="12">
        <v>5</v>
      </c>
    </row>
    <row r="29" spans="1:30" ht="12.75">
      <c r="A29" s="12">
        <v>12</v>
      </c>
      <c r="B29" s="12">
        <v>1</v>
      </c>
      <c r="C29" s="12" t="s">
        <v>214</v>
      </c>
      <c r="D29" s="12"/>
      <c r="E29" s="12">
        <v>82.5</v>
      </c>
      <c r="F29" s="12" t="s">
        <v>426</v>
      </c>
      <c r="G29" s="12" t="s">
        <v>420</v>
      </c>
      <c r="H29" s="12" t="s">
        <v>421</v>
      </c>
      <c r="I29" s="12" t="s">
        <v>420</v>
      </c>
      <c r="J29" s="14">
        <v>33385</v>
      </c>
      <c r="K29" s="21" t="s">
        <v>18</v>
      </c>
      <c r="L29" s="17">
        <v>79.8</v>
      </c>
      <c r="M29" s="18">
        <v>0.6341</v>
      </c>
      <c r="N29" s="19"/>
      <c r="O29" s="12"/>
      <c r="P29" s="12"/>
      <c r="Q29" s="21"/>
      <c r="R29" s="12"/>
      <c r="S29" s="18">
        <f t="shared" si="0"/>
        <v>0</v>
      </c>
      <c r="T29" s="12">
        <v>70</v>
      </c>
      <c r="U29" s="28">
        <v>75</v>
      </c>
      <c r="V29" s="28">
        <v>75</v>
      </c>
      <c r="W29" s="21"/>
      <c r="X29" s="12">
        <v>70</v>
      </c>
      <c r="Y29" s="18">
        <f t="shared" si="1"/>
        <v>44.387</v>
      </c>
      <c r="Z29" s="20">
        <f t="shared" si="2"/>
        <v>70</v>
      </c>
      <c r="AA29" s="18">
        <f t="shared" si="3"/>
        <v>44.387</v>
      </c>
      <c r="AB29" s="12"/>
      <c r="AC29" s="12" t="s">
        <v>425</v>
      </c>
      <c r="AD29" s="12">
        <v>12</v>
      </c>
    </row>
    <row r="30" spans="1:30" ht="12.75">
      <c r="A30" s="12">
        <v>12</v>
      </c>
      <c r="B30" s="12">
        <v>1</v>
      </c>
      <c r="C30" s="12" t="s">
        <v>214</v>
      </c>
      <c r="D30" s="12"/>
      <c r="E30" s="12">
        <v>100</v>
      </c>
      <c r="F30" s="12" t="s">
        <v>283</v>
      </c>
      <c r="G30" s="12" t="s">
        <v>171</v>
      </c>
      <c r="H30" s="12" t="s">
        <v>172</v>
      </c>
      <c r="I30" s="12" t="s">
        <v>19</v>
      </c>
      <c r="J30" s="14">
        <v>24826</v>
      </c>
      <c r="K30" s="21" t="s">
        <v>195</v>
      </c>
      <c r="L30" s="17">
        <v>96.1</v>
      </c>
      <c r="M30" s="18">
        <v>0.6797</v>
      </c>
      <c r="N30" s="19"/>
      <c r="O30" s="12"/>
      <c r="P30" s="12"/>
      <c r="Q30" s="21"/>
      <c r="R30" s="12"/>
      <c r="S30" s="18">
        <f t="shared" si="0"/>
        <v>0</v>
      </c>
      <c r="T30" s="12">
        <v>50</v>
      </c>
      <c r="U30" s="12">
        <v>60</v>
      </c>
      <c r="V30" s="12">
        <v>65</v>
      </c>
      <c r="W30" s="21"/>
      <c r="X30" s="12">
        <v>65</v>
      </c>
      <c r="Y30" s="18">
        <f t="shared" si="1"/>
        <v>44.180499999999995</v>
      </c>
      <c r="Z30" s="20">
        <f t="shared" si="2"/>
        <v>65</v>
      </c>
      <c r="AA30" s="18">
        <f t="shared" si="3"/>
        <v>44.180499999999995</v>
      </c>
      <c r="AB30" s="12"/>
      <c r="AC30" s="12" t="s">
        <v>173</v>
      </c>
      <c r="AD30" s="12">
        <v>12</v>
      </c>
    </row>
    <row r="31" spans="1:30" ht="12.75">
      <c r="A31" s="12">
        <v>12</v>
      </c>
      <c r="B31" s="12">
        <v>1</v>
      </c>
      <c r="C31" s="12" t="s">
        <v>214</v>
      </c>
      <c r="D31" s="12"/>
      <c r="E31" s="12">
        <v>100</v>
      </c>
      <c r="F31" s="12" t="s">
        <v>424</v>
      </c>
      <c r="G31" s="12" t="s">
        <v>420</v>
      </c>
      <c r="H31" s="12" t="s">
        <v>421</v>
      </c>
      <c r="I31" s="12" t="s">
        <v>420</v>
      </c>
      <c r="J31" s="14">
        <v>34569</v>
      </c>
      <c r="K31" s="21" t="s">
        <v>18</v>
      </c>
      <c r="L31" s="17">
        <v>97.25</v>
      </c>
      <c r="M31" s="18">
        <v>0.561</v>
      </c>
      <c r="N31" s="19"/>
      <c r="O31" s="12"/>
      <c r="P31" s="12"/>
      <c r="Q31" s="21"/>
      <c r="R31" s="12"/>
      <c r="S31" s="18">
        <f t="shared" si="0"/>
        <v>0</v>
      </c>
      <c r="T31" s="28">
        <v>67.5</v>
      </c>
      <c r="U31" s="12">
        <v>67.5</v>
      </c>
      <c r="V31" s="12">
        <v>72.5</v>
      </c>
      <c r="W31" s="21"/>
      <c r="X31" s="12">
        <v>72.5</v>
      </c>
      <c r="Y31" s="18">
        <f t="shared" si="1"/>
        <v>40.67250000000001</v>
      </c>
      <c r="Z31" s="20">
        <f t="shared" si="2"/>
        <v>72.5</v>
      </c>
      <c r="AA31" s="18">
        <f t="shared" si="3"/>
        <v>40.67250000000001</v>
      </c>
      <c r="AB31" s="12"/>
      <c r="AC31" s="12" t="s">
        <v>425</v>
      </c>
      <c r="AD31" s="12">
        <v>12</v>
      </c>
    </row>
    <row r="32" spans="1:30" ht="12.75">
      <c r="A32" s="12">
        <v>12</v>
      </c>
      <c r="B32" s="12">
        <v>1</v>
      </c>
      <c r="C32" s="12" t="s">
        <v>214</v>
      </c>
      <c r="D32" s="12"/>
      <c r="E32" s="12">
        <v>110</v>
      </c>
      <c r="F32" s="12" t="s">
        <v>282</v>
      </c>
      <c r="G32" s="12" t="s">
        <v>171</v>
      </c>
      <c r="H32" s="12" t="s">
        <v>172</v>
      </c>
      <c r="I32" s="12" t="s">
        <v>19</v>
      </c>
      <c r="J32" s="14">
        <v>31164</v>
      </c>
      <c r="K32" s="21" t="s">
        <v>18</v>
      </c>
      <c r="L32" s="17">
        <v>101.35</v>
      </c>
      <c r="M32" s="18">
        <v>0.551</v>
      </c>
      <c r="N32" s="19"/>
      <c r="O32" s="12"/>
      <c r="P32" s="12"/>
      <c r="Q32" s="21"/>
      <c r="R32" s="12"/>
      <c r="S32" s="18">
        <f t="shared" si="0"/>
        <v>0</v>
      </c>
      <c r="T32" s="12">
        <v>65</v>
      </c>
      <c r="U32" s="12">
        <v>67.5</v>
      </c>
      <c r="V32" s="12">
        <v>70</v>
      </c>
      <c r="W32" s="21"/>
      <c r="X32" s="12">
        <v>70</v>
      </c>
      <c r="Y32" s="18">
        <f t="shared" si="1"/>
        <v>38.57</v>
      </c>
      <c r="Z32" s="20">
        <f t="shared" si="2"/>
        <v>70</v>
      </c>
      <c r="AA32" s="18">
        <f t="shared" si="3"/>
        <v>38.57</v>
      </c>
      <c r="AB32" s="12"/>
      <c r="AC32" s="12" t="s">
        <v>173</v>
      </c>
      <c r="AD32" s="12">
        <v>12</v>
      </c>
    </row>
    <row r="33" spans="1:30" ht="12.75">
      <c r="A33" s="12"/>
      <c r="B33" s="12"/>
      <c r="C33" s="12"/>
      <c r="D33" s="12"/>
      <c r="E33" s="12"/>
      <c r="F33" s="20" t="s">
        <v>446</v>
      </c>
      <c r="G33" s="20"/>
      <c r="H33" s="12"/>
      <c r="I33" s="12"/>
      <c r="J33" s="14"/>
      <c r="K33" s="21"/>
      <c r="L33" s="17"/>
      <c r="M33" s="18"/>
      <c r="N33" s="19"/>
      <c r="O33" s="12"/>
      <c r="P33" s="12"/>
      <c r="Q33" s="21"/>
      <c r="R33" s="12"/>
      <c r="S33" s="18"/>
      <c r="T33" s="12"/>
      <c r="U33" s="12"/>
      <c r="V33" s="12"/>
      <c r="W33" s="21"/>
      <c r="X33" s="12"/>
      <c r="Y33" s="18"/>
      <c r="Z33" s="20"/>
      <c r="AA33" s="18"/>
      <c r="AB33" s="12"/>
      <c r="AC33" s="12"/>
      <c r="AD33" s="12"/>
    </row>
    <row r="34" spans="1:30" ht="12.75">
      <c r="A34" s="12"/>
      <c r="B34" s="12"/>
      <c r="C34" s="12"/>
      <c r="D34" s="12"/>
      <c r="E34" s="12"/>
      <c r="F34" s="20" t="s">
        <v>237</v>
      </c>
      <c r="G34" s="20" t="s">
        <v>150</v>
      </c>
      <c r="H34" s="12"/>
      <c r="I34" s="12"/>
      <c r="J34" s="14"/>
      <c r="K34" s="21"/>
      <c r="L34" s="17"/>
      <c r="M34" s="18"/>
      <c r="N34" s="19"/>
      <c r="O34" s="12"/>
      <c r="P34" s="12"/>
      <c r="Q34" s="21"/>
      <c r="R34" s="12"/>
      <c r="S34" s="18"/>
      <c r="T34" s="12"/>
      <c r="U34" s="12"/>
      <c r="V34" s="12"/>
      <c r="W34" s="21"/>
      <c r="X34" s="12"/>
      <c r="Y34" s="18"/>
      <c r="Z34" s="20"/>
      <c r="AA34" s="18"/>
      <c r="AB34" s="12"/>
      <c r="AC34" s="12"/>
      <c r="AD34" s="12"/>
    </row>
    <row r="35" spans="1:30" ht="12.75">
      <c r="A35" s="12">
        <v>12</v>
      </c>
      <c r="B35" s="12">
        <v>1</v>
      </c>
      <c r="C35" s="12" t="s">
        <v>214</v>
      </c>
      <c r="D35" s="12"/>
      <c r="E35" s="12">
        <v>110</v>
      </c>
      <c r="F35" s="12" t="s">
        <v>431</v>
      </c>
      <c r="G35" s="12" t="s">
        <v>142</v>
      </c>
      <c r="H35" s="12" t="s">
        <v>418</v>
      </c>
      <c r="I35" s="12" t="s">
        <v>19</v>
      </c>
      <c r="J35" s="14">
        <v>28491</v>
      </c>
      <c r="K35" s="21" t="s">
        <v>33</v>
      </c>
      <c r="L35" s="17">
        <v>101.75</v>
      </c>
      <c r="M35" s="18">
        <v>0.5381</v>
      </c>
      <c r="N35" s="19">
        <v>110</v>
      </c>
      <c r="O35" s="12">
        <v>115</v>
      </c>
      <c r="P35" s="28">
        <v>120</v>
      </c>
      <c r="Q35" s="21"/>
      <c r="R35" s="12">
        <v>115</v>
      </c>
      <c r="S35" s="18">
        <f>R35*M35</f>
        <v>61.8815</v>
      </c>
      <c r="T35" s="5">
        <v>82.5</v>
      </c>
      <c r="U35" s="12">
        <v>87.5</v>
      </c>
      <c r="V35" s="12">
        <v>90</v>
      </c>
      <c r="W35" s="21"/>
      <c r="X35" s="12">
        <v>90</v>
      </c>
      <c r="Y35" s="18">
        <f>X35*M35</f>
        <v>48.429</v>
      </c>
      <c r="Z35" s="20">
        <f>X35+R35</f>
        <v>205</v>
      </c>
      <c r="AA35" s="18">
        <f>Z35*M35</f>
        <v>110.3105</v>
      </c>
      <c r="AB35" s="12"/>
      <c r="AC35" s="12" t="s">
        <v>155</v>
      </c>
      <c r="AD35" s="12">
        <v>12</v>
      </c>
    </row>
    <row r="36" spans="1:30" ht="12.75">
      <c r="A36" s="12">
        <v>12</v>
      </c>
      <c r="B36" s="12">
        <v>1</v>
      </c>
      <c r="C36" s="12" t="s">
        <v>214</v>
      </c>
      <c r="D36" s="12"/>
      <c r="E36" s="12">
        <v>110</v>
      </c>
      <c r="F36" s="12" t="s">
        <v>429</v>
      </c>
      <c r="G36" s="12" t="s">
        <v>142</v>
      </c>
      <c r="H36" s="12" t="s">
        <v>430</v>
      </c>
      <c r="I36" s="12" t="s">
        <v>19</v>
      </c>
      <c r="J36" s="14">
        <v>33833</v>
      </c>
      <c r="K36" s="21" t="s">
        <v>18</v>
      </c>
      <c r="L36" s="17">
        <v>108.2</v>
      </c>
      <c r="M36" s="18">
        <v>0.5388</v>
      </c>
      <c r="N36" s="28">
        <v>110</v>
      </c>
      <c r="O36" s="12">
        <v>110</v>
      </c>
      <c r="P36" s="12">
        <v>120</v>
      </c>
      <c r="Q36" s="21"/>
      <c r="R36" s="12">
        <f>P36</f>
        <v>120</v>
      </c>
      <c r="S36" s="18">
        <f>R36*M36</f>
        <v>64.65599999999999</v>
      </c>
      <c r="T36" s="12">
        <v>82.5</v>
      </c>
      <c r="U36" s="12">
        <v>85</v>
      </c>
      <c r="V36" s="28">
        <v>87.5</v>
      </c>
      <c r="W36" s="21"/>
      <c r="X36" s="19">
        <v>85</v>
      </c>
      <c r="Y36" s="18">
        <f>X36*M36</f>
        <v>45.797999999999995</v>
      </c>
      <c r="Z36" s="20">
        <f>X36+R36</f>
        <v>205</v>
      </c>
      <c r="AA36" s="18">
        <f>Z36*M36</f>
        <v>110.454</v>
      </c>
      <c r="AB36" s="12"/>
      <c r="AC36" s="12" t="s">
        <v>384</v>
      </c>
      <c r="AD36" s="12">
        <v>12</v>
      </c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  <row r="42" ht="12.75">
      <c r="J42" s="1"/>
    </row>
    <row r="43" spans="1:30" s="10" customFormat="1" ht="12.75">
      <c r="A43" s="5"/>
      <c r="B43" s="5"/>
      <c r="C43" s="5"/>
      <c r="D43" s="5"/>
      <c r="E43" s="5"/>
      <c r="F43" s="5"/>
      <c r="G43" s="5"/>
      <c r="H43" s="5"/>
      <c r="I43" s="5"/>
      <c r="J43" s="1"/>
      <c r="L43" s="6"/>
      <c r="M43" s="8"/>
      <c r="N43" s="1"/>
      <c r="O43" s="5"/>
      <c r="P43" s="27"/>
      <c r="R43" s="5"/>
      <c r="S43" s="8"/>
      <c r="T43" s="5"/>
      <c r="U43" s="5"/>
      <c r="V43" s="27"/>
      <c r="X43" s="27"/>
      <c r="Y43" s="8"/>
      <c r="Z43" s="27"/>
      <c r="AA43" s="8"/>
      <c r="AB43" s="5"/>
      <c r="AC43" s="5"/>
      <c r="AD43" s="5"/>
    </row>
    <row r="44" spans="1:30" s="10" customFormat="1" ht="12.75">
      <c r="A44" s="5"/>
      <c r="B44" s="5"/>
      <c r="C44" s="5"/>
      <c r="D44" s="5"/>
      <c r="E44" s="5"/>
      <c r="F44" s="5"/>
      <c r="G44" s="5"/>
      <c r="H44" s="5"/>
      <c r="I44" s="5"/>
      <c r="J44" s="1"/>
      <c r="L44" s="6"/>
      <c r="M44" s="8"/>
      <c r="N44" s="1"/>
      <c r="O44" s="5"/>
      <c r="P44" s="27"/>
      <c r="R44" s="5"/>
      <c r="S44" s="8"/>
      <c r="T44" s="5"/>
      <c r="U44" s="5"/>
      <c r="V44" s="27"/>
      <c r="X44" s="27"/>
      <c r="Y44" s="8"/>
      <c r="Z44" s="27"/>
      <c r="AA44" s="8"/>
      <c r="AB44" s="5"/>
      <c r="AC44" s="5"/>
      <c r="AD44" s="5"/>
    </row>
    <row r="45" spans="1:30" s="10" customFormat="1" ht="12.75">
      <c r="A45" s="5"/>
      <c r="B45" s="5"/>
      <c r="C45" s="5"/>
      <c r="D45" s="5"/>
      <c r="E45" s="5"/>
      <c r="F45" s="5"/>
      <c r="G45" s="5"/>
      <c r="H45" s="5"/>
      <c r="I45" s="5"/>
      <c r="J45" s="1"/>
      <c r="L45" s="6"/>
      <c r="M45" s="8"/>
      <c r="N45" s="1"/>
      <c r="O45" s="5"/>
      <c r="P45" s="27"/>
      <c r="R45" s="5"/>
      <c r="S45" s="8"/>
      <c r="T45" s="5"/>
      <c r="U45" s="5"/>
      <c r="V45" s="27"/>
      <c r="X45" s="27"/>
      <c r="Y45" s="8"/>
      <c r="Z45" s="27"/>
      <c r="AA45" s="8"/>
      <c r="AB45" s="5"/>
      <c r="AC45" s="5"/>
      <c r="AD45" s="5"/>
    </row>
    <row r="46" spans="1:30" s="10" customFormat="1" ht="12.75">
      <c r="A46" s="5"/>
      <c r="B46" s="5"/>
      <c r="C46" s="5"/>
      <c r="D46" s="5"/>
      <c r="E46" s="5"/>
      <c r="F46" s="5"/>
      <c r="G46" s="5"/>
      <c r="H46" s="5"/>
      <c r="I46" s="5"/>
      <c r="J46" s="1"/>
      <c r="L46" s="6"/>
      <c r="M46" s="8"/>
      <c r="N46" s="1"/>
      <c r="O46" s="5"/>
      <c r="P46" s="27"/>
      <c r="R46" s="5"/>
      <c r="S46" s="8"/>
      <c r="T46" s="5"/>
      <c r="U46" s="5"/>
      <c r="V46" s="27"/>
      <c r="X46" s="27"/>
      <c r="Y46" s="8"/>
      <c r="Z46" s="27"/>
      <c r="AA46" s="8"/>
      <c r="AB46" s="5"/>
      <c r="AC46" s="5"/>
      <c r="AD46" s="5"/>
    </row>
    <row r="47" spans="1:30" s="10" customFormat="1" ht="12.75">
      <c r="A47" s="5"/>
      <c r="B47" s="5"/>
      <c r="C47" s="5"/>
      <c r="D47" s="5"/>
      <c r="E47" s="5"/>
      <c r="F47" s="5"/>
      <c r="G47" s="5"/>
      <c r="H47" s="5"/>
      <c r="I47" s="5"/>
      <c r="J47" s="1"/>
      <c r="L47" s="6"/>
      <c r="M47" s="8"/>
      <c r="N47" s="1"/>
      <c r="O47" s="5"/>
      <c r="P47" s="27"/>
      <c r="R47" s="5"/>
      <c r="S47" s="8"/>
      <c r="T47" s="5"/>
      <c r="U47" s="5"/>
      <c r="V47" s="27"/>
      <c r="X47" s="27"/>
      <c r="Y47" s="8"/>
      <c r="Z47" s="27"/>
      <c r="AA47" s="8"/>
      <c r="AB47" s="5"/>
      <c r="AC47" s="5"/>
      <c r="AD47" s="5"/>
    </row>
    <row r="48" spans="1:30" s="10" customFormat="1" ht="12.75">
      <c r="A48" s="5"/>
      <c r="B48" s="5"/>
      <c r="C48" s="5"/>
      <c r="D48" s="5"/>
      <c r="E48" s="5"/>
      <c r="F48" s="5"/>
      <c r="G48" s="5"/>
      <c r="H48" s="5"/>
      <c r="I48" s="5"/>
      <c r="J48" s="1"/>
      <c r="L48" s="6"/>
      <c r="M48" s="8"/>
      <c r="N48" s="1"/>
      <c r="O48" s="5"/>
      <c r="P48" s="27"/>
      <c r="R48" s="5"/>
      <c r="S48" s="8"/>
      <c r="T48" s="5"/>
      <c r="U48" s="5"/>
      <c r="V48" s="27"/>
      <c r="X48" s="27"/>
      <c r="Y48" s="8"/>
      <c r="Z48" s="27"/>
      <c r="AA48" s="8"/>
      <c r="AB48" s="5"/>
      <c r="AC48" s="5"/>
      <c r="AD48" s="5"/>
    </row>
    <row r="49" spans="1:30" s="10" customFormat="1" ht="12.75">
      <c r="A49" s="5"/>
      <c r="B49" s="5"/>
      <c r="C49" s="5"/>
      <c r="D49" s="5"/>
      <c r="E49" s="5"/>
      <c r="F49" s="5"/>
      <c r="G49" s="5"/>
      <c r="H49" s="5"/>
      <c r="I49" s="5"/>
      <c r="J49" s="1"/>
      <c r="L49" s="6"/>
      <c r="M49" s="8"/>
      <c r="N49" s="1"/>
      <c r="O49" s="5"/>
      <c r="P49" s="27"/>
      <c r="R49" s="5"/>
      <c r="S49" s="8"/>
      <c r="T49" s="5"/>
      <c r="U49" s="5"/>
      <c r="V49" s="27"/>
      <c r="X49" s="27"/>
      <c r="Y49" s="8"/>
      <c r="Z49" s="27"/>
      <c r="AA49" s="8"/>
      <c r="AB49" s="5"/>
      <c r="AC49" s="5"/>
      <c r="AD49" s="5"/>
    </row>
  </sheetData>
  <sheetProtection/>
  <mergeCells count="19">
    <mergeCell ref="J3:J4"/>
    <mergeCell ref="K3:K4"/>
    <mergeCell ref="AD3:AD4"/>
    <mergeCell ref="M3:M4"/>
    <mergeCell ref="N3:S3"/>
    <mergeCell ref="T3:Y3"/>
    <mergeCell ref="Z3:AA3"/>
    <mergeCell ref="AB3:AB4"/>
    <mergeCell ref="AC3:AC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8"/>
  <sheetViews>
    <sheetView zoomScale="85" zoomScaleNormal="85" zoomScalePageLayoutView="0" workbookViewId="0" topLeftCell="A1">
      <selection activeCell="C3" sqref="C3:C4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15.375" style="5" bestFit="1" customWidth="1"/>
    <col min="5" max="5" width="5.00390625" style="5" bestFit="1" customWidth="1"/>
    <col min="6" max="6" width="20.00390625" style="5" bestFit="1" customWidth="1"/>
    <col min="7" max="7" width="24.25390625" style="5" bestFit="1" customWidth="1"/>
    <col min="8" max="8" width="9.875" style="5" bestFit="1" customWidth="1"/>
    <col min="9" max="9" width="9.75390625" style="5" bestFit="1" customWidth="1"/>
    <col min="10" max="10" width="13.25390625" style="6" bestFit="1" customWidth="1"/>
    <col min="11" max="11" width="11.875" style="10" customWidth="1"/>
    <col min="12" max="12" width="6.625" style="6" bestFit="1" customWidth="1"/>
    <col min="13" max="13" width="6.625" style="8" bestFit="1" customWidth="1"/>
    <col min="14" max="14" width="5.125" style="1" bestFit="1" customWidth="1"/>
    <col min="15" max="15" width="4.375" style="5" bestFit="1" customWidth="1"/>
    <col min="16" max="16" width="5.125" style="27" bestFit="1" customWidth="1"/>
    <col min="17" max="17" width="4.125" style="1" bestFit="1" customWidth="1"/>
    <col min="18" max="18" width="5.125" style="5" bestFit="1" customWidth="1"/>
    <col min="19" max="19" width="2.875" style="10" bestFit="1" customWidth="1"/>
    <col min="20" max="20" width="5.00390625" style="5" customWidth="1"/>
    <col min="21" max="21" width="3.875" style="5" bestFit="1" customWidth="1"/>
    <col min="22" max="22" width="3.875" style="27" bestFit="1" customWidth="1"/>
    <col min="23" max="23" width="8.375" style="10" bestFit="1" customWidth="1"/>
    <col min="24" max="24" width="6.625" style="27" bestFit="1" customWidth="1"/>
    <col min="25" max="25" width="7.625" style="8" bestFit="1" customWidth="1"/>
    <col min="26" max="26" width="3.125" style="5" customWidth="1"/>
    <col min="27" max="27" width="3.75390625" style="8" customWidth="1"/>
    <col min="28" max="28" width="3.75390625" style="5" customWidth="1"/>
    <col min="29" max="29" width="16.00390625" style="5" bestFit="1" customWidth="1"/>
    <col min="30" max="30" width="4.875" style="5" customWidth="1"/>
    <col min="31" max="16384" width="9.125" style="5" customWidth="1"/>
  </cols>
  <sheetData>
    <row r="1" spans="3:22" ht="20.25">
      <c r="C1" s="9" t="s">
        <v>146</v>
      </c>
      <c r="D1" s="2"/>
      <c r="E1" s="2"/>
      <c r="F1" s="2"/>
      <c r="G1" s="2"/>
      <c r="H1" s="4"/>
      <c r="J1" s="3"/>
      <c r="K1" s="5"/>
      <c r="L1" s="3"/>
      <c r="M1" s="53"/>
      <c r="N1" s="47"/>
      <c r="O1" s="2"/>
      <c r="P1" s="2"/>
      <c r="Q1" s="47"/>
      <c r="R1" s="2"/>
      <c r="S1" s="4"/>
      <c r="V1" s="5"/>
    </row>
    <row r="2" spans="3:22" ht="21" thickBot="1">
      <c r="C2" s="9" t="s">
        <v>689</v>
      </c>
      <c r="D2" s="2"/>
      <c r="E2" s="2"/>
      <c r="F2" s="2"/>
      <c r="G2" s="2"/>
      <c r="H2" s="4"/>
      <c r="J2" s="3"/>
      <c r="K2" s="5"/>
      <c r="L2" s="3"/>
      <c r="M2" s="53"/>
      <c r="N2" s="47"/>
      <c r="O2" s="2"/>
      <c r="P2" s="2"/>
      <c r="Q2" s="47"/>
      <c r="R2" s="2"/>
      <c r="S2" s="4"/>
      <c r="V2" s="5"/>
    </row>
    <row r="3" spans="1:30" ht="12.75" customHeight="1">
      <c r="A3" s="87" t="s">
        <v>17</v>
      </c>
      <c r="B3" s="89" t="s">
        <v>8</v>
      </c>
      <c r="C3" s="91" t="s">
        <v>21</v>
      </c>
      <c r="D3" s="91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91" t="s">
        <v>10</v>
      </c>
      <c r="J3" s="91" t="s">
        <v>7</v>
      </c>
      <c r="K3" s="91" t="s">
        <v>4</v>
      </c>
      <c r="L3" s="104" t="s">
        <v>1</v>
      </c>
      <c r="M3" s="106" t="s">
        <v>0</v>
      </c>
      <c r="N3" s="108" t="s">
        <v>433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8" t="s">
        <v>14</v>
      </c>
      <c r="AA3" s="110"/>
      <c r="AB3" s="111" t="s">
        <v>9</v>
      </c>
      <c r="AC3" s="113" t="s">
        <v>23</v>
      </c>
      <c r="AD3" s="87" t="s">
        <v>17</v>
      </c>
    </row>
    <row r="4" spans="1:30" s="7" customFormat="1" ht="13.5" customHeight="1">
      <c r="A4" s="88"/>
      <c r="B4" s="90"/>
      <c r="C4" s="92"/>
      <c r="D4" s="92"/>
      <c r="E4" s="90"/>
      <c r="F4" s="90"/>
      <c r="G4" s="90"/>
      <c r="H4" s="90"/>
      <c r="I4" s="92"/>
      <c r="J4" s="92"/>
      <c r="K4" s="92"/>
      <c r="L4" s="105"/>
      <c r="M4" s="107"/>
      <c r="N4" s="15">
        <v>1</v>
      </c>
      <c r="O4" s="49">
        <v>2</v>
      </c>
      <c r="P4" s="49">
        <v>3</v>
      </c>
      <c r="Q4" s="49">
        <v>4</v>
      </c>
      <c r="R4" s="15">
        <v>5</v>
      </c>
      <c r="S4" s="15">
        <v>6</v>
      </c>
      <c r="T4" s="15">
        <v>7</v>
      </c>
      <c r="U4" s="49">
        <v>8</v>
      </c>
      <c r="V4" s="15">
        <v>9</v>
      </c>
      <c r="W4" s="15">
        <v>10</v>
      </c>
      <c r="X4" s="15" t="s">
        <v>6</v>
      </c>
      <c r="Y4" s="16" t="s">
        <v>0</v>
      </c>
      <c r="Z4" s="15" t="s">
        <v>16</v>
      </c>
      <c r="AA4" s="16" t="s">
        <v>0</v>
      </c>
      <c r="AB4" s="112"/>
      <c r="AC4" s="114"/>
      <c r="AD4" s="88"/>
    </row>
    <row r="5" spans="1:30" ht="12.75">
      <c r="A5" s="12"/>
      <c r="B5" s="12"/>
      <c r="C5" s="12"/>
      <c r="D5" s="12"/>
      <c r="E5" s="12"/>
      <c r="F5" s="12"/>
      <c r="G5" s="20" t="s">
        <v>434</v>
      </c>
      <c r="H5" s="12"/>
      <c r="I5" s="12"/>
      <c r="J5" s="14"/>
      <c r="K5" s="21"/>
      <c r="L5" s="17"/>
      <c r="M5" s="18"/>
      <c r="N5" s="19"/>
      <c r="O5" s="12"/>
      <c r="P5" s="20"/>
      <c r="Q5" s="12"/>
      <c r="R5" s="12"/>
      <c r="S5" s="54"/>
      <c r="T5" s="12"/>
      <c r="U5" s="12"/>
      <c r="V5" s="20"/>
      <c r="W5" s="21"/>
      <c r="X5" s="20"/>
      <c r="Y5" s="18"/>
      <c r="Z5" s="12"/>
      <c r="AA5" s="18"/>
      <c r="AB5" s="12"/>
      <c r="AC5" s="12"/>
      <c r="AD5" s="12"/>
    </row>
    <row r="6" spans="1:30" ht="12.75">
      <c r="A6" s="12">
        <v>12</v>
      </c>
      <c r="B6" s="12">
        <v>1</v>
      </c>
      <c r="C6" s="12"/>
      <c r="D6" s="12" t="s">
        <v>435</v>
      </c>
      <c r="E6" s="12">
        <v>90</v>
      </c>
      <c r="F6" s="12" t="s">
        <v>436</v>
      </c>
      <c r="G6" s="12" t="s">
        <v>137</v>
      </c>
      <c r="H6" s="12" t="s">
        <v>437</v>
      </c>
      <c r="I6" s="12" t="s">
        <v>19</v>
      </c>
      <c r="J6" s="14">
        <v>32089</v>
      </c>
      <c r="K6" s="21" t="s">
        <v>18</v>
      </c>
      <c r="L6" s="17">
        <v>87.05</v>
      </c>
      <c r="M6" s="18"/>
      <c r="N6" s="19">
        <v>140</v>
      </c>
      <c r="O6" s="35">
        <v>150</v>
      </c>
      <c r="P6" s="12"/>
      <c r="Q6" s="19"/>
      <c r="R6" s="12"/>
      <c r="S6" s="12"/>
      <c r="T6" s="12"/>
      <c r="U6" s="12"/>
      <c r="V6" s="12"/>
      <c r="W6" s="21"/>
      <c r="X6" s="20">
        <v>140</v>
      </c>
      <c r="Y6" s="18"/>
      <c r="Z6" s="12"/>
      <c r="AA6" s="18"/>
      <c r="AB6" s="12"/>
      <c r="AC6" s="12"/>
      <c r="AD6" s="12">
        <v>12</v>
      </c>
    </row>
    <row r="7" spans="1:30" ht="12.75">
      <c r="A7" s="12">
        <v>12</v>
      </c>
      <c r="B7" s="12">
        <v>1</v>
      </c>
      <c r="C7" s="12"/>
      <c r="D7" s="12" t="s">
        <v>435</v>
      </c>
      <c r="E7" s="12">
        <v>100</v>
      </c>
      <c r="F7" s="12" t="s">
        <v>438</v>
      </c>
      <c r="G7" s="12" t="s">
        <v>439</v>
      </c>
      <c r="H7" s="12" t="s">
        <v>440</v>
      </c>
      <c r="I7" s="12" t="s">
        <v>19</v>
      </c>
      <c r="J7" s="14">
        <v>26767</v>
      </c>
      <c r="K7" s="21" t="s">
        <v>441</v>
      </c>
      <c r="L7" s="17">
        <v>98.7</v>
      </c>
      <c r="M7" s="18"/>
      <c r="N7" s="19">
        <v>155</v>
      </c>
      <c r="O7" s="35">
        <v>165</v>
      </c>
      <c r="P7" s="12"/>
      <c r="Q7" s="12"/>
      <c r="R7" s="12"/>
      <c r="S7" s="55"/>
      <c r="T7" s="12"/>
      <c r="U7" s="12"/>
      <c r="V7" s="12"/>
      <c r="W7" s="21"/>
      <c r="X7" s="20">
        <v>155</v>
      </c>
      <c r="Y7" s="18"/>
      <c r="Z7" s="12"/>
      <c r="AA7" s="18"/>
      <c r="AB7" s="12"/>
      <c r="AC7" s="12"/>
      <c r="AD7" s="12">
        <v>12</v>
      </c>
    </row>
    <row r="8" spans="1:30" ht="12.75">
      <c r="A8" s="12">
        <v>12</v>
      </c>
      <c r="B8" s="12">
        <v>1</v>
      </c>
      <c r="C8" s="12"/>
      <c r="D8" s="12" t="s">
        <v>442</v>
      </c>
      <c r="E8" s="12">
        <v>100</v>
      </c>
      <c r="F8" s="12" t="s">
        <v>438</v>
      </c>
      <c r="G8" s="12" t="s">
        <v>439</v>
      </c>
      <c r="H8" s="12" t="s">
        <v>440</v>
      </c>
      <c r="I8" s="12" t="s">
        <v>19</v>
      </c>
      <c r="J8" s="14">
        <v>26767</v>
      </c>
      <c r="K8" s="21" t="s">
        <v>441</v>
      </c>
      <c r="L8" s="17">
        <v>98.7</v>
      </c>
      <c r="M8" s="18"/>
      <c r="N8" s="19">
        <v>75.5</v>
      </c>
      <c r="O8" s="46">
        <v>80.5</v>
      </c>
      <c r="P8" s="35">
        <v>85.5</v>
      </c>
      <c r="Q8" s="19"/>
      <c r="R8" s="12"/>
      <c r="S8" s="55"/>
      <c r="T8" s="12"/>
      <c r="U8" s="12"/>
      <c r="V8" s="12"/>
      <c r="W8" s="21"/>
      <c r="X8" s="20">
        <v>80.5</v>
      </c>
      <c r="Y8" s="18"/>
      <c r="Z8" s="12"/>
      <c r="AA8" s="18"/>
      <c r="AB8" s="12"/>
      <c r="AC8" s="12"/>
      <c r="AD8" s="12">
        <v>12</v>
      </c>
    </row>
    <row r="9" spans="1:30" ht="12.75">
      <c r="A9" s="12">
        <v>12</v>
      </c>
      <c r="B9" s="12">
        <v>1</v>
      </c>
      <c r="C9" s="12"/>
      <c r="D9" s="12" t="s">
        <v>443</v>
      </c>
      <c r="E9" s="12">
        <v>100</v>
      </c>
      <c r="F9" s="12" t="s">
        <v>438</v>
      </c>
      <c r="G9" s="12" t="s">
        <v>439</v>
      </c>
      <c r="H9" s="12" t="s">
        <v>440</v>
      </c>
      <c r="I9" s="12" t="s">
        <v>19</v>
      </c>
      <c r="J9" s="14">
        <v>26767</v>
      </c>
      <c r="K9" s="21" t="s">
        <v>441</v>
      </c>
      <c r="L9" s="17">
        <v>98.7</v>
      </c>
      <c r="M9" s="18"/>
      <c r="N9" s="19">
        <v>70</v>
      </c>
      <c r="O9" s="12">
        <v>75</v>
      </c>
      <c r="P9" s="12">
        <v>80</v>
      </c>
      <c r="Q9" s="19">
        <v>85</v>
      </c>
      <c r="R9" s="12">
        <v>90</v>
      </c>
      <c r="S9" s="19">
        <v>90</v>
      </c>
      <c r="T9" s="46">
        <v>97.5</v>
      </c>
      <c r="U9" s="12">
        <v>100</v>
      </c>
      <c r="V9" s="12">
        <v>105</v>
      </c>
      <c r="W9" s="35">
        <v>110</v>
      </c>
      <c r="X9" s="20">
        <v>105</v>
      </c>
      <c r="Y9" s="18"/>
      <c r="Z9" s="12"/>
      <c r="AA9" s="18"/>
      <c r="AB9" s="12"/>
      <c r="AC9" s="12"/>
      <c r="AD9" s="12">
        <v>12</v>
      </c>
    </row>
    <row r="10" spans="1:30" s="10" customFormat="1" ht="12.75">
      <c r="A10" s="12">
        <v>12</v>
      </c>
      <c r="B10" s="12">
        <v>1</v>
      </c>
      <c r="C10" s="12"/>
      <c r="D10" s="12" t="s">
        <v>444</v>
      </c>
      <c r="E10" s="12">
        <v>100</v>
      </c>
      <c r="F10" s="12" t="s">
        <v>438</v>
      </c>
      <c r="G10" s="12" t="s">
        <v>439</v>
      </c>
      <c r="H10" s="12" t="s">
        <v>440</v>
      </c>
      <c r="I10" s="12" t="s">
        <v>19</v>
      </c>
      <c r="J10" s="14">
        <v>26767</v>
      </c>
      <c r="K10" s="21" t="s">
        <v>441</v>
      </c>
      <c r="L10" s="17">
        <v>98.7</v>
      </c>
      <c r="M10" s="18"/>
      <c r="N10" s="19">
        <v>85</v>
      </c>
      <c r="O10" s="35">
        <v>100</v>
      </c>
      <c r="P10" s="12"/>
      <c r="Q10" s="12"/>
      <c r="R10" s="12"/>
      <c r="S10" s="55"/>
      <c r="T10" s="12"/>
      <c r="U10" s="12"/>
      <c r="V10" s="12"/>
      <c r="W10" s="21"/>
      <c r="X10" s="20">
        <v>85</v>
      </c>
      <c r="Y10" s="18"/>
      <c r="Z10" s="12"/>
      <c r="AA10" s="18"/>
      <c r="AB10" s="12"/>
      <c r="AC10" s="12"/>
      <c r="AD10" s="12">
        <v>12</v>
      </c>
    </row>
    <row r="11" spans="1:30" s="10" customFormat="1" ht="12.75">
      <c r="A11" s="5"/>
      <c r="B11" s="5"/>
      <c r="C11" s="5"/>
      <c r="D11" s="5"/>
      <c r="E11" s="5"/>
      <c r="F11" s="5"/>
      <c r="G11" s="5"/>
      <c r="H11" s="5"/>
      <c r="I11" s="5"/>
      <c r="J11" s="1"/>
      <c r="L11" s="6"/>
      <c r="M11" s="8"/>
      <c r="N11" s="1"/>
      <c r="O11" s="5"/>
      <c r="P11" s="27"/>
      <c r="Q11" s="1"/>
      <c r="R11" s="5"/>
      <c r="T11" s="5"/>
      <c r="U11" s="5"/>
      <c r="V11" s="27"/>
      <c r="X11" s="27"/>
      <c r="Y11" s="8"/>
      <c r="Z11" s="5"/>
      <c r="AA11" s="8"/>
      <c r="AB11" s="5"/>
      <c r="AC11" s="5"/>
      <c r="AD11" s="5"/>
    </row>
    <row r="12" spans="1:30" s="10" customFormat="1" ht="12.75">
      <c r="A12" s="5"/>
      <c r="B12" s="5"/>
      <c r="C12" s="5"/>
      <c r="D12" s="5"/>
      <c r="E12" s="5"/>
      <c r="F12" s="5"/>
      <c r="G12" s="5"/>
      <c r="H12" s="5"/>
      <c r="I12" s="5"/>
      <c r="J12" s="1"/>
      <c r="L12" s="6"/>
      <c r="M12" s="8"/>
      <c r="N12" s="1"/>
      <c r="O12" s="5"/>
      <c r="P12" s="27"/>
      <c r="Q12" s="1"/>
      <c r="R12" s="5"/>
      <c r="T12" s="5"/>
      <c r="U12" s="5"/>
      <c r="V12" s="27"/>
      <c r="X12" s="27"/>
      <c r="Y12" s="8"/>
      <c r="Z12" s="5"/>
      <c r="AA12" s="8"/>
      <c r="AB12" s="5"/>
      <c r="AC12" s="5"/>
      <c r="AD12" s="5"/>
    </row>
    <row r="13" spans="1:30" s="10" customFormat="1" ht="12.75">
      <c r="A13" s="5"/>
      <c r="B13" s="5"/>
      <c r="C13" s="5"/>
      <c r="D13" s="5"/>
      <c r="E13" s="5"/>
      <c r="F13" s="5"/>
      <c r="G13" s="5"/>
      <c r="H13" s="5"/>
      <c r="I13" s="5"/>
      <c r="J13" s="1"/>
      <c r="L13" s="6"/>
      <c r="M13" s="8"/>
      <c r="N13" s="1"/>
      <c r="O13" s="5"/>
      <c r="P13" s="27"/>
      <c r="Q13" s="1"/>
      <c r="R13" s="5"/>
      <c r="T13" s="5"/>
      <c r="U13" s="5"/>
      <c r="V13" s="27"/>
      <c r="X13" s="27"/>
      <c r="Y13" s="8"/>
      <c r="Z13" s="5"/>
      <c r="AA13" s="8"/>
      <c r="AB13" s="5"/>
      <c r="AC13" s="5"/>
      <c r="AD13" s="5"/>
    </row>
    <row r="14" spans="1:30" s="10" customFormat="1" ht="12.75">
      <c r="A14" s="5"/>
      <c r="B14" s="5"/>
      <c r="C14" s="5"/>
      <c r="D14" s="5"/>
      <c r="E14" s="5"/>
      <c r="F14" s="5"/>
      <c r="G14" s="5"/>
      <c r="H14" s="5"/>
      <c r="I14" s="5"/>
      <c r="J14" s="1"/>
      <c r="L14" s="6"/>
      <c r="M14" s="8"/>
      <c r="N14" s="1"/>
      <c r="O14" s="5"/>
      <c r="P14" s="27"/>
      <c r="Q14" s="1"/>
      <c r="R14" s="5"/>
      <c r="T14" s="5"/>
      <c r="U14" s="5"/>
      <c r="V14" s="27"/>
      <c r="X14" s="27"/>
      <c r="Y14" s="8"/>
      <c r="Z14" s="5"/>
      <c r="AA14" s="8"/>
      <c r="AB14" s="5"/>
      <c r="AC14" s="5"/>
      <c r="AD14" s="5"/>
    </row>
    <row r="15" spans="1:30" s="10" customFormat="1" ht="12.75">
      <c r="A15" s="5"/>
      <c r="B15" s="5"/>
      <c r="C15" s="5"/>
      <c r="D15" s="5"/>
      <c r="E15" s="5"/>
      <c r="F15" s="5"/>
      <c r="G15" s="5"/>
      <c r="H15" s="5"/>
      <c r="I15" s="5"/>
      <c r="J15" s="1"/>
      <c r="L15" s="6"/>
      <c r="M15" s="8"/>
      <c r="N15" s="1"/>
      <c r="O15" s="5"/>
      <c r="P15" s="27"/>
      <c r="Q15" s="1"/>
      <c r="R15" s="5"/>
      <c r="T15" s="5"/>
      <c r="U15" s="5"/>
      <c r="V15" s="27"/>
      <c r="X15" s="27"/>
      <c r="Y15" s="8"/>
      <c r="Z15" s="5"/>
      <c r="AA15" s="8"/>
      <c r="AB15" s="5"/>
      <c r="AC15" s="5"/>
      <c r="AD15" s="5"/>
    </row>
    <row r="16" spans="1:30" s="10" customFormat="1" ht="12.75">
      <c r="A16" s="5"/>
      <c r="B16" s="5"/>
      <c r="C16" s="5"/>
      <c r="D16" s="5"/>
      <c r="E16" s="5"/>
      <c r="F16" s="5"/>
      <c r="G16" s="5"/>
      <c r="H16" s="5"/>
      <c r="I16" s="5"/>
      <c r="J16" s="1"/>
      <c r="L16" s="6"/>
      <c r="M16" s="8"/>
      <c r="N16" s="1"/>
      <c r="O16" s="5"/>
      <c r="P16" s="27"/>
      <c r="Q16" s="1"/>
      <c r="R16" s="5"/>
      <c r="T16" s="5"/>
      <c r="U16" s="5"/>
      <c r="V16" s="27"/>
      <c r="X16" s="27"/>
      <c r="Y16" s="8"/>
      <c r="Z16" s="5"/>
      <c r="AA16" s="8"/>
      <c r="AB16" s="5"/>
      <c r="AC16" s="5"/>
      <c r="AD16" s="5"/>
    </row>
    <row r="17" spans="1:30" s="10" customFormat="1" ht="12.75">
      <c r="A17" s="5"/>
      <c r="B17" s="5"/>
      <c r="C17" s="5"/>
      <c r="D17" s="5"/>
      <c r="E17" s="5"/>
      <c r="F17" s="5"/>
      <c r="G17" s="5"/>
      <c r="H17" s="5"/>
      <c r="I17" s="5"/>
      <c r="J17" s="1"/>
      <c r="L17" s="6"/>
      <c r="M17" s="8"/>
      <c r="N17" s="1"/>
      <c r="O17" s="5"/>
      <c r="P17" s="27"/>
      <c r="Q17" s="1"/>
      <c r="R17" s="5"/>
      <c r="T17" s="5"/>
      <c r="U17" s="5"/>
      <c r="V17" s="27"/>
      <c r="X17" s="27"/>
      <c r="Y17" s="8"/>
      <c r="Z17" s="5"/>
      <c r="AA17" s="8"/>
      <c r="AB17" s="5"/>
      <c r="AC17" s="5"/>
      <c r="AD17" s="5"/>
    </row>
    <row r="18" spans="1:30" s="10" customFormat="1" ht="12.75">
      <c r="A18" s="5"/>
      <c r="B18" s="5"/>
      <c r="C18" s="5"/>
      <c r="D18" s="5"/>
      <c r="E18" s="5"/>
      <c r="F18" s="5"/>
      <c r="G18" s="5"/>
      <c r="H18" s="5"/>
      <c r="I18" s="5"/>
      <c r="J18" s="1"/>
      <c r="L18" s="6"/>
      <c r="M18" s="8"/>
      <c r="N18" s="1"/>
      <c r="O18" s="5"/>
      <c r="P18" s="27"/>
      <c r="Q18" s="1"/>
      <c r="R18" s="5"/>
      <c r="T18" s="5"/>
      <c r="U18" s="5"/>
      <c r="V18" s="27"/>
      <c r="X18" s="27"/>
      <c r="Y18" s="8"/>
      <c r="Z18" s="5"/>
      <c r="AA18" s="8"/>
      <c r="AB18" s="5"/>
      <c r="AC18" s="5"/>
      <c r="AD18" s="5"/>
    </row>
  </sheetData>
  <sheetProtection/>
  <mergeCells count="18">
    <mergeCell ref="AB3:AB4"/>
    <mergeCell ref="AC3:AC4"/>
    <mergeCell ref="AD3:AD4"/>
    <mergeCell ref="G3:G4"/>
    <mergeCell ref="H3:H4"/>
    <mergeCell ref="I3:I4"/>
    <mergeCell ref="J3:J4"/>
    <mergeCell ref="K3:K4"/>
    <mergeCell ref="L3:L4"/>
    <mergeCell ref="M3:M4"/>
    <mergeCell ref="N3:Y3"/>
    <mergeCell ref="Z3:AA3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"/>
  <sheetViews>
    <sheetView zoomScale="85" zoomScaleNormal="85" zoomScalePageLayoutView="0" workbookViewId="0" topLeftCell="A1">
      <selection activeCell="D1" sqref="D1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5.00390625" style="0" bestFit="1" customWidth="1"/>
    <col min="4" max="4" width="6.375" style="61" customWidth="1"/>
    <col min="5" max="5" width="5.125" style="61" bestFit="1" customWidth="1"/>
    <col min="6" max="6" width="24.375" style="61" bestFit="1" customWidth="1"/>
    <col min="7" max="7" width="20.125" style="61" bestFit="1" customWidth="1"/>
    <col min="8" max="8" width="11.625" style="61" bestFit="1" customWidth="1"/>
    <col min="9" max="9" width="7.25390625" style="61" bestFit="1" customWidth="1"/>
    <col min="10" max="10" width="13.25390625" style="61" bestFit="1" customWidth="1"/>
    <col min="11" max="11" width="18.625" style="61" bestFit="1" customWidth="1"/>
    <col min="12" max="12" width="6.125" style="61" bestFit="1" customWidth="1"/>
    <col min="13" max="13" width="7.125" style="61" bestFit="1" customWidth="1"/>
    <col min="14" max="14" width="6.125" style="61" bestFit="1" customWidth="1"/>
    <col min="15" max="15" width="5.25390625" style="62" bestFit="1" customWidth="1"/>
    <col min="16" max="16" width="7.875" style="61" bestFit="1" customWidth="1"/>
    <col min="17" max="17" width="10.125" style="61" customWidth="1"/>
    <col min="18" max="18" width="11.375" style="61" customWidth="1"/>
    <col min="19" max="19" width="13.875" style="61" bestFit="1" customWidth="1"/>
    <col min="20" max="20" width="5.00390625" style="0" bestFit="1" customWidth="1"/>
  </cols>
  <sheetData>
    <row r="1" spans="4:12" ht="20.25">
      <c r="D1" s="9" t="s">
        <v>643</v>
      </c>
      <c r="E1" s="2"/>
      <c r="F1" s="2"/>
      <c r="G1" s="2"/>
      <c r="H1" s="2"/>
      <c r="I1" s="4"/>
      <c r="J1" s="5"/>
      <c r="K1" s="3"/>
      <c r="L1" s="2"/>
    </row>
    <row r="2" spans="4:12" ht="21" thickBot="1">
      <c r="D2" s="38" t="s">
        <v>686</v>
      </c>
      <c r="H2" s="2"/>
      <c r="I2" s="2"/>
      <c r="J2" s="2"/>
      <c r="K2" s="2"/>
      <c r="L2" s="2"/>
    </row>
    <row r="3" spans="1:20" ht="12.75" customHeight="1">
      <c r="A3" s="87" t="s">
        <v>17</v>
      </c>
      <c r="B3" s="102" t="s">
        <v>8</v>
      </c>
      <c r="C3" s="89" t="s">
        <v>21</v>
      </c>
      <c r="D3" s="89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540</v>
      </c>
      <c r="N3" s="99" t="s">
        <v>298</v>
      </c>
      <c r="O3" s="99"/>
      <c r="P3" s="99"/>
      <c r="Q3" s="99"/>
      <c r="R3" s="95" t="s">
        <v>9</v>
      </c>
      <c r="S3" s="95" t="s">
        <v>23</v>
      </c>
      <c r="T3" s="87" t="s">
        <v>17</v>
      </c>
    </row>
    <row r="4" spans="1:20" ht="12.75">
      <c r="A4" s="88"/>
      <c r="B4" s="103"/>
      <c r="C4" s="90"/>
      <c r="D4" s="90"/>
      <c r="E4" s="90"/>
      <c r="F4" s="90"/>
      <c r="G4" s="90"/>
      <c r="H4" s="90"/>
      <c r="I4" s="90"/>
      <c r="J4" s="90"/>
      <c r="K4" s="90"/>
      <c r="L4" s="86"/>
      <c r="M4" s="101"/>
      <c r="N4" s="15" t="s">
        <v>541</v>
      </c>
      <c r="O4" s="15" t="s">
        <v>542</v>
      </c>
      <c r="P4" s="15" t="s">
        <v>543</v>
      </c>
      <c r="Q4" s="16" t="s">
        <v>544</v>
      </c>
      <c r="R4" s="96"/>
      <c r="S4" s="96"/>
      <c r="T4" s="88"/>
    </row>
    <row r="5" spans="1:20" ht="12.75">
      <c r="A5" s="63"/>
      <c r="B5" s="63"/>
      <c r="C5" s="63"/>
      <c r="D5" s="63"/>
      <c r="E5" s="63"/>
      <c r="F5" s="69" t="s">
        <v>638</v>
      </c>
      <c r="G5" s="64"/>
      <c r="H5" s="63"/>
      <c r="I5" s="12"/>
      <c r="J5" s="65"/>
      <c r="K5" s="63"/>
      <c r="L5" s="66"/>
      <c r="M5" s="67"/>
      <c r="N5" s="68"/>
      <c r="O5" s="68"/>
      <c r="P5" s="63"/>
      <c r="Q5" s="67"/>
      <c r="R5" s="63"/>
      <c r="S5" s="63"/>
      <c r="T5" s="63"/>
    </row>
    <row r="6" spans="1:20" ht="12.75">
      <c r="A6" s="63"/>
      <c r="B6" s="63"/>
      <c r="C6" s="63"/>
      <c r="D6" s="63"/>
      <c r="E6" s="63"/>
      <c r="F6" s="69" t="s">
        <v>237</v>
      </c>
      <c r="G6" s="64" t="s">
        <v>150</v>
      </c>
      <c r="H6" s="63"/>
      <c r="I6" s="12"/>
      <c r="J6" s="65"/>
      <c r="K6" s="63"/>
      <c r="L6" s="66"/>
      <c r="M6" s="67"/>
      <c r="N6" s="68"/>
      <c r="O6" s="68"/>
      <c r="P6" s="63"/>
      <c r="Q6" s="67"/>
      <c r="R6" s="63"/>
      <c r="S6" s="63"/>
      <c r="T6" s="63"/>
    </row>
    <row r="7" spans="1:20" ht="12.75">
      <c r="A7" s="63">
        <v>12</v>
      </c>
      <c r="B7" s="63">
        <v>1</v>
      </c>
      <c r="C7" s="63" t="s">
        <v>214</v>
      </c>
      <c r="D7" s="63" t="s">
        <v>634</v>
      </c>
      <c r="E7" s="63">
        <v>82.5</v>
      </c>
      <c r="F7" s="63" t="s">
        <v>635</v>
      </c>
      <c r="G7" s="63" t="s">
        <v>130</v>
      </c>
      <c r="H7" s="63" t="s">
        <v>78</v>
      </c>
      <c r="I7" s="12" t="s">
        <v>19</v>
      </c>
      <c r="J7" s="65">
        <v>36255</v>
      </c>
      <c r="K7" s="63" t="s">
        <v>28</v>
      </c>
      <c r="L7" s="66">
        <v>81.05</v>
      </c>
      <c r="M7" s="18">
        <v>0.7699</v>
      </c>
      <c r="N7" s="68">
        <v>122.5</v>
      </c>
      <c r="O7" s="75">
        <v>39</v>
      </c>
      <c r="P7" s="63">
        <f>O7*N7</f>
        <v>4777.5</v>
      </c>
      <c r="Q7" s="67">
        <f>P7*M7</f>
        <v>3678.19725</v>
      </c>
      <c r="R7" s="63"/>
      <c r="S7" s="63" t="s">
        <v>636</v>
      </c>
      <c r="T7" s="63">
        <v>12</v>
      </c>
    </row>
    <row r="8" spans="1:20" ht="12.75">
      <c r="A8" s="63"/>
      <c r="B8" s="63"/>
      <c r="C8" s="63"/>
      <c r="D8" s="63"/>
      <c r="E8" s="63"/>
      <c r="F8" s="69" t="s">
        <v>639</v>
      </c>
      <c r="G8" s="64"/>
      <c r="H8" s="63"/>
      <c r="I8" s="12"/>
      <c r="J8" s="65"/>
      <c r="K8" s="63"/>
      <c r="L8" s="66"/>
      <c r="M8" s="67"/>
      <c r="N8" s="68"/>
      <c r="O8" s="68"/>
      <c r="P8" s="63"/>
      <c r="Q8" s="67"/>
      <c r="R8" s="63"/>
      <c r="S8" s="63"/>
      <c r="T8" s="63"/>
    </row>
    <row r="9" spans="1:20" ht="12.75">
      <c r="A9" s="63"/>
      <c r="B9" s="63"/>
      <c r="C9" s="63"/>
      <c r="D9" s="63"/>
      <c r="E9" s="63"/>
      <c r="F9" s="69" t="s">
        <v>237</v>
      </c>
      <c r="G9" s="64" t="s">
        <v>177</v>
      </c>
      <c r="H9" s="63"/>
      <c r="I9" s="12"/>
      <c r="J9" s="65"/>
      <c r="K9" s="63"/>
      <c r="L9" s="66"/>
      <c r="M9" s="67"/>
      <c r="N9" s="68"/>
      <c r="O9" s="68"/>
      <c r="P9" s="63"/>
      <c r="Q9" s="67"/>
      <c r="R9" s="63"/>
      <c r="S9" s="63"/>
      <c r="T9" s="63"/>
    </row>
    <row r="10" spans="1:20" ht="12.75">
      <c r="A10" s="63">
        <v>12</v>
      </c>
      <c r="B10" s="63">
        <v>1</v>
      </c>
      <c r="C10" s="63" t="s">
        <v>214</v>
      </c>
      <c r="D10" s="63" t="s">
        <v>628</v>
      </c>
      <c r="E10" s="63">
        <v>75</v>
      </c>
      <c r="F10" s="63" t="s">
        <v>629</v>
      </c>
      <c r="G10" s="63" t="s">
        <v>630</v>
      </c>
      <c r="H10" s="63" t="s">
        <v>631</v>
      </c>
      <c r="I10" s="12" t="s">
        <v>19</v>
      </c>
      <c r="J10" s="65">
        <v>28002</v>
      </c>
      <c r="K10" s="63" t="s">
        <v>33</v>
      </c>
      <c r="L10" s="66">
        <v>71.5</v>
      </c>
      <c r="M10" s="63"/>
      <c r="N10" s="68">
        <v>55</v>
      </c>
      <c r="O10" s="68">
        <v>50</v>
      </c>
      <c r="P10" s="63">
        <f>O10*N10</f>
        <v>2750</v>
      </c>
      <c r="Q10" s="76">
        <f>P10/L10</f>
        <v>38.46153846153846</v>
      </c>
      <c r="R10" s="63"/>
      <c r="S10" s="63"/>
      <c r="T10" s="63">
        <v>12</v>
      </c>
    </row>
    <row r="11" spans="1:20" ht="12.75">
      <c r="A11" s="63"/>
      <c r="B11" s="63"/>
      <c r="C11" s="63"/>
      <c r="D11" s="63"/>
      <c r="E11" s="63"/>
      <c r="F11" s="69" t="s">
        <v>639</v>
      </c>
      <c r="G11" s="64"/>
      <c r="H11" s="63"/>
      <c r="I11" s="12"/>
      <c r="J11" s="65"/>
      <c r="K11" s="63"/>
      <c r="L11" s="66"/>
      <c r="M11" s="67"/>
      <c r="N11" s="68"/>
      <c r="O11" s="68"/>
      <c r="P11" s="63"/>
      <c r="Q11" s="76"/>
      <c r="R11" s="63"/>
      <c r="S11" s="63"/>
      <c r="T11" s="63"/>
    </row>
    <row r="12" spans="1:20" ht="12.75">
      <c r="A12" s="63"/>
      <c r="B12" s="63"/>
      <c r="C12" s="63"/>
      <c r="D12" s="63"/>
      <c r="E12" s="63"/>
      <c r="F12" s="69" t="s">
        <v>237</v>
      </c>
      <c r="G12" s="64" t="s">
        <v>150</v>
      </c>
      <c r="H12" s="63"/>
      <c r="I12" s="12"/>
      <c r="J12" s="65"/>
      <c r="K12" s="63"/>
      <c r="L12" s="66"/>
      <c r="M12" s="67"/>
      <c r="N12" s="68"/>
      <c r="O12" s="68"/>
      <c r="P12" s="63"/>
      <c r="Q12" s="76"/>
      <c r="R12" s="63"/>
      <c r="S12" s="63"/>
      <c r="T12" s="63"/>
    </row>
    <row r="13" spans="1:20" ht="12.75">
      <c r="A13" s="63">
        <v>12</v>
      </c>
      <c r="B13" s="63">
        <v>1</v>
      </c>
      <c r="C13" s="63" t="s">
        <v>214</v>
      </c>
      <c r="D13" s="63" t="s">
        <v>628</v>
      </c>
      <c r="E13" s="63">
        <v>75</v>
      </c>
      <c r="F13" s="63" t="s">
        <v>632</v>
      </c>
      <c r="G13" s="63" t="s">
        <v>169</v>
      </c>
      <c r="H13" s="63" t="s">
        <v>107</v>
      </c>
      <c r="I13" s="12" t="s">
        <v>19</v>
      </c>
      <c r="J13" s="65">
        <v>30915</v>
      </c>
      <c r="K13" s="63" t="s">
        <v>18</v>
      </c>
      <c r="L13" s="66">
        <v>71</v>
      </c>
      <c r="M13" s="63"/>
      <c r="N13" s="68">
        <v>100</v>
      </c>
      <c r="O13" s="68">
        <v>42</v>
      </c>
      <c r="P13" s="63">
        <f>O13*N13</f>
        <v>4200</v>
      </c>
      <c r="Q13" s="76">
        <f>P13/L13</f>
        <v>59.15492957746479</v>
      </c>
      <c r="R13" s="63"/>
      <c r="S13" s="63" t="s">
        <v>633</v>
      </c>
      <c r="T13" s="63">
        <v>12</v>
      </c>
    </row>
    <row r="14" spans="1:20" ht="12.75">
      <c r="A14" s="63">
        <v>12</v>
      </c>
      <c r="B14" s="63">
        <v>1</v>
      </c>
      <c r="C14" s="63" t="s">
        <v>32</v>
      </c>
      <c r="D14" s="63" t="s">
        <v>628</v>
      </c>
      <c r="E14" s="63">
        <v>90</v>
      </c>
      <c r="F14" s="63" t="s">
        <v>436</v>
      </c>
      <c r="G14" s="63" t="s">
        <v>137</v>
      </c>
      <c r="H14" s="63" t="s">
        <v>138</v>
      </c>
      <c r="I14" s="12" t="s">
        <v>19</v>
      </c>
      <c r="J14" s="65">
        <v>32089</v>
      </c>
      <c r="K14" s="63" t="s">
        <v>18</v>
      </c>
      <c r="L14" s="66">
        <v>87.05</v>
      </c>
      <c r="M14" s="63"/>
      <c r="N14" s="68">
        <v>150</v>
      </c>
      <c r="O14" s="68">
        <v>17</v>
      </c>
      <c r="P14" s="63">
        <f>O14*N14</f>
        <v>2550</v>
      </c>
      <c r="Q14" s="76">
        <f>P14/L14</f>
        <v>29.29350947731189</v>
      </c>
      <c r="R14" s="63"/>
      <c r="S14" s="63" t="s">
        <v>637</v>
      </c>
      <c r="T14" s="63">
        <v>12</v>
      </c>
    </row>
  </sheetData>
  <sheetProtection/>
  <mergeCells count="17">
    <mergeCell ref="T3:T4"/>
    <mergeCell ref="J3:J4"/>
    <mergeCell ref="K3:K4"/>
    <mergeCell ref="M3:M4"/>
    <mergeCell ref="N3:Q3"/>
    <mergeCell ref="R3:R4"/>
    <mergeCell ref="S3:S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9"/>
  <sheetViews>
    <sheetView zoomScale="85" zoomScaleNormal="85" zoomScalePageLayoutView="0" workbookViewId="0" topLeftCell="A1">
      <selection activeCell="I6" sqref="I6"/>
    </sheetView>
  </sheetViews>
  <sheetFormatPr defaultColWidth="5.75390625" defaultRowHeight="12.75"/>
  <cols>
    <col min="1" max="1" width="8.125" style="5" bestFit="1" customWidth="1"/>
    <col min="2" max="2" width="4.875" style="5" bestFit="1" customWidth="1"/>
    <col min="3" max="3" width="6.00390625" style="5" bestFit="1" customWidth="1"/>
    <col min="4" max="4" width="6.125" style="5" customWidth="1"/>
    <col min="5" max="5" width="8.875" style="5" bestFit="1" customWidth="1"/>
    <col min="6" max="6" width="5.00390625" style="5" bestFit="1" customWidth="1"/>
    <col min="7" max="7" width="24.00390625" style="5" bestFit="1" customWidth="1"/>
    <col min="8" max="9" width="24.25390625" style="5" bestFit="1" customWidth="1"/>
    <col min="10" max="10" width="10.125" style="5" bestFit="1" customWidth="1"/>
    <col min="11" max="11" width="13.25390625" style="5" bestFit="1" customWidth="1"/>
    <col min="12" max="12" width="18.625" style="5" bestFit="1" customWidth="1"/>
    <col min="13" max="13" width="6.625" style="6" bestFit="1" customWidth="1"/>
    <col min="14" max="14" width="6.625" style="8" bestFit="1" customWidth="1"/>
    <col min="15" max="15" width="6.00390625" style="5" bestFit="1" customWidth="1"/>
    <col min="16" max="16" width="7.125" style="5" customWidth="1"/>
    <col min="17" max="17" width="6.75390625" style="5" bestFit="1" customWidth="1"/>
    <col min="18" max="18" width="9.75390625" style="5" bestFit="1" customWidth="1"/>
    <col min="19" max="19" width="8.75390625" style="5" bestFit="1" customWidth="1"/>
    <col min="20" max="20" width="10.625" style="8" customWidth="1"/>
    <col min="21" max="21" width="11.25390625" style="5" customWidth="1"/>
    <col min="22" max="22" width="16.125" style="5" bestFit="1" customWidth="1"/>
    <col min="23" max="23" width="4.875" style="5" bestFit="1" customWidth="1"/>
    <col min="24" max="16384" width="5.75390625" style="5" customWidth="1"/>
  </cols>
  <sheetData>
    <row r="1" spans="4:19" ht="20.25">
      <c r="D1" s="9" t="s">
        <v>643</v>
      </c>
      <c r="G1" s="38"/>
      <c r="H1" s="2"/>
      <c r="I1" s="2"/>
      <c r="J1" s="2"/>
      <c r="K1" s="4"/>
      <c r="M1" s="3"/>
      <c r="N1" s="39"/>
      <c r="O1" s="2"/>
      <c r="P1" s="2"/>
      <c r="Q1" s="2"/>
      <c r="R1" s="2"/>
      <c r="S1" s="10"/>
    </row>
    <row r="2" spans="4:20" s="40" customFormat="1" ht="20.25">
      <c r="D2" s="9" t="s">
        <v>687</v>
      </c>
      <c r="G2" s="41"/>
      <c r="H2" s="2"/>
      <c r="I2" s="41"/>
      <c r="J2" s="2"/>
      <c r="K2" s="41"/>
      <c r="L2" s="41"/>
      <c r="M2" s="42"/>
      <c r="N2" s="43"/>
      <c r="O2" s="41"/>
      <c r="P2" s="41"/>
      <c r="Q2" s="41"/>
      <c r="R2" s="41"/>
      <c r="S2" s="44"/>
      <c r="T2" s="45"/>
    </row>
    <row r="3" spans="7:8" ht="13.5" thickBot="1">
      <c r="G3" s="27"/>
      <c r="H3" s="27"/>
    </row>
    <row r="4" spans="1:23" ht="12.75" customHeight="1">
      <c r="A4" s="91" t="s">
        <v>297</v>
      </c>
      <c r="B4" s="87" t="s">
        <v>17</v>
      </c>
      <c r="C4" s="87" t="s">
        <v>8</v>
      </c>
      <c r="D4" s="89" t="s">
        <v>21</v>
      </c>
      <c r="E4" s="89" t="s">
        <v>22</v>
      </c>
      <c r="F4" s="89" t="s">
        <v>2</v>
      </c>
      <c r="G4" s="89" t="s">
        <v>3</v>
      </c>
      <c r="H4" s="89" t="s">
        <v>20</v>
      </c>
      <c r="I4" s="89" t="s">
        <v>624</v>
      </c>
      <c r="J4" s="89" t="s">
        <v>10</v>
      </c>
      <c r="K4" s="89" t="s">
        <v>7</v>
      </c>
      <c r="L4" s="89" t="s">
        <v>4</v>
      </c>
      <c r="M4" s="85" t="s">
        <v>1</v>
      </c>
      <c r="N4" s="100" t="s">
        <v>0</v>
      </c>
      <c r="O4" s="99" t="s">
        <v>298</v>
      </c>
      <c r="P4" s="99"/>
      <c r="Q4" s="99"/>
      <c r="R4" s="99"/>
      <c r="S4" s="99"/>
      <c r="T4" s="99"/>
      <c r="U4" s="95" t="s">
        <v>9</v>
      </c>
      <c r="V4" s="95" t="s">
        <v>23</v>
      </c>
      <c r="W4" s="87" t="s">
        <v>17</v>
      </c>
    </row>
    <row r="5" spans="1:23" s="7" customFormat="1" ht="13.5" customHeight="1">
      <c r="A5" s="92"/>
      <c r="B5" s="88"/>
      <c r="C5" s="88"/>
      <c r="D5" s="90"/>
      <c r="E5" s="90"/>
      <c r="F5" s="90"/>
      <c r="G5" s="90"/>
      <c r="H5" s="90"/>
      <c r="I5" s="90"/>
      <c r="J5" s="90"/>
      <c r="K5" s="90"/>
      <c r="L5" s="90"/>
      <c r="M5" s="86"/>
      <c r="N5" s="101"/>
      <c r="O5" s="15">
        <v>1</v>
      </c>
      <c r="P5" s="15">
        <v>2</v>
      </c>
      <c r="Q5" s="15">
        <v>3</v>
      </c>
      <c r="R5" s="15">
        <v>4</v>
      </c>
      <c r="S5" s="32" t="s">
        <v>6</v>
      </c>
      <c r="T5" s="16" t="s">
        <v>0</v>
      </c>
      <c r="U5" s="96"/>
      <c r="V5" s="96"/>
      <c r="W5" s="88"/>
    </row>
    <row r="6" spans="1:23" ht="12.75">
      <c r="A6" s="12"/>
      <c r="B6" s="12"/>
      <c r="C6" s="12"/>
      <c r="D6" s="12"/>
      <c r="E6" s="12"/>
      <c r="F6" s="12"/>
      <c r="G6" s="20" t="s">
        <v>623</v>
      </c>
      <c r="H6" s="20" t="s">
        <v>149</v>
      </c>
      <c r="I6" s="12"/>
      <c r="J6" s="12"/>
      <c r="K6" s="14"/>
      <c r="L6" s="12"/>
      <c r="M6" s="17"/>
      <c r="N6" s="18"/>
      <c r="O6" s="12"/>
      <c r="P6" s="12"/>
      <c r="Q6" s="28"/>
      <c r="R6" s="12"/>
      <c r="S6" s="12"/>
      <c r="T6" s="18"/>
      <c r="U6" s="12"/>
      <c r="V6" s="12"/>
      <c r="W6" s="12"/>
    </row>
    <row r="7" spans="1:23" ht="12.75">
      <c r="A7" s="12"/>
      <c r="B7" s="12"/>
      <c r="C7" s="12"/>
      <c r="D7" s="12"/>
      <c r="E7" s="12"/>
      <c r="F7" s="12"/>
      <c r="G7" s="20"/>
      <c r="H7" s="20" t="s">
        <v>150</v>
      </c>
      <c r="I7" s="12"/>
      <c r="J7" s="12"/>
      <c r="K7" s="14"/>
      <c r="L7" s="12"/>
      <c r="M7" s="17"/>
      <c r="N7" s="18"/>
      <c r="O7" s="12"/>
      <c r="P7" s="12"/>
      <c r="Q7" s="28"/>
      <c r="R7" s="12"/>
      <c r="S7" s="12"/>
      <c r="T7" s="18"/>
      <c r="U7" s="12"/>
      <c r="V7" s="12"/>
      <c r="W7" s="12"/>
    </row>
    <row r="8" spans="1:23" ht="12.75">
      <c r="A8" s="12"/>
      <c r="B8" s="12">
        <v>12</v>
      </c>
      <c r="C8" s="12">
        <v>1</v>
      </c>
      <c r="D8" s="12" t="s">
        <v>32</v>
      </c>
      <c r="E8" s="12" t="s">
        <v>29</v>
      </c>
      <c r="F8" s="12">
        <v>82.5</v>
      </c>
      <c r="G8" s="12" t="s">
        <v>501</v>
      </c>
      <c r="H8" s="12" t="s">
        <v>142</v>
      </c>
      <c r="I8" s="12" t="s">
        <v>153</v>
      </c>
      <c r="J8" s="12" t="s">
        <v>19</v>
      </c>
      <c r="K8" s="14">
        <v>33131</v>
      </c>
      <c r="L8" s="12" t="s">
        <v>18</v>
      </c>
      <c r="M8" s="17">
        <v>81.4</v>
      </c>
      <c r="N8" s="18">
        <v>0.6251</v>
      </c>
      <c r="O8" s="12">
        <v>160</v>
      </c>
      <c r="P8" s="12">
        <v>165</v>
      </c>
      <c r="Q8" s="28">
        <v>170</v>
      </c>
      <c r="R8" s="12"/>
      <c r="S8" s="12">
        <f>P8</f>
        <v>165</v>
      </c>
      <c r="T8" s="18">
        <f>S8*N8</f>
        <v>103.1415</v>
      </c>
      <c r="U8" s="12"/>
      <c r="V8" s="12" t="s">
        <v>384</v>
      </c>
      <c r="W8" s="12">
        <v>12</v>
      </c>
    </row>
    <row r="9" spans="1:23" ht="12.75">
      <c r="A9" s="58"/>
      <c r="B9" s="12"/>
      <c r="C9" s="12"/>
      <c r="D9" s="12" t="s">
        <v>32</v>
      </c>
      <c r="E9" s="58" t="s">
        <v>573</v>
      </c>
      <c r="F9" s="12">
        <v>82.5</v>
      </c>
      <c r="G9" s="12" t="s">
        <v>501</v>
      </c>
      <c r="H9" s="12" t="s">
        <v>142</v>
      </c>
      <c r="I9" s="12" t="s">
        <v>153</v>
      </c>
      <c r="J9" s="12" t="s">
        <v>19</v>
      </c>
      <c r="K9" s="14">
        <v>33131</v>
      </c>
      <c r="L9" s="12" t="s">
        <v>18</v>
      </c>
      <c r="M9" s="17">
        <v>81.4</v>
      </c>
      <c r="N9" s="18">
        <v>0.7666</v>
      </c>
      <c r="O9" s="12">
        <v>82.5</v>
      </c>
      <c r="P9" s="12">
        <v>34</v>
      </c>
      <c r="Q9" s="12">
        <f>P9</f>
        <v>34</v>
      </c>
      <c r="R9" s="18">
        <f>P9*O9*N9</f>
        <v>2150.3129999999996</v>
      </c>
      <c r="S9" s="20">
        <f>S8+Q9</f>
        <v>199</v>
      </c>
      <c r="T9" s="18"/>
      <c r="U9" s="12"/>
      <c r="V9" s="12" t="s">
        <v>155</v>
      </c>
      <c r="W9" s="12"/>
    </row>
    <row r="10" spans="1:23" ht="12.75">
      <c r="A10" s="12"/>
      <c r="B10" s="12">
        <v>12</v>
      </c>
      <c r="C10" s="12">
        <v>1</v>
      </c>
      <c r="D10" s="12" t="s">
        <v>32</v>
      </c>
      <c r="E10" s="12" t="s">
        <v>29</v>
      </c>
      <c r="F10" s="12">
        <v>110</v>
      </c>
      <c r="G10" s="12" t="s">
        <v>114</v>
      </c>
      <c r="H10" s="12" t="s">
        <v>35</v>
      </c>
      <c r="I10" s="12" t="s">
        <v>43</v>
      </c>
      <c r="J10" s="12" t="s">
        <v>19</v>
      </c>
      <c r="K10" s="22">
        <v>28355</v>
      </c>
      <c r="L10" s="23" t="s">
        <v>33</v>
      </c>
      <c r="M10" s="17">
        <v>103.85</v>
      </c>
      <c r="N10" s="18">
        <v>0.5475</v>
      </c>
      <c r="O10" s="12">
        <v>160</v>
      </c>
      <c r="P10" s="12">
        <v>167.5</v>
      </c>
      <c r="Q10" s="12">
        <v>172.5</v>
      </c>
      <c r="R10" s="12"/>
      <c r="S10" s="12">
        <v>172.5</v>
      </c>
      <c r="T10" s="18">
        <f>S10*N10</f>
        <v>94.44375</v>
      </c>
      <c r="U10" s="12"/>
      <c r="V10" s="12"/>
      <c r="W10" s="12">
        <v>12</v>
      </c>
    </row>
    <row r="11" spans="1:23" ht="12.75">
      <c r="A11" s="58"/>
      <c r="B11" s="12"/>
      <c r="C11" s="12"/>
      <c r="D11" s="12" t="s">
        <v>32</v>
      </c>
      <c r="E11" s="12" t="s">
        <v>626</v>
      </c>
      <c r="F11" s="12">
        <v>110</v>
      </c>
      <c r="G11" s="12" t="s">
        <v>114</v>
      </c>
      <c r="H11" s="12" t="s">
        <v>35</v>
      </c>
      <c r="I11" s="12" t="s">
        <v>43</v>
      </c>
      <c r="J11" s="12" t="s">
        <v>19</v>
      </c>
      <c r="K11" s="22">
        <v>28355</v>
      </c>
      <c r="L11" s="23" t="s">
        <v>33</v>
      </c>
      <c r="M11" s="17">
        <v>103.85</v>
      </c>
      <c r="N11" s="18">
        <v>0.6784</v>
      </c>
      <c r="O11" s="12">
        <v>105</v>
      </c>
      <c r="P11" s="12">
        <v>23</v>
      </c>
      <c r="Q11" s="12">
        <f>P11</f>
        <v>23</v>
      </c>
      <c r="R11" s="18">
        <f>P11*O11*N11</f>
        <v>1638.336</v>
      </c>
      <c r="S11" s="20">
        <f>S10+Q11</f>
        <v>195.5</v>
      </c>
      <c r="T11" s="18"/>
      <c r="U11" s="12"/>
      <c r="V11" s="12"/>
      <c r="W11" s="12"/>
    </row>
    <row r="12" spans="1:23" ht="12.75">
      <c r="A12" s="12"/>
      <c r="B12" s="12"/>
      <c r="C12" s="12"/>
      <c r="D12" s="12"/>
      <c r="E12" s="12"/>
      <c r="F12" s="12"/>
      <c r="G12" s="20" t="s">
        <v>623</v>
      </c>
      <c r="H12" s="20" t="s">
        <v>237</v>
      </c>
      <c r="I12" s="12"/>
      <c r="J12" s="12"/>
      <c r="K12" s="14"/>
      <c r="L12" s="12"/>
      <c r="M12" s="17"/>
      <c r="N12" s="18"/>
      <c r="O12" s="12"/>
      <c r="P12" s="12"/>
      <c r="Q12" s="28"/>
      <c r="R12" s="12"/>
      <c r="S12" s="12"/>
      <c r="T12" s="18"/>
      <c r="U12" s="12"/>
      <c r="V12" s="12"/>
      <c r="W12" s="12"/>
    </row>
    <row r="13" spans="1:23" ht="12.75">
      <c r="A13" s="12"/>
      <c r="B13" s="12"/>
      <c r="C13" s="12"/>
      <c r="D13" s="12"/>
      <c r="E13" s="12"/>
      <c r="F13" s="12"/>
      <c r="G13" s="20"/>
      <c r="H13" s="20" t="s">
        <v>150</v>
      </c>
      <c r="I13" s="12"/>
      <c r="J13" s="12"/>
      <c r="K13" s="14"/>
      <c r="L13" s="12"/>
      <c r="M13" s="17"/>
      <c r="N13" s="18"/>
      <c r="O13" s="12"/>
      <c r="P13" s="12"/>
      <c r="Q13" s="28"/>
      <c r="R13" s="12"/>
      <c r="S13" s="12"/>
      <c r="T13" s="18"/>
      <c r="U13" s="12"/>
      <c r="V13" s="12"/>
      <c r="W13" s="12"/>
    </row>
    <row r="14" spans="1:23" ht="12.75">
      <c r="A14" s="12"/>
      <c r="B14" s="12">
        <v>12</v>
      </c>
      <c r="C14" s="12">
        <v>1</v>
      </c>
      <c r="D14" s="12" t="s">
        <v>214</v>
      </c>
      <c r="E14" s="12" t="s">
        <v>29</v>
      </c>
      <c r="F14" s="12">
        <v>110</v>
      </c>
      <c r="G14" s="12" t="s">
        <v>615</v>
      </c>
      <c r="H14" s="12" t="s">
        <v>142</v>
      </c>
      <c r="I14" s="12" t="s">
        <v>616</v>
      </c>
      <c r="J14" s="12" t="s">
        <v>19</v>
      </c>
      <c r="K14" s="14">
        <v>34316</v>
      </c>
      <c r="L14" s="12" t="s">
        <v>18</v>
      </c>
      <c r="M14" s="17">
        <v>106.75</v>
      </c>
      <c r="N14" s="18">
        <v>0.5408</v>
      </c>
      <c r="O14" s="19">
        <v>190</v>
      </c>
      <c r="P14" s="19">
        <v>200</v>
      </c>
      <c r="Q14" s="71">
        <v>220</v>
      </c>
      <c r="R14" s="19"/>
      <c r="S14" s="19">
        <v>200</v>
      </c>
      <c r="T14" s="18">
        <f>S14*N14</f>
        <v>108.16</v>
      </c>
      <c r="U14" s="12"/>
      <c r="V14" s="12" t="s">
        <v>155</v>
      </c>
      <c r="W14" s="12">
        <v>12</v>
      </c>
    </row>
    <row r="15" spans="1:23" ht="12.75">
      <c r="A15" s="58"/>
      <c r="B15" s="12"/>
      <c r="C15" s="12"/>
      <c r="D15" s="12" t="s">
        <v>214</v>
      </c>
      <c r="E15" s="58" t="s">
        <v>573</v>
      </c>
      <c r="F15" s="12">
        <v>110</v>
      </c>
      <c r="G15" s="12" t="s">
        <v>615</v>
      </c>
      <c r="H15" s="12" t="s">
        <v>142</v>
      </c>
      <c r="I15" s="12" t="s">
        <v>616</v>
      </c>
      <c r="J15" s="12" t="s">
        <v>19</v>
      </c>
      <c r="K15" s="14">
        <v>34316</v>
      </c>
      <c r="L15" s="12" t="s">
        <v>18</v>
      </c>
      <c r="M15" s="17">
        <v>106.75</v>
      </c>
      <c r="N15" s="18">
        <v>0.66</v>
      </c>
      <c r="O15" s="19">
        <v>107.5</v>
      </c>
      <c r="P15" s="19">
        <v>29</v>
      </c>
      <c r="Q15" s="12">
        <f>P15</f>
        <v>29</v>
      </c>
      <c r="R15" s="18">
        <f>P15*O15*N15</f>
        <v>2057.55</v>
      </c>
      <c r="S15" s="20">
        <f>S14+Q15</f>
        <v>229</v>
      </c>
      <c r="T15" s="18"/>
      <c r="U15" s="12"/>
      <c r="V15" s="12" t="s">
        <v>155</v>
      </c>
      <c r="W15" s="12"/>
    </row>
    <row r="16" spans="1:23" ht="12.75">
      <c r="A16" s="12"/>
      <c r="B16" s="12">
        <v>5</v>
      </c>
      <c r="C16" s="12">
        <v>2</v>
      </c>
      <c r="D16" s="12" t="s">
        <v>214</v>
      </c>
      <c r="E16" s="12" t="s">
        <v>29</v>
      </c>
      <c r="F16" s="12">
        <v>110</v>
      </c>
      <c r="G16" s="12" t="s">
        <v>609</v>
      </c>
      <c r="H16" s="12" t="s">
        <v>62</v>
      </c>
      <c r="I16" s="12" t="s">
        <v>62</v>
      </c>
      <c r="J16" s="12" t="s">
        <v>19</v>
      </c>
      <c r="K16" s="14">
        <v>30566</v>
      </c>
      <c r="L16" s="12" t="s">
        <v>18</v>
      </c>
      <c r="M16" s="17">
        <v>100.3</v>
      </c>
      <c r="N16" s="18">
        <v>0.5533</v>
      </c>
      <c r="O16" s="19">
        <v>180</v>
      </c>
      <c r="P16" s="71">
        <v>200</v>
      </c>
      <c r="Q16" s="71">
        <v>0</v>
      </c>
      <c r="R16" s="12"/>
      <c r="S16" s="12">
        <v>180</v>
      </c>
      <c r="T16" s="18">
        <f>S16*N16</f>
        <v>99.59400000000001</v>
      </c>
      <c r="U16" s="12"/>
      <c r="V16" s="12" t="s">
        <v>625</v>
      </c>
      <c r="W16" s="12">
        <v>5</v>
      </c>
    </row>
    <row r="17" spans="1:23" ht="12.75">
      <c r="A17" s="58"/>
      <c r="B17" s="12"/>
      <c r="C17" s="58"/>
      <c r="D17" s="12" t="s">
        <v>214</v>
      </c>
      <c r="E17" s="12" t="s">
        <v>626</v>
      </c>
      <c r="F17" s="12">
        <v>110</v>
      </c>
      <c r="G17" s="12" t="s">
        <v>609</v>
      </c>
      <c r="H17" s="12" t="s">
        <v>62</v>
      </c>
      <c r="I17" s="12" t="s">
        <v>62</v>
      </c>
      <c r="J17" s="12" t="s">
        <v>19</v>
      </c>
      <c r="K17" s="14">
        <v>30566</v>
      </c>
      <c r="L17" s="12" t="s">
        <v>18</v>
      </c>
      <c r="M17" s="17">
        <v>100.3</v>
      </c>
      <c r="N17" s="18">
        <v>0.7024</v>
      </c>
      <c r="O17" s="12">
        <v>102.5</v>
      </c>
      <c r="P17" s="12">
        <v>31</v>
      </c>
      <c r="Q17" s="12">
        <f>P17</f>
        <v>31</v>
      </c>
      <c r="R17" s="18">
        <f>P17*O17*N17</f>
        <v>2231.876</v>
      </c>
      <c r="S17" s="20">
        <f>S16+Q17</f>
        <v>211</v>
      </c>
      <c r="T17" s="18"/>
      <c r="U17" s="12"/>
      <c r="V17" s="12" t="s">
        <v>625</v>
      </c>
      <c r="W17" s="12"/>
    </row>
    <row r="18" spans="1:23" ht="12.75">
      <c r="A18" s="12"/>
      <c r="B18" s="12"/>
      <c r="C18" s="12"/>
      <c r="D18" s="12"/>
      <c r="E18" s="12"/>
      <c r="F18" s="12"/>
      <c r="G18" s="20" t="s">
        <v>627</v>
      </c>
      <c r="H18" s="20" t="s">
        <v>149</v>
      </c>
      <c r="I18" s="12"/>
      <c r="J18" s="12"/>
      <c r="K18" s="14"/>
      <c r="L18" s="12"/>
      <c r="M18" s="17"/>
      <c r="N18" s="18"/>
      <c r="O18" s="12"/>
      <c r="P18" s="12"/>
      <c r="Q18" s="28"/>
      <c r="R18" s="12"/>
      <c r="S18" s="12"/>
      <c r="T18" s="18"/>
      <c r="U18" s="12"/>
      <c r="V18" s="12"/>
      <c r="W18" s="12"/>
    </row>
    <row r="19" spans="1:23" ht="12.75">
      <c r="A19" s="12"/>
      <c r="B19" s="12"/>
      <c r="C19" s="12"/>
      <c r="D19" s="12"/>
      <c r="E19" s="12"/>
      <c r="F19" s="12"/>
      <c r="G19" s="20"/>
      <c r="H19" s="20" t="s">
        <v>177</v>
      </c>
      <c r="I19" s="12"/>
      <c r="J19" s="12"/>
      <c r="K19" s="14"/>
      <c r="L19" s="12"/>
      <c r="M19" s="17"/>
      <c r="N19" s="18"/>
      <c r="O19" s="12"/>
      <c r="P19" s="12"/>
      <c r="Q19" s="28"/>
      <c r="R19" s="12"/>
      <c r="S19" s="12"/>
      <c r="T19" s="18"/>
      <c r="U19" s="12"/>
      <c r="V19" s="12"/>
      <c r="W19" s="12"/>
    </row>
    <row r="20" spans="1:23" ht="12.75">
      <c r="A20" s="12"/>
      <c r="B20" s="12">
        <v>12</v>
      </c>
      <c r="C20" s="12">
        <v>1</v>
      </c>
      <c r="D20" s="12" t="s">
        <v>32</v>
      </c>
      <c r="E20" s="12" t="s">
        <v>29</v>
      </c>
      <c r="F20" s="12">
        <v>67.5</v>
      </c>
      <c r="G20" s="12" t="s">
        <v>203</v>
      </c>
      <c r="H20" s="12" t="s">
        <v>204</v>
      </c>
      <c r="I20" s="12" t="s">
        <v>205</v>
      </c>
      <c r="J20" s="12" t="s">
        <v>19</v>
      </c>
      <c r="K20" s="14">
        <v>30188</v>
      </c>
      <c r="L20" s="21" t="s">
        <v>18</v>
      </c>
      <c r="M20" s="17">
        <v>67.45</v>
      </c>
      <c r="N20" s="24">
        <v>0.7769</v>
      </c>
      <c r="O20" s="12">
        <v>67.5</v>
      </c>
      <c r="P20" s="12">
        <v>72.5</v>
      </c>
      <c r="Q20" s="12">
        <v>75</v>
      </c>
      <c r="R20" s="21"/>
      <c r="S20" s="12">
        <f>Q20</f>
        <v>75</v>
      </c>
      <c r="T20" s="18">
        <f>S20*N20</f>
        <v>58.267500000000005</v>
      </c>
      <c r="U20" s="12"/>
      <c r="V20" s="12"/>
      <c r="W20" s="12">
        <v>12</v>
      </c>
    </row>
    <row r="21" spans="1:23" ht="12.75">
      <c r="A21" s="12"/>
      <c r="B21" s="12"/>
      <c r="C21" s="12"/>
      <c r="D21" s="12" t="s">
        <v>32</v>
      </c>
      <c r="E21" s="12" t="s">
        <v>29</v>
      </c>
      <c r="F21" s="12">
        <v>67.5</v>
      </c>
      <c r="G21" s="12" t="s">
        <v>203</v>
      </c>
      <c r="H21" s="12" t="s">
        <v>204</v>
      </c>
      <c r="I21" s="12" t="s">
        <v>205</v>
      </c>
      <c r="J21" s="12" t="s">
        <v>19</v>
      </c>
      <c r="K21" s="14">
        <v>30188</v>
      </c>
      <c r="L21" s="21" t="s">
        <v>18</v>
      </c>
      <c r="M21" s="17">
        <v>67.45</v>
      </c>
      <c r="N21" s="24">
        <v>0.7769</v>
      </c>
      <c r="O21" s="12">
        <v>135</v>
      </c>
      <c r="P21" s="12">
        <v>140</v>
      </c>
      <c r="Q21" s="28">
        <v>145</v>
      </c>
      <c r="R21" s="21"/>
      <c r="S21" s="12">
        <f>P21</f>
        <v>140</v>
      </c>
      <c r="T21" s="18">
        <f>S21*N21</f>
        <v>108.766</v>
      </c>
      <c r="U21" s="20">
        <f>S21+S20</f>
        <v>215</v>
      </c>
      <c r="V21" s="12"/>
      <c r="W21" s="12"/>
    </row>
    <row r="22" spans="1:23" ht="12.75">
      <c r="A22" s="12"/>
      <c r="B22" s="12"/>
      <c r="C22" s="12"/>
      <c r="D22" s="12"/>
      <c r="E22" s="12"/>
      <c r="F22" s="12"/>
      <c r="G22" s="20" t="s">
        <v>627</v>
      </c>
      <c r="H22" s="20" t="s">
        <v>149</v>
      </c>
      <c r="I22" s="12"/>
      <c r="J22" s="12"/>
      <c r="K22" s="14"/>
      <c r="L22" s="12"/>
      <c r="M22" s="17"/>
      <c r="N22" s="18"/>
      <c r="O22" s="12"/>
      <c r="P22" s="12"/>
      <c r="Q22" s="28"/>
      <c r="R22" s="12"/>
      <c r="S22" s="12"/>
      <c r="T22" s="18"/>
      <c r="U22" s="12"/>
      <c r="V22" s="12"/>
      <c r="W22" s="12"/>
    </row>
    <row r="23" spans="1:23" ht="12.75">
      <c r="A23" s="12"/>
      <c r="B23" s="12"/>
      <c r="C23" s="12"/>
      <c r="D23" s="12"/>
      <c r="E23" s="12"/>
      <c r="F23" s="12"/>
      <c r="G23" s="20"/>
      <c r="H23" s="20" t="s">
        <v>150</v>
      </c>
      <c r="I23" s="12"/>
      <c r="J23" s="12"/>
      <c r="K23" s="14"/>
      <c r="L23" s="12"/>
      <c r="M23" s="17"/>
      <c r="N23" s="18"/>
      <c r="O23" s="12"/>
      <c r="P23" s="12"/>
      <c r="Q23" s="28"/>
      <c r="R23" s="12"/>
      <c r="S23" s="12"/>
      <c r="T23" s="18"/>
      <c r="U23" s="12"/>
      <c r="V23" s="12"/>
      <c r="W23" s="12"/>
    </row>
    <row r="24" spans="1:23" ht="12.75">
      <c r="A24" s="12"/>
      <c r="B24" s="12">
        <v>12</v>
      </c>
      <c r="C24" s="12">
        <v>1</v>
      </c>
      <c r="D24" s="12" t="s">
        <v>32</v>
      </c>
      <c r="E24" s="12" t="s">
        <v>29</v>
      </c>
      <c r="F24" s="12">
        <v>110</v>
      </c>
      <c r="G24" s="12" t="s">
        <v>114</v>
      </c>
      <c r="H24" s="12" t="s">
        <v>35</v>
      </c>
      <c r="I24" s="12" t="s">
        <v>43</v>
      </c>
      <c r="J24" s="12" t="s">
        <v>19</v>
      </c>
      <c r="K24" s="22">
        <v>28355</v>
      </c>
      <c r="L24" s="23" t="s">
        <v>33</v>
      </c>
      <c r="M24" s="17">
        <v>103.85</v>
      </c>
      <c r="N24" s="18">
        <v>0.5475</v>
      </c>
      <c r="O24" s="12">
        <v>160</v>
      </c>
      <c r="P24" s="12">
        <v>167.5</v>
      </c>
      <c r="Q24" s="12">
        <v>172.5</v>
      </c>
      <c r="R24" s="12"/>
      <c r="S24" s="12">
        <v>172.5</v>
      </c>
      <c r="T24" s="18">
        <f>S24*N24</f>
        <v>94.44375</v>
      </c>
      <c r="U24" s="12"/>
      <c r="V24" s="12"/>
      <c r="W24" s="12">
        <v>12</v>
      </c>
    </row>
    <row r="25" spans="1:23" ht="12.75">
      <c r="A25" s="58"/>
      <c r="B25" s="12"/>
      <c r="C25" s="12"/>
      <c r="D25" s="12" t="s">
        <v>32</v>
      </c>
      <c r="E25" s="12" t="s">
        <v>29</v>
      </c>
      <c r="F25" s="12">
        <v>110</v>
      </c>
      <c r="G25" s="12" t="s">
        <v>114</v>
      </c>
      <c r="H25" s="12" t="s">
        <v>35</v>
      </c>
      <c r="I25" s="12" t="s">
        <v>43</v>
      </c>
      <c r="J25" s="12" t="s">
        <v>19</v>
      </c>
      <c r="K25" s="22">
        <v>28355</v>
      </c>
      <c r="L25" s="23" t="s">
        <v>33</v>
      </c>
      <c r="M25" s="17">
        <v>103.85</v>
      </c>
      <c r="N25" s="18">
        <v>0.5475</v>
      </c>
      <c r="O25" s="12">
        <v>210</v>
      </c>
      <c r="P25" s="28">
        <v>222.5</v>
      </c>
      <c r="Q25" s="28">
        <v>222.5</v>
      </c>
      <c r="R25" s="21"/>
      <c r="S25" s="12">
        <f>O25</f>
        <v>210</v>
      </c>
      <c r="T25" s="18">
        <f>S25*N25</f>
        <v>114.975</v>
      </c>
      <c r="U25" s="20">
        <f>S25+S24</f>
        <v>382.5</v>
      </c>
      <c r="V25" s="12"/>
      <c r="W25" s="12"/>
    </row>
    <row r="26" spans="1:23" ht="12.75">
      <c r="A26" s="12"/>
      <c r="B26" s="12"/>
      <c r="C26" s="12"/>
      <c r="D26" s="12"/>
      <c r="E26" s="12"/>
      <c r="F26" s="12"/>
      <c r="G26" s="20" t="s">
        <v>627</v>
      </c>
      <c r="H26" s="20" t="s">
        <v>149</v>
      </c>
      <c r="I26" s="12"/>
      <c r="J26" s="12"/>
      <c r="K26" s="14"/>
      <c r="L26" s="12"/>
      <c r="M26" s="17"/>
      <c r="N26" s="18"/>
      <c r="O26" s="12"/>
      <c r="P26" s="12"/>
      <c r="Q26" s="28"/>
      <c r="R26" s="12"/>
      <c r="S26" s="12"/>
      <c r="T26" s="18"/>
      <c r="U26" s="12"/>
      <c r="V26" s="12"/>
      <c r="W26" s="12"/>
    </row>
    <row r="27" spans="1:23" ht="12.75">
      <c r="A27" s="12"/>
      <c r="B27" s="12"/>
      <c r="C27" s="12"/>
      <c r="D27" s="12"/>
      <c r="E27" s="12"/>
      <c r="F27" s="12"/>
      <c r="G27" s="20" t="s">
        <v>404</v>
      </c>
      <c r="H27" s="20" t="s">
        <v>150</v>
      </c>
      <c r="I27" s="12"/>
      <c r="J27" s="12"/>
      <c r="K27" s="14"/>
      <c r="L27" s="12"/>
      <c r="M27" s="17"/>
      <c r="N27" s="18"/>
      <c r="O27" s="12"/>
      <c r="P27" s="12"/>
      <c r="Q27" s="28"/>
      <c r="R27" s="12"/>
      <c r="S27" s="12"/>
      <c r="T27" s="18"/>
      <c r="U27" s="12"/>
      <c r="V27" s="12"/>
      <c r="W27" s="12"/>
    </row>
    <row r="28" spans="1:23" ht="12.75">
      <c r="A28" s="12"/>
      <c r="B28" s="12">
        <v>12</v>
      </c>
      <c r="C28" s="12">
        <v>1</v>
      </c>
      <c r="D28" s="12" t="s">
        <v>32</v>
      </c>
      <c r="E28" s="12" t="s">
        <v>347</v>
      </c>
      <c r="F28" s="12">
        <v>67.5</v>
      </c>
      <c r="G28" s="12" t="s">
        <v>48</v>
      </c>
      <c r="H28" s="12" t="s">
        <v>49</v>
      </c>
      <c r="I28" s="12" t="s">
        <v>49</v>
      </c>
      <c r="J28" s="12" t="s">
        <v>19</v>
      </c>
      <c r="K28" s="14">
        <v>16597</v>
      </c>
      <c r="L28" s="12" t="s">
        <v>42</v>
      </c>
      <c r="M28" s="17">
        <v>66.75</v>
      </c>
      <c r="N28" s="18">
        <v>1.5255</v>
      </c>
      <c r="O28" s="12">
        <v>85</v>
      </c>
      <c r="P28" s="12">
        <v>90</v>
      </c>
      <c r="Q28" s="28">
        <v>95</v>
      </c>
      <c r="R28" s="12"/>
      <c r="S28" s="12">
        <v>90</v>
      </c>
      <c r="T28" s="18">
        <f>S28*N28</f>
        <v>137.29500000000002</v>
      </c>
      <c r="U28" s="12"/>
      <c r="V28" s="12"/>
      <c r="W28" s="12">
        <v>12</v>
      </c>
    </row>
    <row r="29" spans="1:23" ht="12.75">
      <c r="A29" s="12"/>
      <c r="B29" s="12"/>
      <c r="C29" s="12"/>
      <c r="D29" s="12" t="s">
        <v>32</v>
      </c>
      <c r="E29" s="12" t="s">
        <v>347</v>
      </c>
      <c r="F29" s="12">
        <v>67.5</v>
      </c>
      <c r="G29" s="12" t="s">
        <v>48</v>
      </c>
      <c r="H29" s="12" t="s">
        <v>49</v>
      </c>
      <c r="I29" s="12" t="s">
        <v>49</v>
      </c>
      <c r="J29" s="12" t="s">
        <v>19</v>
      </c>
      <c r="K29" s="14">
        <v>16597</v>
      </c>
      <c r="L29" s="12" t="s">
        <v>42</v>
      </c>
      <c r="M29" s="17">
        <v>66.75</v>
      </c>
      <c r="N29" s="18">
        <v>1.5255</v>
      </c>
      <c r="O29" s="12">
        <v>160</v>
      </c>
      <c r="P29" s="12">
        <v>165</v>
      </c>
      <c r="Q29" s="12">
        <v>170</v>
      </c>
      <c r="R29" s="12"/>
      <c r="S29" s="12">
        <v>170</v>
      </c>
      <c r="T29" s="18">
        <f>S29*N29</f>
        <v>259.33500000000004</v>
      </c>
      <c r="U29" s="20">
        <f>S29+S28</f>
        <v>260</v>
      </c>
      <c r="V29" s="12"/>
      <c r="W29" s="12"/>
    </row>
  </sheetData>
  <sheetProtection/>
  <mergeCells count="18">
    <mergeCell ref="U4:U5"/>
    <mergeCell ref="V4:V5"/>
    <mergeCell ref="W4:W5"/>
    <mergeCell ref="G4:G5"/>
    <mergeCell ref="H4:H5"/>
    <mergeCell ref="I4:I5"/>
    <mergeCell ref="J4:J5"/>
    <mergeCell ref="K4:K5"/>
    <mergeCell ref="L4:L5"/>
    <mergeCell ref="M4:M5"/>
    <mergeCell ref="N4:N5"/>
    <mergeCell ref="O4:T4"/>
    <mergeCell ref="F4:F5"/>
    <mergeCell ref="B4:B5"/>
    <mergeCell ref="C4:C5"/>
    <mergeCell ref="A4:A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5"/>
  <sheetViews>
    <sheetView zoomScale="85" zoomScaleNormal="85" zoomScalePageLayoutView="0" workbookViewId="0" topLeftCell="A1">
      <selection activeCell="H9" sqref="H8:H9"/>
    </sheetView>
  </sheetViews>
  <sheetFormatPr defaultColWidth="4.87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8.875" style="5" bestFit="1" customWidth="1"/>
    <col min="5" max="5" width="5.00390625" style="5" bestFit="1" customWidth="1"/>
    <col min="6" max="6" width="22.125" style="5" bestFit="1" customWidth="1"/>
    <col min="7" max="7" width="30.25390625" style="5" bestFit="1" customWidth="1"/>
    <col min="8" max="8" width="14.75390625" style="5" bestFit="1" customWidth="1"/>
    <col min="9" max="9" width="7.25390625" style="5" bestFit="1" customWidth="1"/>
    <col min="10" max="10" width="13.25390625" style="6" bestFit="1" customWidth="1"/>
    <col min="11" max="11" width="18.625" style="10" bestFit="1" customWidth="1"/>
    <col min="12" max="12" width="6.625" style="6" bestFit="1" customWidth="1"/>
    <col min="13" max="13" width="6.75390625" style="8" bestFit="1" customWidth="1"/>
    <col min="14" max="14" width="5.00390625" style="1" customWidth="1"/>
    <col min="15" max="15" width="7.00390625" style="5" bestFit="1" customWidth="1"/>
    <col min="16" max="16" width="6.00390625" style="27" bestFit="1" customWidth="1"/>
    <col min="17" max="17" width="6.00390625" style="10" bestFit="1" customWidth="1"/>
    <col min="18" max="18" width="6.625" style="5" bestFit="1" customWidth="1"/>
    <col min="19" max="19" width="7.625" style="8" bestFit="1" customWidth="1"/>
    <col min="20" max="20" width="5.625" style="5" customWidth="1"/>
    <col min="21" max="21" width="5.00390625" style="5" bestFit="1" customWidth="1"/>
    <col min="22" max="22" width="6.125" style="27" bestFit="1" customWidth="1"/>
    <col min="23" max="23" width="3.00390625" style="10" bestFit="1" customWidth="1"/>
    <col min="24" max="24" width="6.625" style="27" bestFit="1" customWidth="1"/>
    <col min="25" max="25" width="8.75390625" style="8" bestFit="1" customWidth="1"/>
    <col min="26" max="26" width="6.125" style="5" bestFit="1" customWidth="1"/>
    <col min="27" max="27" width="8.625" style="8" bestFit="1" customWidth="1"/>
    <col min="28" max="28" width="11.75390625" style="5" customWidth="1"/>
    <col min="29" max="29" width="16.00390625" style="5" bestFit="1" customWidth="1"/>
    <col min="30" max="30" width="4.875" style="5" customWidth="1"/>
    <col min="31" max="255" width="9.125" style="5" customWidth="1"/>
    <col min="256" max="16384" width="4.875" style="5" customWidth="1"/>
  </cols>
  <sheetData>
    <row r="1" spans="3:22" ht="20.25">
      <c r="C1" s="9" t="s">
        <v>643</v>
      </c>
      <c r="D1" s="2"/>
      <c r="E1" s="2"/>
      <c r="F1" s="2"/>
      <c r="G1" s="2"/>
      <c r="H1" s="2"/>
      <c r="J1" s="3"/>
      <c r="K1" s="5"/>
      <c r="L1" s="3"/>
      <c r="M1" s="53"/>
      <c r="N1" s="47"/>
      <c r="O1" s="2"/>
      <c r="P1" s="2"/>
      <c r="Q1" s="4"/>
      <c r="R1" s="2"/>
      <c r="S1" s="53"/>
      <c r="V1" s="5"/>
    </row>
    <row r="2" spans="3:22" ht="21" thickBot="1">
      <c r="C2" s="9" t="s">
        <v>688</v>
      </c>
      <c r="D2" s="2"/>
      <c r="E2" s="2"/>
      <c r="F2" s="2"/>
      <c r="G2" s="2"/>
      <c r="H2" s="2"/>
      <c r="J2" s="3"/>
      <c r="K2" s="5"/>
      <c r="L2" s="3"/>
      <c r="M2" s="53"/>
      <c r="N2" s="47"/>
      <c r="O2" s="2"/>
      <c r="P2" s="2"/>
      <c r="Q2" s="4"/>
      <c r="R2" s="2"/>
      <c r="S2" s="53"/>
      <c r="V2" s="5"/>
    </row>
    <row r="3" spans="1:30" ht="12.75" customHeight="1">
      <c r="A3" s="87" t="s">
        <v>17</v>
      </c>
      <c r="B3" s="89" t="s">
        <v>8</v>
      </c>
      <c r="C3" s="91" t="s">
        <v>21</v>
      </c>
      <c r="D3" s="91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91" t="s">
        <v>10</v>
      </c>
      <c r="J3" s="91" t="s">
        <v>7</v>
      </c>
      <c r="K3" s="91" t="s">
        <v>4</v>
      </c>
      <c r="L3" s="104" t="s">
        <v>1</v>
      </c>
      <c r="M3" s="106" t="s">
        <v>0</v>
      </c>
      <c r="N3" s="108" t="s">
        <v>644</v>
      </c>
      <c r="O3" s="109"/>
      <c r="P3" s="109"/>
      <c r="Q3" s="109"/>
      <c r="R3" s="109"/>
      <c r="S3" s="110"/>
      <c r="T3" s="108" t="s">
        <v>645</v>
      </c>
      <c r="U3" s="109"/>
      <c r="V3" s="109"/>
      <c r="W3" s="109"/>
      <c r="X3" s="109"/>
      <c r="Y3" s="110"/>
      <c r="Z3" s="108" t="s">
        <v>14</v>
      </c>
      <c r="AA3" s="110"/>
      <c r="AB3" s="111" t="s">
        <v>9</v>
      </c>
      <c r="AC3" s="113" t="s">
        <v>23</v>
      </c>
      <c r="AD3" s="87" t="s">
        <v>17</v>
      </c>
    </row>
    <row r="4" spans="1:30" s="7" customFormat="1" ht="13.5" customHeight="1">
      <c r="A4" s="88"/>
      <c r="B4" s="90"/>
      <c r="C4" s="92"/>
      <c r="D4" s="92"/>
      <c r="E4" s="90"/>
      <c r="F4" s="90"/>
      <c r="G4" s="90"/>
      <c r="H4" s="90"/>
      <c r="I4" s="92"/>
      <c r="J4" s="92"/>
      <c r="K4" s="92"/>
      <c r="L4" s="105"/>
      <c r="M4" s="107"/>
      <c r="N4" s="15">
        <v>1</v>
      </c>
      <c r="O4" s="49">
        <v>2</v>
      </c>
      <c r="P4" s="49">
        <v>3</v>
      </c>
      <c r="Q4" s="15">
        <v>4</v>
      </c>
      <c r="R4" s="15" t="s">
        <v>6</v>
      </c>
      <c r="S4" s="16" t="s">
        <v>0</v>
      </c>
      <c r="T4" s="15">
        <v>1</v>
      </c>
      <c r="U4" s="49">
        <v>2</v>
      </c>
      <c r="V4" s="15">
        <v>3</v>
      </c>
      <c r="W4" s="15">
        <v>4</v>
      </c>
      <c r="X4" s="15" t="s">
        <v>6</v>
      </c>
      <c r="Y4" s="16" t="s">
        <v>0</v>
      </c>
      <c r="Z4" s="15" t="s">
        <v>16</v>
      </c>
      <c r="AA4" s="16" t="s">
        <v>0</v>
      </c>
      <c r="AB4" s="112"/>
      <c r="AC4" s="114"/>
      <c r="AD4" s="88"/>
    </row>
    <row r="5" spans="1:30" ht="12.75">
      <c r="A5" s="12"/>
      <c r="B5" s="12"/>
      <c r="C5" s="12"/>
      <c r="D5" s="12"/>
      <c r="E5" s="12"/>
      <c r="F5" s="20" t="s">
        <v>682</v>
      </c>
      <c r="G5" s="20" t="s">
        <v>683</v>
      </c>
      <c r="H5" s="12"/>
      <c r="I5" s="12"/>
      <c r="J5" s="14"/>
      <c r="K5" s="21"/>
      <c r="L5" s="17"/>
      <c r="M5" s="24"/>
      <c r="N5" s="12"/>
      <c r="O5" s="12"/>
      <c r="P5" s="12"/>
      <c r="Q5" s="21"/>
      <c r="R5" s="12"/>
      <c r="S5" s="18"/>
      <c r="T5" s="12"/>
      <c r="U5" s="12"/>
      <c r="V5" s="12"/>
      <c r="W5" s="21"/>
      <c r="X5" s="20"/>
      <c r="Y5" s="18"/>
      <c r="Z5" s="12"/>
      <c r="AA5" s="18"/>
      <c r="AB5" s="12"/>
      <c r="AC5" s="12"/>
      <c r="AD5" s="12"/>
    </row>
    <row r="6" spans="1:30" ht="12.75">
      <c r="A6" s="12"/>
      <c r="B6" s="12"/>
      <c r="C6" s="12"/>
      <c r="D6" s="12"/>
      <c r="E6" s="12"/>
      <c r="F6" s="20" t="s">
        <v>237</v>
      </c>
      <c r="G6" s="20" t="s">
        <v>150</v>
      </c>
      <c r="H6" s="12"/>
      <c r="I6" s="12"/>
      <c r="J6" s="14"/>
      <c r="K6" s="21"/>
      <c r="L6" s="17"/>
      <c r="M6" s="24"/>
      <c r="N6" s="12"/>
      <c r="O6" s="12"/>
      <c r="P6" s="12"/>
      <c r="Q6" s="21"/>
      <c r="R6" s="12"/>
      <c r="S6" s="18"/>
      <c r="T6" s="12"/>
      <c r="U6" s="12"/>
      <c r="V6" s="12"/>
      <c r="W6" s="21"/>
      <c r="X6" s="20"/>
      <c r="Y6" s="18"/>
      <c r="Z6" s="12"/>
      <c r="AA6" s="18"/>
      <c r="AB6" s="12"/>
      <c r="AC6" s="12"/>
      <c r="AD6" s="12"/>
    </row>
    <row r="7" spans="1:30" ht="12.75">
      <c r="A7" s="12">
        <v>12</v>
      </c>
      <c r="B7" s="12">
        <v>1</v>
      </c>
      <c r="C7" s="12" t="s">
        <v>214</v>
      </c>
      <c r="D7" s="12" t="s">
        <v>646</v>
      </c>
      <c r="E7" s="12">
        <v>82.5</v>
      </c>
      <c r="F7" s="12" t="s">
        <v>426</v>
      </c>
      <c r="G7" s="12" t="s">
        <v>420</v>
      </c>
      <c r="H7" s="12" t="s">
        <v>421</v>
      </c>
      <c r="I7" s="12" t="s">
        <v>19</v>
      </c>
      <c r="J7" s="14">
        <v>33385</v>
      </c>
      <c r="K7" s="21" t="s">
        <v>18</v>
      </c>
      <c r="L7" s="17">
        <v>80.8</v>
      </c>
      <c r="M7" s="24">
        <v>0.6284</v>
      </c>
      <c r="N7" s="12">
        <v>67.5</v>
      </c>
      <c r="O7" s="12">
        <v>72.5</v>
      </c>
      <c r="P7" s="12">
        <v>79</v>
      </c>
      <c r="Q7" s="21"/>
      <c r="R7" s="12">
        <f>P7</f>
        <v>79</v>
      </c>
      <c r="S7" s="18">
        <f>R7*M7</f>
        <v>49.6436</v>
      </c>
      <c r="T7" s="12"/>
      <c r="U7" s="12"/>
      <c r="V7" s="12"/>
      <c r="W7" s="21"/>
      <c r="X7" s="12"/>
      <c r="Y7" s="18">
        <f>X7*M7</f>
        <v>0</v>
      </c>
      <c r="Z7" s="20">
        <f>X7+R7</f>
        <v>79</v>
      </c>
      <c r="AA7" s="18">
        <f>Z7*M7</f>
        <v>49.6436</v>
      </c>
      <c r="AB7" s="12"/>
      <c r="AC7" s="12"/>
      <c r="AD7" s="12">
        <v>12</v>
      </c>
    </row>
    <row r="8" spans="1:30" ht="12.75">
      <c r="A8" s="12"/>
      <c r="B8" s="12"/>
      <c r="C8" s="12"/>
      <c r="D8" s="12"/>
      <c r="E8" s="12"/>
      <c r="F8" s="20" t="s">
        <v>682</v>
      </c>
      <c r="G8" s="20" t="s">
        <v>684</v>
      </c>
      <c r="H8" s="12"/>
      <c r="I8" s="12"/>
      <c r="J8" s="14"/>
      <c r="K8" s="21"/>
      <c r="L8" s="17"/>
      <c r="M8" s="24"/>
      <c r="N8" s="12"/>
      <c r="O8" s="12"/>
      <c r="P8" s="12"/>
      <c r="Q8" s="21"/>
      <c r="R8" s="12"/>
      <c r="S8" s="18"/>
      <c r="T8" s="12"/>
      <c r="U8" s="12"/>
      <c r="V8" s="12"/>
      <c r="W8" s="21"/>
      <c r="X8" s="20"/>
      <c r="Y8" s="18"/>
      <c r="Z8" s="12"/>
      <c r="AA8" s="18"/>
      <c r="AB8" s="12"/>
      <c r="AC8" s="12"/>
      <c r="AD8" s="12"/>
    </row>
    <row r="9" spans="1:30" ht="12.75">
      <c r="A9" s="12"/>
      <c r="B9" s="12"/>
      <c r="C9" s="12"/>
      <c r="D9" s="12"/>
      <c r="E9" s="12"/>
      <c r="F9" s="20" t="s">
        <v>149</v>
      </c>
      <c r="G9" s="20" t="s">
        <v>150</v>
      </c>
      <c r="H9" s="12"/>
      <c r="I9" s="12"/>
      <c r="J9" s="14"/>
      <c r="K9" s="21"/>
      <c r="L9" s="17"/>
      <c r="M9" s="24"/>
      <c r="N9" s="12"/>
      <c r="O9" s="12"/>
      <c r="P9" s="12"/>
      <c r="Q9" s="21"/>
      <c r="R9" s="12"/>
      <c r="S9" s="18"/>
      <c r="T9" s="12"/>
      <c r="U9" s="12"/>
      <c r="V9" s="12"/>
      <c r="W9" s="21"/>
      <c r="X9" s="20"/>
      <c r="Y9" s="18"/>
      <c r="Z9" s="12"/>
      <c r="AA9" s="18"/>
      <c r="AB9" s="12"/>
      <c r="AC9" s="12"/>
      <c r="AD9" s="12"/>
    </row>
    <row r="10" spans="1:30" ht="12.75">
      <c r="A10" s="12">
        <v>12</v>
      </c>
      <c r="B10" s="12">
        <v>1</v>
      </c>
      <c r="C10" s="12" t="s">
        <v>32</v>
      </c>
      <c r="D10" s="12" t="s">
        <v>647</v>
      </c>
      <c r="E10" s="12">
        <v>82.5</v>
      </c>
      <c r="F10" s="12" t="s">
        <v>648</v>
      </c>
      <c r="G10" s="12" t="s">
        <v>142</v>
      </c>
      <c r="H10" s="12" t="s">
        <v>234</v>
      </c>
      <c r="I10" s="12" t="s">
        <v>19</v>
      </c>
      <c r="J10" s="14">
        <v>32564</v>
      </c>
      <c r="K10" s="21" t="s">
        <v>18</v>
      </c>
      <c r="L10" s="17">
        <v>75.8</v>
      </c>
      <c r="M10" s="24">
        <v>0.8232</v>
      </c>
      <c r="N10" s="12">
        <v>27.5</v>
      </c>
      <c r="O10" s="12">
        <v>6</v>
      </c>
      <c r="P10" s="12"/>
      <c r="Q10" s="21"/>
      <c r="R10" s="12">
        <f>O10</f>
        <v>6</v>
      </c>
      <c r="S10" s="18">
        <f>R10*M10</f>
        <v>4.9392000000000005</v>
      </c>
      <c r="T10" s="12"/>
      <c r="U10" s="12"/>
      <c r="V10" s="12"/>
      <c r="W10" s="21"/>
      <c r="X10" s="12"/>
      <c r="Y10" s="18">
        <f>X10*M10</f>
        <v>0</v>
      </c>
      <c r="Z10" s="20">
        <f>X10+R10</f>
        <v>6</v>
      </c>
      <c r="AA10" s="18">
        <f>Z10*M10</f>
        <v>4.9392000000000005</v>
      </c>
      <c r="AB10" s="12"/>
      <c r="AC10" s="12" t="s">
        <v>155</v>
      </c>
      <c r="AD10" s="12">
        <v>12</v>
      </c>
    </row>
    <row r="11" spans="1:30" ht="12.75">
      <c r="A11" s="12"/>
      <c r="B11" s="12"/>
      <c r="C11" s="12"/>
      <c r="D11" s="12"/>
      <c r="E11" s="12"/>
      <c r="F11" s="20" t="s">
        <v>446</v>
      </c>
      <c r="G11" s="20" t="s">
        <v>685</v>
      </c>
      <c r="H11" s="12"/>
      <c r="I11" s="12"/>
      <c r="J11" s="14"/>
      <c r="K11" s="21"/>
      <c r="L11" s="17"/>
      <c r="M11" s="24"/>
      <c r="N11" s="12"/>
      <c r="O11" s="12"/>
      <c r="P11" s="12"/>
      <c r="Q11" s="21"/>
      <c r="R11" s="12"/>
      <c r="S11" s="18"/>
      <c r="T11" s="12"/>
      <c r="U11" s="12"/>
      <c r="V11" s="12"/>
      <c r="W11" s="21"/>
      <c r="X11" s="20"/>
      <c r="Y11" s="18"/>
      <c r="Z11" s="12"/>
      <c r="AA11" s="18"/>
      <c r="AB11" s="12"/>
      <c r="AC11" s="12"/>
      <c r="AD11" s="12"/>
    </row>
    <row r="12" spans="1:30" ht="12.75">
      <c r="A12" s="12"/>
      <c r="B12" s="12"/>
      <c r="C12" s="12"/>
      <c r="D12" s="12"/>
      <c r="E12" s="12"/>
      <c r="F12" s="20" t="s">
        <v>149</v>
      </c>
      <c r="G12" s="20" t="s">
        <v>150</v>
      </c>
      <c r="H12" s="12"/>
      <c r="I12" s="12"/>
      <c r="J12" s="14"/>
      <c r="K12" s="21"/>
      <c r="L12" s="17"/>
      <c r="M12" s="24"/>
      <c r="N12" s="12"/>
      <c r="O12" s="12"/>
      <c r="P12" s="12"/>
      <c r="Q12" s="21"/>
      <c r="R12" s="12"/>
      <c r="S12" s="18"/>
      <c r="T12" s="12"/>
      <c r="U12" s="12"/>
      <c r="V12" s="12"/>
      <c r="W12" s="21"/>
      <c r="X12" s="20"/>
      <c r="Y12" s="18"/>
      <c r="Z12" s="12"/>
      <c r="AA12" s="18"/>
      <c r="AB12" s="12"/>
      <c r="AC12" s="12"/>
      <c r="AD12" s="12"/>
    </row>
    <row r="13" spans="1:30" ht="12.75">
      <c r="A13" s="12">
        <v>12</v>
      </c>
      <c r="B13" s="12">
        <v>1</v>
      </c>
      <c r="C13" s="12" t="s">
        <v>32</v>
      </c>
      <c r="D13" s="12" t="s">
        <v>647</v>
      </c>
      <c r="E13" s="12">
        <v>82.5</v>
      </c>
      <c r="F13" s="12" t="s">
        <v>648</v>
      </c>
      <c r="G13" s="12" t="s">
        <v>142</v>
      </c>
      <c r="H13" s="12" t="s">
        <v>234</v>
      </c>
      <c r="I13" s="12" t="s">
        <v>19</v>
      </c>
      <c r="J13" s="14">
        <v>32564</v>
      </c>
      <c r="K13" s="21" t="s">
        <v>18</v>
      </c>
      <c r="L13" s="17">
        <v>75.8</v>
      </c>
      <c r="M13" s="24">
        <v>0.8232</v>
      </c>
      <c r="N13" s="12">
        <v>27.5</v>
      </c>
      <c r="O13" s="12">
        <v>6</v>
      </c>
      <c r="P13" s="12"/>
      <c r="Q13" s="21"/>
      <c r="R13" s="12">
        <f>O13</f>
        <v>6</v>
      </c>
      <c r="S13" s="18">
        <f>R13*M13</f>
        <v>4.9392000000000005</v>
      </c>
      <c r="T13" s="12">
        <v>40</v>
      </c>
      <c r="U13" s="12">
        <v>8</v>
      </c>
      <c r="V13" s="12"/>
      <c r="W13" s="21"/>
      <c r="X13" s="12">
        <f>U13</f>
        <v>8</v>
      </c>
      <c r="Y13" s="18">
        <f>X13*M13</f>
        <v>6.5856</v>
      </c>
      <c r="Z13" s="20">
        <f>X13+R13</f>
        <v>14</v>
      </c>
      <c r="AA13" s="18">
        <f>Z13*M13</f>
        <v>11.5248</v>
      </c>
      <c r="AB13" s="12"/>
      <c r="AC13" s="12" t="s">
        <v>155</v>
      </c>
      <c r="AD13" s="12">
        <v>12</v>
      </c>
    </row>
    <row r="14" spans="1:30" ht="12.75">
      <c r="A14" s="12"/>
      <c r="B14" s="12"/>
      <c r="C14" s="12"/>
      <c r="D14" s="12"/>
      <c r="E14" s="12"/>
      <c r="F14" s="20" t="s">
        <v>682</v>
      </c>
      <c r="G14" s="20" t="s">
        <v>684</v>
      </c>
      <c r="H14" s="12"/>
      <c r="I14" s="12"/>
      <c r="J14" s="14"/>
      <c r="K14" s="21"/>
      <c r="L14" s="17"/>
      <c r="M14" s="24"/>
      <c r="N14" s="12"/>
      <c r="O14" s="12"/>
      <c r="P14" s="12"/>
      <c r="Q14" s="21"/>
      <c r="R14" s="12"/>
      <c r="S14" s="18"/>
      <c r="T14" s="12"/>
      <c r="U14" s="12"/>
      <c r="V14" s="12"/>
      <c r="W14" s="21"/>
      <c r="X14" s="20"/>
      <c r="Y14" s="18"/>
      <c r="Z14" s="12"/>
      <c r="AA14" s="18"/>
      <c r="AB14" s="12"/>
      <c r="AC14" s="12"/>
      <c r="AD14" s="12"/>
    </row>
    <row r="15" spans="1:30" ht="12.75">
      <c r="A15" s="12"/>
      <c r="B15" s="12"/>
      <c r="C15" s="12"/>
      <c r="D15" s="12"/>
      <c r="E15" s="12"/>
      <c r="F15" s="20" t="s">
        <v>649</v>
      </c>
      <c r="G15" s="20" t="s">
        <v>177</v>
      </c>
      <c r="H15" s="12"/>
      <c r="I15" s="12"/>
      <c r="J15" s="14"/>
      <c r="K15" s="21"/>
      <c r="L15" s="17"/>
      <c r="M15" s="24"/>
      <c r="N15" s="12"/>
      <c r="O15" s="12" t="s">
        <v>542</v>
      </c>
      <c r="P15" s="12"/>
      <c r="Q15" s="21"/>
      <c r="R15" s="12"/>
      <c r="S15" s="18"/>
      <c r="T15" s="12"/>
      <c r="U15" s="12"/>
      <c r="V15" s="12"/>
      <c r="W15" s="21"/>
      <c r="X15" s="12"/>
      <c r="Y15" s="18"/>
      <c r="Z15" s="12"/>
      <c r="AA15" s="18"/>
      <c r="AB15" s="12"/>
      <c r="AC15" s="12"/>
      <c r="AD15" s="12"/>
    </row>
    <row r="16" spans="1:30" s="10" customFormat="1" ht="12.75">
      <c r="A16" s="12"/>
      <c r="B16" s="58" t="s">
        <v>563</v>
      </c>
      <c r="C16" s="12" t="s">
        <v>32</v>
      </c>
      <c r="D16" s="58" t="s">
        <v>647</v>
      </c>
      <c r="E16" s="12">
        <v>48</v>
      </c>
      <c r="F16" s="12" t="s">
        <v>650</v>
      </c>
      <c r="G16" s="12" t="s">
        <v>602</v>
      </c>
      <c r="H16" s="12" t="s">
        <v>651</v>
      </c>
      <c r="I16" s="12" t="s">
        <v>19</v>
      </c>
      <c r="J16" s="14">
        <v>39498</v>
      </c>
      <c r="K16" s="12" t="s">
        <v>38</v>
      </c>
      <c r="L16" s="17">
        <v>44.55</v>
      </c>
      <c r="M16" s="18">
        <v>1.037</v>
      </c>
      <c r="N16" s="12" t="s">
        <v>573</v>
      </c>
      <c r="O16" s="12">
        <v>3</v>
      </c>
      <c r="P16" s="12"/>
      <c r="Q16" s="21"/>
      <c r="R16" s="20"/>
      <c r="S16" s="18">
        <f>R16*M16</f>
        <v>0</v>
      </c>
      <c r="T16" s="12"/>
      <c r="U16" s="12"/>
      <c r="V16" s="20"/>
      <c r="W16" s="21"/>
      <c r="X16" s="20"/>
      <c r="Y16" s="18">
        <f>X16*M16</f>
        <v>0</v>
      </c>
      <c r="Z16" s="12">
        <f>X16+R16</f>
        <v>0</v>
      </c>
      <c r="AA16" s="18">
        <f>Z16*M16</f>
        <v>0</v>
      </c>
      <c r="AB16" s="12"/>
      <c r="AC16" s="12" t="s">
        <v>652</v>
      </c>
      <c r="AD16" s="12"/>
    </row>
    <row r="17" spans="1:30" ht="12.75">
      <c r="A17" s="12"/>
      <c r="B17" s="12">
        <v>1</v>
      </c>
      <c r="C17" s="12" t="s">
        <v>32</v>
      </c>
      <c r="D17" s="58" t="s">
        <v>647</v>
      </c>
      <c r="E17" s="12">
        <v>48</v>
      </c>
      <c r="F17" s="12" t="s">
        <v>584</v>
      </c>
      <c r="G17" s="12" t="s">
        <v>182</v>
      </c>
      <c r="H17" s="12" t="s">
        <v>259</v>
      </c>
      <c r="I17" s="12" t="s">
        <v>19</v>
      </c>
      <c r="J17" s="14">
        <v>37009</v>
      </c>
      <c r="K17" s="12" t="s">
        <v>222</v>
      </c>
      <c r="L17" s="17">
        <v>48</v>
      </c>
      <c r="M17" s="18">
        <v>0.9625</v>
      </c>
      <c r="N17" s="12" t="s">
        <v>573</v>
      </c>
      <c r="O17" s="12">
        <v>7</v>
      </c>
      <c r="P17" s="12"/>
      <c r="Q17" s="21"/>
      <c r="R17" s="20"/>
      <c r="S17" s="18">
        <f>R17*M17</f>
        <v>0</v>
      </c>
      <c r="T17" s="12"/>
      <c r="U17" s="12"/>
      <c r="V17" s="12"/>
      <c r="W17" s="12"/>
      <c r="X17" s="12"/>
      <c r="Y17" s="18">
        <f>X17*M17</f>
        <v>0</v>
      </c>
      <c r="Z17" s="12">
        <f>X17+R17</f>
        <v>0</v>
      </c>
      <c r="AA17" s="18">
        <f>Z17*M17</f>
        <v>0</v>
      </c>
      <c r="AB17" s="12"/>
      <c r="AC17" s="12" t="s">
        <v>652</v>
      </c>
      <c r="AD17" s="12"/>
    </row>
    <row r="18" spans="1:30" ht="12.75">
      <c r="A18" s="12"/>
      <c r="B18" s="58" t="s">
        <v>563</v>
      </c>
      <c r="C18" s="12" t="s">
        <v>32</v>
      </c>
      <c r="D18" s="58" t="s">
        <v>647</v>
      </c>
      <c r="E18" s="12">
        <v>60</v>
      </c>
      <c r="F18" s="12" t="s">
        <v>653</v>
      </c>
      <c r="G18" s="12" t="s">
        <v>602</v>
      </c>
      <c r="H18" s="12" t="s">
        <v>651</v>
      </c>
      <c r="I18" s="12" t="s">
        <v>19</v>
      </c>
      <c r="J18" s="14">
        <v>37426</v>
      </c>
      <c r="K18" s="12" t="s">
        <v>26</v>
      </c>
      <c r="L18" s="17">
        <v>57.45</v>
      </c>
      <c r="M18" s="18">
        <v>0.9461</v>
      </c>
      <c r="N18" s="12" t="s">
        <v>573</v>
      </c>
      <c r="O18" s="12">
        <v>3</v>
      </c>
      <c r="P18" s="12"/>
      <c r="Q18" s="21"/>
      <c r="R18" s="20"/>
      <c r="S18" s="18">
        <f>R18*M18</f>
        <v>0</v>
      </c>
      <c r="T18" s="12"/>
      <c r="U18" s="12"/>
      <c r="V18" s="20"/>
      <c r="W18" s="21"/>
      <c r="X18" s="20"/>
      <c r="Y18" s="18">
        <f>X18*M18</f>
        <v>0</v>
      </c>
      <c r="Z18" s="12">
        <f>X18+R18</f>
        <v>0</v>
      </c>
      <c r="AA18" s="18">
        <f>Z18*M18</f>
        <v>0</v>
      </c>
      <c r="AB18" s="12"/>
      <c r="AC18" s="12" t="s">
        <v>652</v>
      </c>
      <c r="AD18" s="12"/>
    </row>
    <row r="19" spans="1:30" ht="12.75">
      <c r="A19" s="12"/>
      <c r="B19" s="12"/>
      <c r="C19" s="12"/>
      <c r="D19" s="12"/>
      <c r="E19" s="12"/>
      <c r="F19" s="20" t="s">
        <v>682</v>
      </c>
      <c r="G19" s="20" t="s">
        <v>684</v>
      </c>
      <c r="H19" s="12"/>
      <c r="I19" s="12"/>
      <c r="J19" s="14"/>
      <c r="K19" s="21"/>
      <c r="L19" s="17"/>
      <c r="M19" s="24"/>
      <c r="N19" s="12"/>
      <c r="O19" s="12"/>
      <c r="P19" s="12"/>
      <c r="Q19" s="21"/>
      <c r="R19" s="12"/>
      <c r="S19" s="18"/>
      <c r="T19" s="12"/>
      <c r="U19" s="12"/>
      <c r="V19" s="12"/>
      <c r="W19" s="21"/>
      <c r="X19" s="20"/>
      <c r="Y19" s="18"/>
      <c r="Z19" s="12"/>
      <c r="AA19" s="18"/>
      <c r="AB19" s="12"/>
      <c r="AC19" s="12"/>
      <c r="AD19" s="12"/>
    </row>
    <row r="20" spans="1:30" ht="12.75">
      <c r="A20" s="12"/>
      <c r="B20" s="12"/>
      <c r="C20" s="12"/>
      <c r="D20" s="12"/>
      <c r="E20" s="12"/>
      <c r="F20" s="20" t="s">
        <v>649</v>
      </c>
      <c r="G20" s="20" t="s">
        <v>150</v>
      </c>
      <c r="H20" s="12"/>
      <c r="I20" s="12"/>
      <c r="J20" s="14"/>
      <c r="K20" s="21"/>
      <c r="L20" s="17"/>
      <c r="M20" s="24"/>
      <c r="N20" s="12"/>
      <c r="O20" s="12" t="s">
        <v>542</v>
      </c>
      <c r="P20" s="12"/>
      <c r="Q20" s="21"/>
      <c r="R20" s="12"/>
      <c r="S20" s="18"/>
      <c r="T20" s="12"/>
      <c r="U20" s="12"/>
      <c r="V20" s="12"/>
      <c r="W20" s="21"/>
      <c r="X20" s="12"/>
      <c r="Y20" s="18"/>
      <c r="Z20" s="12"/>
      <c r="AA20" s="18"/>
      <c r="AB20" s="12"/>
      <c r="AC20" s="12"/>
      <c r="AD20" s="12"/>
    </row>
    <row r="21" spans="1:30" ht="12.75">
      <c r="A21" s="12"/>
      <c r="B21" s="12">
        <v>1</v>
      </c>
      <c r="C21" s="12" t="s">
        <v>32</v>
      </c>
      <c r="D21" s="58" t="s">
        <v>647</v>
      </c>
      <c r="E21" s="12">
        <v>44</v>
      </c>
      <c r="F21" s="12" t="s">
        <v>571</v>
      </c>
      <c r="G21" s="12" t="s">
        <v>553</v>
      </c>
      <c r="H21" s="12" t="s">
        <v>554</v>
      </c>
      <c r="I21" s="12" t="s">
        <v>19</v>
      </c>
      <c r="J21" s="14">
        <v>41305</v>
      </c>
      <c r="K21" s="12" t="s">
        <v>38</v>
      </c>
      <c r="L21" s="17">
        <v>26.5</v>
      </c>
      <c r="M21" s="18">
        <v>1.9623</v>
      </c>
      <c r="N21" s="12" t="s">
        <v>573</v>
      </c>
      <c r="O21" s="12">
        <v>11</v>
      </c>
      <c r="P21" s="12"/>
      <c r="Q21" s="21"/>
      <c r="R21" s="20">
        <v>11</v>
      </c>
      <c r="S21" s="18">
        <f aca="true" t="shared" si="0" ref="S21:S45">R21*M21</f>
        <v>21.5853</v>
      </c>
      <c r="T21" s="12"/>
      <c r="U21" s="12"/>
      <c r="V21" s="12"/>
      <c r="W21" s="12"/>
      <c r="X21" s="12"/>
      <c r="Y21" s="18">
        <f aca="true" t="shared" si="1" ref="Y21:Y45">X21*M21</f>
        <v>0</v>
      </c>
      <c r="Z21" s="12">
        <f aca="true" t="shared" si="2" ref="Z21:Z45">X21+R21</f>
        <v>11</v>
      </c>
      <c r="AA21" s="18">
        <f aca="true" t="shared" si="3" ref="AA21:AA45">Z21*M21</f>
        <v>21.5853</v>
      </c>
      <c r="AB21" s="12"/>
      <c r="AC21" s="12" t="s">
        <v>652</v>
      </c>
      <c r="AD21" s="12"/>
    </row>
    <row r="22" spans="1:30" ht="12.75">
      <c r="A22" s="12"/>
      <c r="B22" s="58" t="s">
        <v>564</v>
      </c>
      <c r="C22" s="12" t="s">
        <v>32</v>
      </c>
      <c r="D22" s="58" t="s">
        <v>647</v>
      </c>
      <c r="E22" s="12">
        <v>44</v>
      </c>
      <c r="F22" s="12" t="s">
        <v>658</v>
      </c>
      <c r="G22" s="12" t="s">
        <v>602</v>
      </c>
      <c r="H22" s="12" t="s">
        <v>651</v>
      </c>
      <c r="I22" s="12" t="s">
        <v>19</v>
      </c>
      <c r="J22" s="14">
        <v>38680</v>
      </c>
      <c r="K22" s="12" t="s">
        <v>38</v>
      </c>
      <c r="L22" s="17">
        <v>39.85</v>
      </c>
      <c r="M22" s="18">
        <v>1.3049</v>
      </c>
      <c r="N22" s="12" t="s">
        <v>573</v>
      </c>
      <c r="O22" s="12">
        <v>8</v>
      </c>
      <c r="P22" s="12"/>
      <c r="Q22" s="21"/>
      <c r="R22" s="20">
        <v>8</v>
      </c>
      <c r="S22" s="18">
        <f t="shared" si="0"/>
        <v>10.4392</v>
      </c>
      <c r="T22" s="12"/>
      <c r="U22" s="12"/>
      <c r="V22" s="12"/>
      <c r="W22" s="12"/>
      <c r="X22" s="12"/>
      <c r="Y22" s="18">
        <f t="shared" si="1"/>
        <v>0</v>
      </c>
      <c r="Z22" s="12">
        <f t="shared" si="2"/>
        <v>8</v>
      </c>
      <c r="AA22" s="18">
        <f t="shared" si="3"/>
        <v>10.4392</v>
      </c>
      <c r="AB22" s="12"/>
      <c r="AC22" s="12" t="s">
        <v>652</v>
      </c>
      <c r="AD22" s="12"/>
    </row>
    <row r="23" spans="1:30" ht="12.75">
      <c r="A23" s="12"/>
      <c r="B23" s="58" t="s">
        <v>565</v>
      </c>
      <c r="C23" s="12" t="s">
        <v>32</v>
      </c>
      <c r="D23" s="58" t="s">
        <v>647</v>
      </c>
      <c r="E23" s="12">
        <v>44</v>
      </c>
      <c r="F23" s="12" t="s">
        <v>665</v>
      </c>
      <c r="G23" s="12" t="s">
        <v>602</v>
      </c>
      <c r="H23" s="12" t="s">
        <v>651</v>
      </c>
      <c r="I23" s="12" t="s">
        <v>19</v>
      </c>
      <c r="J23" s="14">
        <v>40409</v>
      </c>
      <c r="K23" s="12" t="s">
        <v>38</v>
      </c>
      <c r="L23" s="17">
        <v>22.95</v>
      </c>
      <c r="M23" s="18">
        <v>2.08</v>
      </c>
      <c r="N23" s="12" t="s">
        <v>573</v>
      </c>
      <c r="O23" s="12">
        <v>6</v>
      </c>
      <c r="P23" s="12"/>
      <c r="Q23" s="21"/>
      <c r="R23" s="20">
        <v>6</v>
      </c>
      <c r="S23" s="18">
        <f t="shared" si="0"/>
        <v>12.48</v>
      </c>
      <c r="T23" s="12"/>
      <c r="U23" s="12"/>
      <c r="V23" s="12"/>
      <c r="W23" s="12"/>
      <c r="X23" s="12"/>
      <c r="Y23" s="18">
        <f t="shared" si="1"/>
        <v>0</v>
      </c>
      <c r="Z23" s="12">
        <f t="shared" si="2"/>
        <v>6</v>
      </c>
      <c r="AA23" s="18">
        <f t="shared" si="3"/>
        <v>12.48</v>
      </c>
      <c r="AB23" s="12"/>
      <c r="AC23" s="12" t="s">
        <v>652</v>
      </c>
      <c r="AD23" s="12"/>
    </row>
    <row r="24" spans="1:30" ht="12.75">
      <c r="A24" s="12"/>
      <c r="B24" s="58" t="s">
        <v>566</v>
      </c>
      <c r="C24" s="12" t="s">
        <v>32</v>
      </c>
      <c r="D24" s="58" t="s">
        <v>647</v>
      </c>
      <c r="E24" s="12">
        <v>44</v>
      </c>
      <c r="F24" s="12" t="s">
        <v>654</v>
      </c>
      <c r="G24" s="12" t="s">
        <v>602</v>
      </c>
      <c r="H24" s="12" t="s">
        <v>651</v>
      </c>
      <c r="I24" s="12" t="s">
        <v>19</v>
      </c>
      <c r="J24" s="14">
        <v>40373</v>
      </c>
      <c r="K24" s="12" t="s">
        <v>38</v>
      </c>
      <c r="L24" s="17">
        <v>32.05</v>
      </c>
      <c r="M24" s="18">
        <v>1.6225</v>
      </c>
      <c r="N24" s="12" t="s">
        <v>573</v>
      </c>
      <c r="O24" s="12">
        <v>5</v>
      </c>
      <c r="P24" s="12"/>
      <c r="Q24" s="21"/>
      <c r="R24" s="20">
        <v>5</v>
      </c>
      <c r="S24" s="18">
        <f t="shared" si="0"/>
        <v>8.1125</v>
      </c>
      <c r="T24" s="12"/>
      <c r="U24" s="12"/>
      <c r="V24" s="20"/>
      <c r="W24" s="21"/>
      <c r="X24" s="20"/>
      <c r="Y24" s="18">
        <f t="shared" si="1"/>
        <v>0</v>
      </c>
      <c r="Z24" s="12">
        <f t="shared" si="2"/>
        <v>5</v>
      </c>
      <c r="AA24" s="18">
        <f t="shared" si="3"/>
        <v>8.1125</v>
      </c>
      <c r="AB24" s="12"/>
      <c r="AC24" s="12" t="s">
        <v>652</v>
      </c>
      <c r="AD24" s="12"/>
    </row>
    <row r="25" spans="1:30" ht="12.75">
      <c r="A25" s="12"/>
      <c r="B25" s="58" t="s">
        <v>567</v>
      </c>
      <c r="C25" s="12" t="s">
        <v>32</v>
      </c>
      <c r="D25" s="58" t="s">
        <v>647</v>
      </c>
      <c r="E25" s="12">
        <v>44</v>
      </c>
      <c r="F25" s="12" t="s">
        <v>659</v>
      </c>
      <c r="G25" s="12" t="s">
        <v>602</v>
      </c>
      <c r="H25" s="12" t="s">
        <v>603</v>
      </c>
      <c r="I25" s="12" t="s">
        <v>19</v>
      </c>
      <c r="J25" s="14">
        <v>38803</v>
      </c>
      <c r="K25" s="12" t="s">
        <v>38</v>
      </c>
      <c r="L25" s="17">
        <v>43.85</v>
      </c>
      <c r="M25" s="18">
        <v>1.1859</v>
      </c>
      <c r="N25" s="12" t="s">
        <v>573</v>
      </c>
      <c r="O25" s="12">
        <v>4</v>
      </c>
      <c r="P25" s="12"/>
      <c r="Q25" s="21"/>
      <c r="R25" s="20">
        <v>4</v>
      </c>
      <c r="S25" s="18">
        <f t="shared" si="0"/>
        <v>4.7436</v>
      </c>
      <c r="T25" s="12"/>
      <c r="U25" s="12"/>
      <c r="V25" s="12"/>
      <c r="W25" s="12"/>
      <c r="X25" s="12"/>
      <c r="Y25" s="18">
        <f t="shared" si="1"/>
        <v>0</v>
      </c>
      <c r="Z25" s="12">
        <f t="shared" si="2"/>
        <v>4</v>
      </c>
      <c r="AA25" s="18">
        <f t="shared" si="3"/>
        <v>4.7436</v>
      </c>
      <c r="AB25" s="12"/>
      <c r="AC25" s="12" t="s">
        <v>652</v>
      </c>
      <c r="AD25" s="12"/>
    </row>
    <row r="26" spans="1:30" s="10" customFormat="1" ht="12.75">
      <c r="A26" s="12"/>
      <c r="B26" s="58" t="s">
        <v>679</v>
      </c>
      <c r="C26" s="12" t="s">
        <v>32</v>
      </c>
      <c r="D26" s="58" t="s">
        <v>647</v>
      </c>
      <c r="E26" s="12">
        <v>44</v>
      </c>
      <c r="F26" s="12" t="s">
        <v>660</v>
      </c>
      <c r="G26" s="12" t="s">
        <v>602</v>
      </c>
      <c r="H26" s="12" t="s">
        <v>603</v>
      </c>
      <c r="I26" s="12" t="s">
        <v>19</v>
      </c>
      <c r="J26" s="14">
        <v>39142</v>
      </c>
      <c r="K26" s="12" t="s">
        <v>38</v>
      </c>
      <c r="L26" s="17">
        <v>31.55</v>
      </c>
      <c r="M26" s="18">
        <v>1.6482</v>
      </c>
      <c r="N26" s="12" t="s">
        <v>573</v>
      </c>
      <c r="O26" s="12">
        <v>4</v>
      </c>
      <c r="P26" s="12"/>
      <c r="Q26" s="21"/>
      <c r="R26" s="20">
        <v>4</v>
      </c>
      <c r="S26" s="18">
        <f t="shared" si="0"/>
        <v>6.5928</v>
      </c>
      <c r="T26" s="12"/>
      <c r="U26" s="12"/>
      <c r="V26" s="12"/>
      <c r="W26" s="12"/>
      <c r="X26" s="12"/>
      <c r="Y26" s="18">
        <f t="shared" si="1"/>
        <v>0</v>
      </c>
      <c r="Z26" s="12">
        <f t="shared" si="2"/>
        <v>4</v>
      </c>
      <c r="AA26" s="18">
        <f t="shared" si="3"/>
        <v>6.5928</v>
      </c>
      <c r="AB26" s="12"/>
      <c r="AC26" s="12" t="s">
        <v>652</v>
      </c>
      <c r="AD26" s="12"/>
    </row>
    <row r="27" spans="1:30" s="10" customFormat="1" ht="12.75">
      <c r="A27" s="12"/>
      <c r="B27" s="58" t="s">
        <v>680</v>
      </c>
      <c r="C27" s="12" t="s">
        <v>32</v>
      </c>
      <c r="D27" s="58" t="s">
        <v>647</v>
      </c>
      <c r="E27" s="12">
        <v>44</v>
      </c>
      <c r="F27" s="12" t="s">
        <v>663</v>
      </c>
      <c r="G27" s="12" t="s">
        <v>602</v>
      </c>
      <c r="H27" s="12" t="s">
        <v>603</v>
      </c>
      <c r="I27" s="12" t="s">
        <v>19</v>
      </c>
      <c r="J27" s="14">
        <v>40453</v>
      </c>
      <c r="K27" s="12" t="s">
        <v>38</v>
      </c>
      <c r="L27" s="17">
        <v>23.75</v>
      </c>
      <c r="M27" s="18">
        <v>2.08</v>
      </c>
      <c r="N27" s="12" t="s">
        <v>573</v>
      </c>
      <c r="O27" s="12">
        <v>4</v>
      </c>
      <c r="P27" s="12"/>
      <c r="Q27" s="21"/>
      <c r="R27" s="20">
        <v>4</v>
      </c>
      <c r="S27" s="18">
        <f t="shared" si="0"/>
        <v>8.32</v>
      </c>
      <c r="T27" s="12"/>
      <c r="U27" s="12"/>
      <c r="V27" s="12"/>
      <c r="W27" s="12"/>
      <c r="X27" s="12"/>
      <c r="Y27" s="18">
        <f t="shared" si="1"/>
        <v>0</v>
      </c>
      <c r="Z27" s="12">
        <f t="shared" si="2"/>
        <v>4</v>
      </c>
      <c r="AA27" s="18">
        <f t="shared" si="3"/>
        <v>8.32</v>
      </c>
      <c r="AB27" s="12"/>
      <c r="AC27" s="12" t="s">
        <v>652</v>
      </c>
      <c r="AD27" s="12"/>
    </row>
    <row r="28" spans="1:30" s="10" customFormat="1" ht="12.75">
      <c r="A28" s="12"/>
      <c r="B28" s="58" t="s">
        <v>681</v>
      </c>
      <c r="C28" s="12" t="s">
        <v>32</v>
      </c>
      <c r="D28" s="58" t="s">
        <v>647</v>
      </c>
      <c r="E28" s="12">
        <v>44</v>
      </c>
      <c r="F28" s="12" t="s">
        <v>661</v>
      </c>
      <c r="G28" s="12" t="s">
        <v>602</v>
      </c>
      <c r="H28" s="12" t="s">
        <v>651</v>
      </c>
      <c r="I28" s="12" t="s">
        <v>19</v>
      </c>
      <c r="J28" s="14">
        <v>40043</v>
      </c>
      <c r="K28" s="12" t="s">
        <v>38</v>
      </c>
      <c r="L28" s="17">
        <v>23.3</v>
      </c>
      <c r="M28" s="18">
        <v>2.08</v>
      </c>
      <c r="N28" s="12" t="s">
        <v>573</v>
      </c>
      <c r="O28" s="12">
        <v>3</v>
      </c>
      <c r="P28" s="12"/>
      <c r="Q28" s="21"/>
      <c r="R28" s="20">
        <v>3</v>
      </c>
      <c r="S28" s="18">
        <f t="shared" si="0"/>
        <v>6.24</v>
      </c>
      <c r="T28" s="12"/>
      <c r="U28" s="12"/>
      <c r="V28" s="12"/>
      <c r="W28" s="12"/>
      <c r="X28" s="12"/>
      <c r="Y28" s="18">
        <f t="shared" si="1"/>
        <v>0</v>
      </c>
      <c r="Z28" s="12">
        <f t="shared" si="2"/>
        <v>3</v>
      </c>
      <c r="AA28" s="18">
        <f t="shared" si="3"/>
        <v>6.24</v>
      </c>
      <c r="AB28" s="12"/>
      <c r="AC28" s="12" t="s">
        <v>652</v>
      </c>
      <c r="AD28" s="12"/>
    </row>
    <row r="29" spans="1:30" s="10" customFormat="1" ht="12.75">
      <c r="A29" s="12"/>
      <c r="B29" s="58" t="s">
        <v>563</v>
      </c>
      <c r="C29" s="12" t="s">
        <v>32</v>
      </c>
      <c r="D29" s="58" t="s">
        <v>647</v>
      </c>
      <c r="E29" s="12">
        <v>48</v>
      </c>
      <c r="F29" s="12" t="s">
        <v>664</v>
      </c>
      <c r="G29" s="12" t="s">
        <v>602</v>
      </c>
      <c r="H29" s="12" t="s">
        <v>651</v>
      </c>
      <c r="I29" s="12" t="s">
        <v>19</v>
      </c>
      <c r="J29" s="14">
        <v>38920</v>
      </c>
      <c r="K29" s="12" t="s">
        <v>38</v>
      </c>
      <c r="L29" s="17">
        <v>44.4</v>
      </c>
      <c r="M29" s="18">
        <v>1.1712</v>
      </c>
      <c r="N29" s="12" t="s">
        <v>573</v>
      </c>
      <c r="O29" s="12">
        <v>6</v>
      </c>
      <c r="P29" s="12"/>
      <c r="Q29" s="21"/>
      <c r="R29" s="20">
        <v>6</v>
      </c>
      <c r="S29" s="18">
        <f t="shared" si="0"/>
        <v>7.027200000000001</v>
      </c>
      <c r="T29" s="12"/>
      <c r="U29" s="12"/>
      <c r="V29" s="12"/>
      <c r="W29" s="12"/>
      <c r="X29" s="12"/>
      <c r="Y29" s="18">
        <f t="shared" si="1"/>
        <v>0</v>
      </c>
      <c r="Z29" s="12">
        <f t="shared" si="2"/>
        <v>6</v>
      </c>
      <c r="AA29" s="18">
        <f t="shared" si="3"/>
        <v>7.027200000000001</v>
      </c>
      <c r="AB29" s="12"/>
      <c r="AC29" s="12" t="s">
        <v>652</v>
      </c>
      <c r="AD29" s="12"/>
    </row>
    <row r="30" spans="1:30" s="10" customFormat="1" ht="12.75">
      <c r="A30" s="12"/>
      <c r="B30" s="58" t="s">
        <v>564</v>
      </c>
      <c r="C30" s="12" t="s">
        <v>32</v>
      </c>
      <c r="D30" s="58" t="s">
        <v>647</v>
      </c>
      <c r="E30" s="12">
        <v>48</v>
      </c>
      <c r="F30" s="12" t="s">
        <v>655</v>
      </c>
      <c r="G30" s="12" t="s">
        <v>602</v>
      </c>
      <c r="H30" s="12" t="s">
        <v>651</v>
      </c>
      <c r="I30" s="12" t="s">
        <v>19</v>
      </c>
      <c r="J30" s="14">
        <v>39197</v>
      </c>
      <c r="K30" s="12" t="s">
        <v>38</v>
      </c>
      <c r="L30" s="17">
        <v>44.15</v>
      </c>
      <c r="M30" s="18">
        <v>1.1778</v>
      </c>
      <c r="N30" s="12" t="s">
        <v>573</v>
      </c>
      <c r="O30" s="12">
        <v>2</v>
      </c>
      <c r="P30" s="12"/>
      <c r="Q30" s="21"/>
      <c r="R30" s="20">
        <v>2</v>
      </c>
      <c r="S30" s="18">
        <f t="shared" si="0"/>
        <v>2.3556</v>
      </c>
      <c r="T30" s="12"/>
      <c r="U30" s="12"/>
      <c r="V30" s="20"/>
      <c r="W30" s="21"/>
      <c r="X30" s="20"/>
      <c r="Y30" s="18">
        <f t="shared" si="1"/>
        <v>0</v>
      </c>
      <c r="Z30" s="12">
        <f t="shared" si="2"/>
        <v>2</v>
      </c>
      <c r="AA30" s="18">
        <f t="shared" si="3"/>
        <v>2.3556</v>
      </c>
      <c r="AB30" s="12"/>
      <c r="AC30" s="12" t="s">
        <v>652</v>
      </c>
      <c r="AD30" s="12"/>
    </row>
    <row r="31" spans="1:30" ht="12.75">
      <c r="A31" s="12"/>
      <c r="B31" s="58" t="s">
        <v>154</v>
      </c>
      <c r="C31" s="12" t="s">
        <v>32</v>
      </c>
      <c r="D31" s="58" t="s">
        <v>647</v>
      </c>
      <c r="E31" s="12">
        <v>48</v>
      </c>
      <c r="F31" s="12" t="s">
        <v>656</v>
      </c>
      <c r="G31" s="12" t="s">
        <v>602</v>
      </c>
      <c r="H31" s="12" t="s">
        <v>651</v>
      </c>
      <c r="I31" s="12" t="s">
        <v>19</v>
      </c>
      <c r="J31" s="14">
        <v>38907</v>
      </c>
      <c r="K31" s="12" t="s">
        <v>38</v>
      </c>
      <c r="L31" s="17">
        <v>44.7</v>
      </c>
      <c r="M31" s="18">
        <v>1.1633</v>
      </c>
      <c r="N31" s="12" t="s">
        <v>573</v>
      </c>
      <c r="O31" s="12">
        <v>0</v>
      </c>
      <c r="P31" s="12"/>
      <c r="Q31" s="21"/>
      <c r="R31" s="20">
        <v>0</v>
      </c>
      <c r="S31" s="18">
        <f t="shared" si="0"/>
        <v>0</v>
      </c>
      <c r="T31" s="12"/>
      <c r="U31" s="12"/>
      <c r="V31" s="20"/>
      <c r="W31" s="21"/>
      <c r="X31" s="20"/>
      <c r="Y31" s="18">
        <f t="shared" si="1"/>
        <v>0</v>
      </c>
      <c r="Z31" s="12">
        <f t="shared" si="2"/>
        <v>0</v>
      </c>
      <c r="AA31" s="18">
        <f t="shared" si="3"/>
        <v>0</v>
      </c>
      <c r="AB31" s="12"/>
      <c r="AC31" s="12" t="s">
        <v>652</v>
      </c>
      <c r="AD31" s="12"/>
    </row>
    <row r="32" spans="1:30" ht="12.75">
      <c r="A32" s="12"/>
      <c r="B32" s="58" t="s">
        <v>563</v>
      </c>
      <c r="C32" s="12" t="s">
        <v>32</v>
      </c>
      <c r="D32" s="58" t="s">
        <v>647</v>
      </c>
      <c r="E32" s="12">
        <v>48</v>
      </c>
      <c r="F32" s="12" t="s">
        <v>669</v>
      </c>
      <c r="G32" s="12" t="s">
        <v>602</v>
      </c>
      <c r="H32" s="12" t="s">
        <v>603</v>
      </c>
      <c r="I32" s="12" t="s">
        <v>19</v>
      </c>
      <c r="J32" s="14">
        <v>38309</v>
      </c>
      <c r="K32" s="12" t="s">
        <v>24</v>
      </c>
      <c r="L32" s="17">
        <v>44.8</v>
      </c>
      <c r="M32" s="18">
        <v>1.1607</v>
      </c>
      <c r="N32" s="12" t="s">
        <v>573</v>
      </c>
      <c r="O32" s="12">
        <v>15</v>
      </c>
      <c r="P32" s="12"/>
      <c r="Q32" s="21"/>
      <c r="R32" s="20">
        <v>15</v>
      </c>
      <c r="S32" s="18">
        <f t="shared" si="0"/>
        <v>17.410500000000003</v>
      </c>
      <c r="T32" s="12"/>
      <c r="U32" s="12"/>
      <c r="V32" s="12"/>
      <c r="W32" s="12"/>
      <c r="X32" s="12"/>
      <c r="Y32" s="18">
        <f t="shared" si="1"/>
        <v>0</v>
      </c>
      <c r="Z32" s="12">
        <f t="shared" si="2"/>
        <v>15</v>
      </c>
      <c r="AA32" s="18">
        <f t="shared" si="3"/>
        <v>17.410500000000003</v>
      </c>
      <c r="AB32" s="12"/>
      <c r="AC32" s="12" t="s">
        <v>652</v>
      </c>
      <c r="AD32" s="12"/>
    </row>
    <row r="33" spans="1:30" ht="12.75">
      <c r="A33" s="12"/>
      <c r="B33" s="58" t="s">
        <v>563</v>
      </c>
      <c r="C33" s="12" t="s">
        <v>32</v>
      </c>
      <c r="D33" s="58" t="s">
        <v>647</v>
      </c>
      <c r="E33" s="12">
        <v>52</v>
      </c>
      <c r="F33" s="12" t="s">
        <v>657</v>
      </c>
      <c r="G33" s="12" t="s">
        <v>602</v>
      </c>
      <c r="H33" s="12" t="s">
        <v>651</v>
      </c>
      <c r="I33" s="12" t="s">
        <v>19</v>
      </c>
      <c r="J33" s="14">
        <v>38814</v>
      </c>
      <c r="K33" s="12" t="s">
        <v>38</v>
      </c>
      <c r="L33" s="17">
        <v>51.05</v>
      </c>
      <c r="M33" s="18">
        <v>1.0186</v>
      </c>
      <c r="N33" s="12" t="s">
        <v>573</v>
      </c>
      <c r="O33" s="12">
        <v>15</v>
      </c>
      <c r="P33" s="12"/>
      <c r="Q33" s="21"/>
      <c r="R33" s="20">
        <v>15</v>
      </c>
      <c r="S33" s="18">
        <f t="shared" si="0"/>
        <v>15.279</v>
      </c>
      <c r="T33" s="12"/>
      <c r="U33" s="12"/>
      <c r="V33" s="12"/>
      <c r="W33" s="12"/>
      <c r="X33" s="12"/>
      <c r="Y33" s="18">
        <f t="shared" si="1"/>
        <v>0</v>
      </c>
      <c r="Z33" s="12">
        <f t="shared" si="2"/>
        <v>15</v>
      </c>
      <c r="AA33" s="18">
        <f t="shared" si="3"/>
        <v>15.279</v>
      </c>
      <c r="AB33" s="12"/>
      <c r="AC33" s="12" t="s">
        <v>652</v>
      </c>
      <c r="AD33" s="12"/>
    </row>
    <row r="34" spans="1:30" ht="12.75">
      <c r="A34" s="12"/>
      <c r="B34" s="12">
        <v>1</v>
      </c>
      <c r="C34" s="12" t="s">
        <v>32</v>
      </c>
      <c r="D34" s="58" t="s">
        <v>647</v>
      </c>
      <c r="E34" s="12">
        <v>60</v>
      </c>
      <c r="F34" s="12" t="s">
        <v>674</v>
      </c>
      <c r="G34" s="12" t="s">
        <v>465</v>
      </c>
      <c r="H34" s="12" t="s">
        <v>466</v>
      </c>
      <c r="I34" s="12" t="s">
        <v>465</v>
      </c>
      <c r="J34" s="14">
        <v>38817</v>
      </c>
      <c r="K34" s="12" t="s">
        <v>38</v>
      </c>
      <c r="L34" s="17">
        <v>60</v>
      </c>
      <c r="M34" s="18">
        <v>0.91</v>
      </c>
      <c r="N34" s="12" t="s">
        <v>573</v>
      </c>
      <c r="O34" s="12">
        <v>21</v>
      </c>
      <c r="P34" s="12"/>
      <c r="Q34" s="21"/>
      <c r="R34" s="20">
        <v>21</v>
      </c>
      <c r="S34" s="18">
        <f t="shared" si="0"/>
        <v>19.11</v>
      </c>
      <c r="T34" s="12"/>
      <c r="U34" s="12"/>
      <c r="V34" s="12"/>
      <c r="W34" s="12"/>
      <c r="X34" s="12"/>
      <c r="Y34" s="18">
        <f t="shared" si="1"/>
        <v>0</v>
      </c>
      <c r="Z34" s="12">
        <f t="shared" si="2"/>
        <v>21</v>
      </c>
      <c r="AA34" s="18">
        <f t="shared" si="3"/>
        <v>19.11</v>
      </c>
      <c r="AB34" s="12"/>
      <c r="AC34" s="12" t="s">
        <v>652</v>
      </c>
      <c r="AD34" s="12"/>
    </row>
    <row r="35" spans="1:30" ht="12.75">
      <c r="A35" s="12"/>
      <c r="B35" s="58" t="s">
        <v>563</v>
      </c>
      <c r="C35" s="12" t="s">
        <v>32</v>
      </c>
      <c r="D35" s="58" t="s">
        <v>647</v>
      </c>
      <c r="E35" s="12">
        <v>60</v>
      </c>
      <c r="F35" s="12" t="s">
        <v>666</v>
      </c>
      <c r="G35" s="12" t="s">
        <v>602</v>
      </c>
      <c r="H35" s="12" t="s">
        <v>603</v>
      </c>
      <c r="I35" s="12" t="s">
        <v>19</v>
      </c>
      <c r="J35" s="14">
        <v>38303</v>
      </c>
      <c r="K35" s="12" t="s">
        <v>24</v>
      </c>
      <c r="L35" s="17">
        <v>58.85</v>
      </c>
      <c r="M35" s="18">
        <v>0.9278</v>
      </c>
      <c r="N35" s="12" t="s">
        <v>573</v>
      </c>
      <c r="O35" s="12">
        <v>31</v>
      </c>
      <c r="P35" s="12"/>
      <c r="Q35" s="21"/>
      <c r="R35" s="20">
        <v>31</v>
      </c>
      <c r="S35" s="18">
        <f t="shared" si="0"/>
        <v>28.761799999999997</v>
      </c>
      <c r="T35" s="12"/>
      <c r="U35" s="12"/>
      <c r="V35" s="12"/>
      <c r="W35" s="12"/>
      <c r="X35" s="12"/>
      <c r="Y35" s="18">
        <f t="shared" si="1"/>
        <v>0</v>
      </c>
      <c r="Z35" s="12">
        <f t="shared" si="2"/>
        <v>31</v>
      </c>
      <c r="AA35" s="18">
        <f t="shared" si="3"/>
        <v>28.761799999999997</v>
      </c>
      <c r="AB35" s="12" t="s">
        <v>165</v>
      </c>
      <c r="AC35" s="12" t="s">
        <v>652</v>
      </c>
      <c r="AD35" s="12"/>
    </row>
    <row r="36" spans="1:30" ht="12.75">
      <c r="A36" s="12"/>
      <c r="B36" s="58" t="s">
        <v>564</v>
      </c>
      <c r="C36" s="12" t="s">
        <v>32</v>
      </c>
      <c r="D36" s="58" t="s">
        <v>647</v>
      </c>
      <c r="E36" s="12">
        <v>60</v>
      </c>
      <c r="F36" s="12" t="s">
        <v>673</v>
      </c>
      <c r="G36" s="12" t="s">
        <v>602</v>
      </c>
      <c r="H36" s="12" t="s">
        <v>603</v>
      </c>
      <c r="I36" s="12" t="s">
        <v>19</v>
      </c>
      <c r="J36" s="14">
        <v>38239</v>
      </c>
      <c r="K36" s="12" t="s">
        <v>24</v>
      </c>
      <c r="L36" s="17">
        <v>59.4</v>
      </c>
      <c r="M36" s="18">
        <v>0.9192</v>
      </c>
      <c r="N36" s="12" t="s">
        <v>573</v>
      </c>
      <c r="O36" s="12">
        <v>13</v>
      </c>
      <c r="P36" s="12"/>
      <c r="Q36" s="21"/>
      <c r="R36" s="20">
        <v>13</v>
      </c>
      <c r="S36" s="18">
        <f t="shared" si="0"/>
        <v>11.9496</v>
      </c>
      <c r="T36" s="12"/>
      <c r="U36" s="12"/>
      <c r="V36" s="12"/>
      <c r="W36" s="12"/>
      <c r="X36" s="12"/>
      <c r="Y36" s="18">
        <f t="shared" si="1"/>
        <v>0</v>
      </c>
      <c r="Z36" s="12">
        <f t="shared" si="2"/>
        <v>13</v>
      </c>
      <c r="AA36" s="18">
        <f t="shared" si="3"/>
        <v>11.9496</v>
      </c>
      <c r="AB36" s="12"/>
      <c r="AC36" s="12" t="s">
        <v>652</v>
      </c>
      <c r="AD36" s="12"/>
    </row>
    <row r="37" spans="1:30" ht="12.75">
      <c r="A37" s="12"/>
      <c r="B37" s="58" t="s">
        <v>563</v>
      </c>
      <c r="C37" s="12" t="s">
        <v>32</v>
      </c>
      <c r="D37" s="58" t="s">
        <v>647</v>
      </c>
      <c r="E37" s="12">
        <v>60</v>
      </c>
      <c r="F37" s="12" t="s">
        <v>662</v>
      </c>
      <c r="G37" s="12" t="s">
        <v>602</v>
      </c>
      <c r="H37" s="12" t="s">
        <v>651</v>
      </c>
      <c r="I37" s="12" t="s">
        <v>19</v>
      </c>
      <c r="J37" s="14">
        <v>37023</v>
      </c>
      <c r="K37" s="12" t="s">
        <v>222</v>
      </c>
      <c r="L37" s="17">
        <v>59.85</v>
      </c>
      <c r="M37" s="18">
        <v>0.9123</v>
      </c>
      <c r="N37" s="12" t="s">
        <v>573</v>
      </c>
      <c r="O37" s="12">
        <v>17</v>
      </c>
      <c r="P37" s="12"/>
      <c r="Q37" s="21"/>
      <c r="R37" s="20">
        <v>17</v>
      </c>
      <c r="S37" s="18">
        <f t="shared" si="0"/>
        <v>15.5091</v>
      </c>
      <c r="T37" s="12"/>
      <c r="U37" s="12"/>
      <c r="V37" s="12"/>
      <c r="W37" s="12"/>
      <c r="X37" s="12"/>
      <c r="Y37" s="18">
        <f t="shared" si="1"/>
        <v>0</v>
      </c>
      <c r="Z37" s="12">
        <f t="shared" si="2"/>
        <v>17</v>
      </c>
      <c r="AA37" s="18">
        <f t="shared" si="3"/>
        <v>15.5091</v>
      </c>
      <c r="AB37" s="12"/>
      <c r="AC37" s="12" t="s">
        <v>652</v>
      </c>
      <c r="AD37" s="12"/>
    </row>
    <row r="38" spans="1:30" ht="12.75">
      <c r="A38" s="12"/>
      <c r="B38" s="58" t="s">
        <v>563</v>
      </c>
      <c r="C38" s="12" t="s">
        <v>32</v>
      </c>
      <c r="D38" s="58" t="s">
        <v>647</v>
      </c>
      <c r="E38" s="12">
        <v>67.5</v>
      </c>
      <c r="F38" s="12" t="s">
        <v>672</v>
      </c>
      <c r="G38" s="12" t="s">
        <v>602</v>
      </c>
      <c r="H38" s="12" t="s">
        <v>603</v>
      </c>
      <c r="I38" s="12" t="s">
        <v>19</v>
      </c>
      <c r="J38" s="14">
        <v>38244</v>
      </c>
      <c r="K38" s="12" t="s">
        <v>24</v>
      </c>
      <c r="L38" s="17">
        <v>65</v>
      </c>
      <c r="M38" s="18">
        <v>0.8615</v>
      </c>
      <c r="N38" s="12" t="s">
        <v>573</v>
      </c>
      <c r="O38" s="12">
        <v>9</v>
      </c>
      <c r="P38" s="12"/>
      <c r="Q38" s="21"/>
      <c r="R38" s="20">
        <v>9</v>
      </c>
      <c r="S38" s="18">
        <f t="shared" si="0"/>
        <v>7.753500000000001</v>
      </c>
      <c r="T38" s="12"/>
      <c r="U38" s="12"/>
      <c r="V38" s="12"/>
      <c r="W38" s="12"/>
      <c r="X38" s="12"/>
      <c r="Y38" s="18">
        <f t="shared" si="1"/>
        <v>0</v>
      </c>
      <c r="Z38" s="12">
        <f t="shared" si="2"/>
        <v>9</v>
      </c>
      <c r="AA38" s="18">
        <f t="shared" si="3"/>
        <v>7.753500000000001</v>
      </c>
      <c r="AB38" s="12"/>
      <c r="AC38" s="12" t="s">
        <v>652</v>
      </c>
      <c r="AD38" s="12"/>
    </row>
    <row r="39" spans="1:30" ht="12.75">
      <c r="A39" s="12"/>
      <c r="B39" s="58" t="s">
        <v>563</v>
      </c>
      <c r="C39" s="12" t="s">
        <v>32</v>
      </c>
      <c r="D39" s="58" t="s">
        <v>647</v>
      </c>
      <c r="E39" s="12">
        <v>67.5</v>
      </c>
      <c r="F39" s="12" t="s">
        <v>671</v>
      </c>
      <c r="G39" s="12" t="s">
        <v>602</v>
      </c>
      <c r="H39" s="12" t="s">
        <v>603</v>
      </c>
      <c r="I39" s="12" t="s">
        <v>19</v>
      </c>
      <c r="J39" s="14">
        <v>37021</v>
      </c>
      <c r="K39" s="12" t="s">
        <v>222</v>
      </c>
      <c r="L39" s="17">
        <v>64.2</v>
      </c>
      <c r="M39" s="18">
        <v>0.8723</v>
      </c>
      <c r="N39" s="12" t="s">
        <v>573</v>
      </c>
      <c r="O39" s="12">
        <v>36</v>
      </c>
      <c r="P39" s="12"/>
      <c r="Q39" s="21"/>
      <c r="R39" s="20">
        <v>36</v>
      </c>
      <c r="S39" s="18">
        <f t="shared" si="0"/>
        <v>31.4028</v>
      </c>
      <c r="T39" s="12"/>
      <c r="U39" s="12"/>
      <c r="V39" s="12"/>
      <c r="W39" s="12"/>
      <c r="X39" s="12"/>
      <c r="Y39" s="18">
        <f t="shared" si="1"/>
        <v>0</v>
      </c>
      <c r="Z39" s="12">
        <f t="shared" si="2"/>
        <v>36</v>
      </c>
      <c r="AA39" s="18">
        <f t="shared" si="3"/>
        <v>31.4028</v>
      </c>
      <c r="AB39" s="12" t="s">
        <v>164</v>
      </c>
      <c r="AC39" s="12" t="s">
        <v>652</v>
      </c>
      <c r="AD39" s="12"/>
    </row>
    <row r="40" spans="1:30" ht="12.75">
      <c r="A40" s="12"/>
      <c r="B40" s="58" t="s">
        <v>563</v>
      </c>
      <c r="C40" s="12" t="s">
        <v>32</v>
      </c>
      <c r="D40" s="58" t="s">
        <v>647</v>
      </c>
      <c r="E40" s="12">
        <v>75</v>
      </c>
      <c r="F40" s="12" t="s">
        <v>668</v>
      </c>
      <c r="G40" s="12" t="s">
        <v>602</v>
      </c>
      <c r="H40" s="12" t="s">
        <v>603</v>
      </c>
      <c r="I40" s="12" t="s">
        <v>19</v>
      </c>
      <c r="J40" s="14">
        <v>37900</v>
      </c>
      <c r="K40" s="12" t="s">
        <v>24</v>
      </c>
      <c r="L40" s="17">
        <v>70.9</v>
      </c>
      <c r="M40" s="18">
        <v>0.8325</v>
      </c>
      <c r="N40" s="12" t="s">
        <v>573</v>
      </c>
      <c r="O40" s="12">
        <v>11</v>
      </c>
      <c r="P40" s="12"/>
      <c r="Q40" s="21"/>
      <c r="R40" s="20">
        <v>11</v>
      </c>
      <c r="S40" s="18">
        <f t="shared" si="0"/>
        <v>9.1575</v>
      </c>
      <c r="T40" s="12"/>
      <c r="U40" s="12"/>
      <c r="V40" s="12"/>
      <c r="W40" s="12"/>
      <c r="X40" s="12"/>
      <c r="Y40" s="18">
        <f t="shared" si="1"/>
        <v>0</v>
      </c>
      <c r="Z40" s="12">
        <f t="shared" si="2"/>
        <v>11</v>
      </c>
      <c r="AA40" s="18">
        <f t="shared" si="3"/>
        <v>9.1575</v>
      </c>
      <c r="AB40" s="12"/>
      <c r="AC40" s="12" t="s">
        <v>652</v>
      </c>
      <c r="AD40" s="12"/>
    </row>
    <row r="41" spans="1:30" ht="12.75">
      <c r="A41" s="12"/>
      <c r="B41" s="12">
        <v>1</v>
      </c>
      <c r="C41" s="12" t="s">
        <v>32</v>
      </c>
      <c r="D41" s="58" t="s">
        <v>647</v>
      </c>
      <c r="E41" s="12">
        <v>75</v>
      </c>
      <c r="F41" s="12" t="s">
        <v>596</v>
      </c>
      <c r="G41" s="12" t="s">
        <v>182</v>
      </c>
      <c r="H41" s="12" t="s">
        <v>259</v>
      </c>
      <c r="I41" s="12" t="s">
        <v>19</v>
      </c>
      <c r="J41" s="14">
        <v>36985</v>
      </c>
      <c r="K41" s="12" t="s">
        <v>222</v>
      </c>
      <c r="L41" s="17">
        <v>71.45</v>
      </c>
      <c r="M41" s="18">
        <v>0.8261</v>
      </c>
      <c r="N41" s="12" t="s">
        <v>573</v>
      </c>
      <c r="O41" s="12">
        <v>25</v>
      </c>
      <c r="P41" s="12"/>
      <c r="Q41" s="21"/>
      <c r="R41" s="20">
        <v>25</v>
      </c>
      <c r="S41" s="18">
        <f t="shared" si="0"/>
        <v>20.6525</v>
      </c>
      <c r="T41" s="12"/>
      <c r="U41" s="12"/>
      <c r="V41" s="12"/>
      <c r="W41" s="12"/>
      <c r="X41" s="12"/>
      <c r="Y41" s="18">
        <f t="shared" si="1"/>
        <v>0</v>
      </c>
      <c r="Z41" s="12">
        <f t="shared" si="2"/>
        <v>25</v>
      </c>
      <c r="AA41" s="18">
        <f t="shared" si="3"/>
        <v>20.6525</v>
      </c>
      <c r="AB41" s="12"/>
      <c r="AC41" s="12" t="s">
        <v>652</v>
      </c>
      <c r="AD41" s="12"/>
    </row>
    <row r="42" spans="1:30" ht="12.75">
      <c r="A42" s="12"/>
      <c r="B42" s="12" t="s">
        <v>154</v>
      </c>
      <c r="C42" s="12" t="s">
        <v>32</v>
      </c>
      <c r="D42" s="58" t="s">
        <v>647</v>
      </c>
      <c r="E42" s="12">
        <v>75</v>
      </c>
      <c r="F42" s="12" t="s">
        <v>221</v>
      </c>
      <c r="G42" s="12" t="s">
        <v>137</v>
      </c>
      <c r="H42" s="12" t="s">
        <v>138</v>
      </c>
      <c r="I42" s="12" t="s">
        <v>19</v>
      </c>
      <c r="J42" s="14">
        <v>36958</v>
      </c>
      <c r="K42" s="12" t="s">
        <v>222</v>
      </c>
      <c r="L42" s="17">
        <v>74</v>
      </c>
      <c r="M42" s="18">
        <v>0.7977</v>
      </c>
      <c r="N42" s="12" t="s">
        <v>573</v>
      </c>
      <c r="O42" s="12">
        <v>0</v>
      </c>
      <c r="P42" s="12"/>
      <c r="Q42" s="21"/>
      <c r="R42" s="20">
        <v>0</v>
      </c>
      <c r="S42" s="18">
        <f t="shared" si="0"/>
        <v>0</v>
      </c>
      <c r="T42" s="12"/>
      <c r="U42" s="12"/>
      <c r="V42" s="12"/>
      <c r="W42" s="12"/>
      <c r="X42" s="12"/>
      <c r="Y42" s="18">
        <f t="shared" si="1"/>
        <v>0</v>
      </c>
      <c r="Z42" s="12">
        <f t="shared" si="2"/>
        <v>0</v>
      </c>
      <c r="AA42" s="18">
        <f t="shared" si="3"/>
        <v>0</v>
      </c>
      <c r="AB42" s="12"/>
      <c r="AC42" s="12" t="s">
        <v>652</v>
      </c>
      <c r="AD42" s="12"/>
    </row>
    <row r="43" spans="1:30" ht="12.75">
      <c r="A43" s="12"/>
      <c r="B43" s="58" t="s">
        <v>563</v>
      </c>
      <c r="C43" s="12" t="s">
        <v>32</v>
      </c>
      <c r="D43" s="58" t="s">
        <v>647</v>
      </c>
      <c r="E43" s="12">
        <v>82.5</v>
      </c>
      <c r="F43" s="12" t="s">
        <v>667</v>
      </c>
      <c r="G43" s="12" t="s">
        <v>602</v>
      </c>
      <c r="H43" s="12" t="s">
        <v>603</v>
      </c>
      <c r="I43" s="12" t="s">
        <v>19</v>
      </c>
      <c r="J43" s="14">
        <v>37938</v>
      </c>
      <c r="K43" s="12" t="s">
        <v>24</v>
      </c>
      <c r="L43" s="17">
        <v>80.55</v>
      </c>
      <c r="M43" s="18">
        <v>0.7747</v>
      </c>
      <c r="N43" s="12" t="s">
        <v>573</v>
      </c>
      <c r="O43" s="12">
        <v>4</v>
      </c>
      <c r="P43" s="12"/>
      <c r="Q43" s="21"/>
      <c r="R43" s="20">
        <v>4</v>
      </c>
      <c r="S43" s="18">
        <f t="shared" si="0"/>
        <v>3.0988</v>
      </c>
      <c r="T43" s="12"/>
      <c r="U43" s="12"/>
      <c r="V43" s="12"/>
      <c r="W43" s="12"/>
      <c r="X43" s="12"/>
      <c r="Y43" s="18">
        <f t="shared" si="1"/>
        <v>0</v>
      </c>
      <c r="Z43" s="12">
        <f t="shared" si="2"/>
        <v>4</v>
      </c>
      <c r="AA43" s="18">
        <f t="shared" si="3"/>
        <v>3.0988</v>
      </c>
      <c r="AB43" s="12"/>
      <c r="AC43" s="12" t="s">
        <v>652</v>
      </c>
      <c r="AD43" s="12"/>
    </row>
    <row r="44" spans="1:30" ht="12.75">
      <c r="A44" s="12"/>
      <c r="B44" s="12" t="s">
        <v>154</v>
      </c>
      <c r="C44" s="12" t="s">
        <v>32</v>
      </c>
      <c r="D44" s="58" t="s">
        <v>647</v>
      </c>
      <c r="E44" s="12">
        <v>82.5</v>
      </c>
      <c r="F44" s="12" t="s">
        <v>220</v>
      </c>
      <c r="G44" s="12" t="s">
        <v>137</v>
      </c>
      <c r="H44" s="12" t="s">
        <v>138</v>
      </c>
      <c r="I44" s="12" t="s">
        <v>19</v>
      </c>
      <c r="J44" s="14">
        <v>37091</v>
      </c>
      <c r="K44" s="12" t="s">
        <v>26</v>
      </c>
      <c r="L44" s="17">
        <v>81</v>
      </c>
      <c r="M44" s="18">
        <v>0.7704</v>
      </c>
      <c r="N44" s="12" t="s">
        <v>573</v>
      </c>
      <c r="O44" s="12">
        <v>0</v>
      </c>
      <c r="P44" s="12"/>
      <c r="Q44" s="21"/>
      <c r="R44" s="20">
        <v>0</v>
      </c>
      <c r="S44" s="18">
        <f t="shared" si="0"/>
        <v>0</v>
      </c>
      <c r="T44" s="12"/>
      <c r="U44" s="12"/>
      <c r="V44" s="12"/>
      <c r="W44" s="12"/>
      <c r="X44" s="12"/>
      <c r="Y44" s="18">
        <f t="shared" si="1"/>
        <v>0</v>
      </c>
      <c r="Z44" s="12">
        <f t="shared" si="2"/>
        <v>0</v>
      </c>
      <c r="AA44" s="18">
        <f t="shared" si="3"/>
        <v>0</v>
      </c>
      <c r="AB44" s="12"/>
      <c r="AC44" s="12" t="s">
        <v>652</v>
      </c>
      <c r="AD44" s="12"/>
    </row>
    <row r="45" spans="1:30" ht="12.75">
      <c r="A45" s="12"/>
      <c r="B45" s="58" t="s">
        <v>563</v>
      </c>
      <c r="C45" s="12" t="s">
        <v>32</v>
      </c>
      <c r="D45" s="58" t="s">
        <v>647</v>
      </c>
      <c r="E45" s="12">
        <v>82.5</v>
      </c>
      <c r="F45" s="12" t="s">
        <v>670</v>
      </c>
      <c r="G45" s="12" t="s">
        <v>602</v>
      </c>
      <c r="H45" s="12" t="s">
        <v>603</v>
      </c>
      <c r="I45" s="12" t="s">
        <v>19</v>
      </c>
      <c r="J45" s="14">
        <v>37037</v>
      </c>
      <c r="K45" s="12" t="s">
        <v>222</v>
      </c>
      <c r="L45" s="17">
        <v>79.1</v>
      </c>
      <c r="M45" s="18">
        <v>0.7889</v>
      </c>
      <c r="N45" s="12" t="s">
        <v>573</v>
      </c>
      <c r="O45" s="12">
        <v>30</v>
      </c>
      <c r="P45" s="12"/>
      <c r="Q45" s="21"/>
      <c r="R45" s="20">
        <v>30</v>
      </c>
      <c r="S45" s="18">
        <f t="shared" si="0"/>
        <v>23.667</v>
      </c>
      <c r="T45" s="12"/>
      <c r="U45" s="12"/>
      <c r="V45" s="12"/>
      <c r="W45" s="12"/>
      <c r="X45" s="12"/>
      <c r="Y45" s="18">
        <f t="shared" si="1"/>
        <v>0</v>
      </c>
      <c r="Z45" s="12">
        <f t="shared" si="2"/>
        <v>30</v>
      </c>
      <c r="AA45" s="18">
        <f t="shared" si="3"/>
        <v>23.667</v>
      </c>
      <c r="AB45" s="12" t="s">
        <v>166</v>
      </c>
      <c r="AC45" s="12" t="s">
        <v>652</v>
      </c>
      <c r="AD45" s="12"/>
    </row>
  </sheetData>
  <sheetProtection/>
  <mergeCells count="19">
    <mergeCell ref="J3:J4"/>
    <mergeCell ref="K3:K4"/>
    <mergeCell ref="AD3:AD4"/>
    <mergeCell ref="M3:M4"/>
    <mergeCell ref="N3:S3"/>
    <mergeCell ref="T3:Y3"/>
    <mergeCell ref="Z3:AA3"/>
    <mergeCell ref="AB3:AB4"/>
    <mergeCell ref="AC3:AC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zoomScalePageLayoutView="0" workbookViewId="0" topLeftCell="A1">
      <selection activeCell="C1" sqref="C1"/>
    </sheetView>
  </sheetViews>
  <sheetFormatPr defaultColWidth="4.875" defaultRowHeight="12.75"/>
  <cols>
    <col min="1" max="1" width="4.875" style="5" customWidth="1"/>
    <col min="2" max="2" width="7.125" style="56" bestFit="1" customWidth="1"/>
    <col min="3" max="3" width="6.75390625" style="5" customWidth="1"/>
    <col min="4" max="4" width="8.875" style="56" customWidth="1"/>
    <col min="5" max="5" width="5.00390625" style="5" bestFit="1" customWidth="1"/>
    <col min="6" max="6" width="22.375" style="5" bestFit="1" customWidth="1"/>
    <col min="7" max="7" width="24.25390625" style="5" bestFit="1" customWidth="1"/>
    <col min="8" max="8" width="22.375" style="5" customWidth="1"/>
    <col min="9" max="9" width="10.625" style="5" bestFit="1" customWidth="1"/>
    <col min="10" max="10" width="13.25390625" style="5" bestFit="1" customWidth="1"/>
    <col min="11" max="11" width="10.125" style="5" customWidth="1"/>
    <col min="12" max="12" width="6.625" style="6" bestFit="1" customWidth="1"/>
    <col min="13" max="13" width="6.625" style="8" bestFit="1" customWidth="1"/>
    <col min="14" max="14" width="6.00390625" style="5" bestFit="1" customWidth="1"/>
    <col min="15" max="15" width="5.25390625" style="5" bestFit="1" customWidth="1"/>
    <col min="16" max="16" width="6.625" style="5" bestFit="1" customWidth="1"/>
    <col min="17" max="17" width="10.625" style="8" bestFit="1" customWidth="1"/>
    <col min="18" max="18" width="12.25390625" style="5" customWidth="1"/>
    <col min="19" max="19" width="14.00390625" style="5" bestFit="1" customWidth="1"/>
    <col min="20" max="20" width="4.875" style="5" customWidth="1"/>
    <col min="21" max="255" width="9.125" style="5" customWidth="1"/>
    <col min="256" max="16384" width="4.875" style="5" customWidth="1"/>
  </cols>
  <sheetData>
    <row r="1" spans="3:16" ht="20.25">
      <c r="C1" s="9" t="s">
        <v>643</v>
      </c>
      <c r="F1" s="38"/>
      <c r="G1" s="2"/>
      <c r="H1" s="38"/>
      <c r="I1" s="2"/>
      <c r="J1" s="4"/>
      <c r="L1" s="3"/>
      <c r="M1" s="39"/>
      <c r="N1" s="2"/>
      <c r="O1" s="2"/>
      <c r="P1" s="10"/>
    </row>
    <row r="2" spans="2:17" s="40" customFormat="1" ht="21" thickBot="1">
      <c r="B2" s="57"/>
      <c r="C2" s="9" t="s">
        <v>677</v>
      </c>
      <c r="D2" s="57"/>
      <c r="F2" s="41"/>
      <c r="G2" s="2"/>
      <c r="H2" s="41"/>
      <c r="I2" s="2"/>
      <c r="J2" s="41"/>
      <c r="K2" s="41"/>
      <c r="L2" s="42"/>
      <c r="M2" s="43"/>
      <c r="N2" s="41"/>
      <c r="O2" s="41"/>
      <c r="P2" s="44"/>
      <c r="Q2" s="45"/>
    </row>
    <row r="3" spans="1:20" ht="12.75" customHeight="1">
      <c r="A3" s="87" t="s">
        <v>17</v>
      </c>
      <c r="B3" s="102" t="s">
        <v>8</v>
      </c>
      <c r="C3" s="89" t="s">
        <v>21</v>
      </c>
      <c r="D3" s="102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540</v>
      </c>
      <c r="N3" s="99" t="s">
        <v>298</v>
      </c>
      <c r="O3" s="99"/>
      <c r="P3" s="99"/>
      <c r="Q3" s="99"/>
      <c r="R3" s="95" t="s">
        <v>9</v>
      </c>
      <c r="S3" s="95" t="s">
        <v>23</v>
      </c>
      <c r="T3" s="87" t="s">
        <v>17</v>
      </c>
    </row>
    <row r="4" spans="1:20" s="7" customFormat="1" ht="13.5" customHeight="1">
      <c r="A4" s="88"/>
      <c r="B4" s="103"/>
      <c r="C4" s="90"/>
      <c r="D4" s="103"/>
      <c r="E4" s="90"/>
      <c r="F4" s="90"/>
      <c r="G4" s="90"/>
      <c r="H4" s="90"/>
      <c r="I4" s="90"/>
      <c r="J4" s="90"/>
      <c r="K4" s="90"/>
      <c r="L4" s="86"/>
      <c r="M4" s="101"/>
      <c r="N4" s="15" t="s">
        <v>541</v>
      </c>
      <c r="O4" s="15" t="s">
        <v>542</v>
      </c>
      <c r="P4" s="15" t="s">
        <v>678</v>
      </c>
      <c r="Q4" s="16" t="s">
        <v>540</v>
      </c>
      <c r="R4" s="96"/>
      <c r="S4" s="96"/>
      <c r="T4" s="88"/>
    </row>
    <row r="5" spans="1:20" ht="12.75">
      <c r="A5" s="12"/>
      <c r="B5" s="58"/>
      <c r="C5" s="12"/>
      <c r="D5" s="58"/>
      <c r="E5" s="12"/>
      <c r="F5" s="20" t="s">
        <v>568</v>
      </c>
      <c r="G5" s="20" t="s">
        <v>649</v>
      </c>
      <c r="H5" s="12"/>
      <c r="I5" s="12"/>
      <c r="J5" s="14"/>
      <c r="K5" s="12"/>
      <c r="L5" s="17"/>
      <c r="M5" s="18"/>
      <c r="N5" s="12"/>
      <c r="O5" s="12"/>
      <c r="P5" s="12"/>
      <c r="Q5" s="18"/>
      <c r="R5" s="12"/>
      <c r="S5" s="12"/>
      <c r="T5" s="12"/>
    </row>
    <row r="6" spans="1:20" ht="12.75">
      <c r="A6" s="12"/>
      <c r="B6" s="58"/>
      <c r="C6" s="12"/>
      <c r="D6" s="58"/>
      <c r="E6" s="12"/>
      <c r="F6" s="20" t="s">
        <v>149</v>
      </c>
      <c r="G6" s="20" t="s">
        <v>177</v>
      </c>
      <c r="H6" s="12"/>
      <c r="I6" s="12"/>
      <c r="J6" s="14"/>
      <c r="K6" s="12"/>
      <c r="L6" s="17"/>
      <c r="M6" s="18"/>
      <c r="N6" s="12"/>
      <c r="O6" s="12"/>
      <c r="P6" s="12"/>
      <c r="Q6" s="18"/>
      <c r="R6" s="12"/>
      <c r="S6" s="12"/>
      <c r="T6" s="12"/>
    </row>
    <row r="7" spans="1:20" ht="12.75">
      <c r="A7" s="12"/>
      <c r="B7" s="58" t="s">
        <v>563</v>
      </c>
      <c r="C7" s="12" t="s">
        <v>32</v>
      </c>
      <c r="D7" s="58" t="s">
        <v>570</v>
      </c>
      <c r="E7" s="12">
        <v>48</v>
      </c>
      <c r="F7" s="12" t="s">
        <v>650</v>
      </c>
      <c r="G7" s="12" t="s">
        <v>602</v>
      </c>
      <c r="H7" s="12" t="s">
        <v>651</v>
      </c>
      <c r="I7" s="12" t="s">
        <v>19</v>
      </c>
      <c r="J7" s="14">
        <v>39498</v>
      </c>
      <c r="K7" s="12" t="s">
        <v>38</v>
      </c>
      <c r="L7" s="17">
        <v>44.55</v>
      </c>
      <c r="M7" s="18">
        <v>1.037</v>
      </c>
      <c r="N7" s="12">
        <v>22.5</v>
      </c>
      <c r="O7" s="12">
        <v>2</v>
      </c>
      <c r="P7" s="12">
        <f>O7*N7</f>
        <v>45</v>
      </c>
      <c r="Q7" s="18">
        <f>P7*M7</f>
        <v>46.665</v>
      </c>
      <c r="R7" s="12"/>
      <c r="S7" s="12" t="s">
        <v>652</v>
      </c>
      <c r="T7" s="12"/>
    </row>
    <row r="8" spans="1:20" ht="12.75">
      <c r="A8" s="12"/>
      <c r="B8" s="58" t="s">
        <v>563</v>
      </c>
      <c r="C8" s="12" t="s">
        <v>32</v>
      </c>
      <c r="D8" s="58" t="s">
        <v>570</v>
      </c>
      <c r="E8" s="12">
        <v>48</v>
      </c>
      <c r="F8" s="12" t="s">
        <v>584</v>
      </c>
      <c r="G8" s="12" t="s">
        <v>182</v>
      </c>
      <c r="H8" s="12" t="s">
        <v>259</v>
      </c>
      <c r="I8" s="12" t="s">
        <v>19</v>
      </c>
      <c r="J8" s="14">
        <v>37009</v>
      </c>
      <c r="K8" s="12" t="s">
        <v>222</v>
      </c>
      <c r="L8" s="17">
        <v>48</v>
      </c>
      <c r="M8" s="18">
        <v>0.9625</v>
      </c>
      <c r="N8" s="12">
        <v>25</v>
      </c>
      <c r="O8" s="12">
        <v>40</v>
      </c>
      <c r="P8" s="12">
        <f>O8*N8</f>
        <v>1000</v>
      </c>
      <c r="Q8" s="18">
        <f>P8*M8</f>
        <v>962.5</v>
      </c>
      <c r="R8" s="12"/>
      <c r="S8" s="12"/>
      <c r="T8" s="12"/>
    </row>
    <row r="9" spans="1:20" ht="12.75">
      <c r="A9" s="12"/>
      <c r="B9" s="58" t="s">
        <v>563</v>
      </c>
      <c r="C9" s="12" t="s">
        <v>32</v>
      </c>
      <c r="D9" s="58" t="s">
        <v>570</v>
      </c>
      <c r="E9" s="12">
        <v>60</v>
      </c>
      <c r="F9" s="12" t="s">
        <v>653</v>
      </c>
      <c r="G9" s="12" t="s">
        <v>602</v>
      </c>
      <c r="H9" s="12" t="s">
        <v>651</v>
      </c>
      <c r="I9" s="12" t="s">
        <v>19</v>
      </c>
      <c r="J9" s="14">
        <v>37426</v>
      </c>
      <c r="K9" s="12" t="s">
        <v>26</v>
      </c>
      <c r="L9" s="17">
        <v>57.45</v>
      </c>
      <c r="M9" s="18">
        <v>0.9461</v>
      </c>
      <c r="N9" s="12">
        <v>30</v>
      </c>
      <c r="O9" s="12">
        <v>31</v>
      </c>
      <c r="P9" s="12">
        <f>O9*N9</f>
        <v>930</v>
      </c>
      <c r="Q9" s="18">
        <f>P9*M9</f>
        <v>879.873</v>
      </c>
      <c r="R9" s="12"/>
      <c r="S9" s="12" t="s">
        <v>652</v>
      </c>
      <c r="T9" s="12"/>
    </row>
    <row r="10" spans="1:20" ht="12.75">
      <c r="A10" s="12"/>
      <c r="B10" s="58"/>
      <c r="C10" s="12"/>
      <c r="D10" s="58"/>
      <c r="E10" s="12"/>
      <c r="F10" s="20" t="s">
        <v>568</v>
      </c>
      <c r="G10" s="20" t="s">
        <v>649</v>
      </c>
      <c r="H10" s="12"/>
      <c r="I10" s="12"/>
      <c r="J10" s="14"/>
      <c r="K10" s="12"/>
      <c r="L10" s="17"/>
      <c r="M10" s="18"/>
      <c r="N10" s="12"/>
      <c r="O10" s="12"/>
      <c r="P10" s="12"/>
      <c r="Q10" s="18"/>
      <c r="R10" s="12"/>
      <c r="S10" s="12"/>
      <c r="T10" s="12"/>
    </row>
    <row r="11" spans="1:20" ht="12.75">
      <c r="A11" s="12"/>
      <c r="B11" s="58"/>
      <c r="C11" s="12"/>
      <c r="D11" s="58"/>
      <c r="E11" s="12"/>
      <c r="F11" s="20" t="s">
        <v>149</v>
      </c>
      <c r="G11" s="20" t="s">
        <v>150</v>
      </c>
      <c r="H11" s="12"/>
      <c r="I11" s="12"/>
      <c r="J11" s="14"/>
      <c r="K11" s="12"/>
      <c r="L11" s="17"/>
      <c r="M11" s="18"/>
      <c r="N11" s="12"/>
      <c r="O11" s="12"/>
      <c r="P11" s="12"/>
      <c r="Q11" s="18"/>
      <c r="R11" s="12"/>
      <c r="S11" s="12"/>
      <c r="T11" s="12"/>
    </row>
    <row r="12" spans="1:20" ht="12.75">
      <c r="A12" s="12"/>
      <c r="B12" s="58" t="s">
        <v>563</v>
      </c>
      <c r="C12" s="12" t="s">
        <v>32</v>
      </c>
      <c r="D12" s="58" t="s">
        <v>570</v>
      </c>
      <c r="E12" s="12">
        <v>44</v>
      </c>
      <c r="F12" s="12" t="s">
        <v>665</v>
      </c>
      <c r="G12" s="12" t="s">
        <v>602</v>
      </c>
      <c r="H12" s="12" t="s">
        <v>651</v>
      </c>
      <c r="I12" s="12" t="s">
        <v>19</v>
      </c>
      <c r="J12" s="14">
        <v>40409</v>
      </c>
      <c r="K12" s="12" t="s">
        <v>38</v>
      </c>
      <c r="L12" s="17">
        <v>22.95</v>
      </c>
      <c r="M12" s="18">
        <v>2.08</v>
      </c>
      <c r="N12" s="12">
        <v>12.5</v>
      </c>
      <c r="O12" s="12">
        <v>223</v>
      </c>
      <c r="P12" s="12">
        <f aca="true" t="shared" si="0" ref="P12:P36">O12*N12</f>
        <v>2787.5</v>
      </c>
      <c r="Q12" s="18">
        <f aca="true" t="shared" si="1" ref="Q12:Q36">P12*M12</f>
        <v>5798</v>
      </c>
      <c r="R12" s="12" t="s">
        <v>164</v>
      </c>
      <c r="S12" s="12" t="s">
        <v>652</v>
      </c>
      <c r="T12" s="12"/>
    </row>
    <row r="13" spans="1:20" ht="12.75">
      <c r="A13" s="12"/>
      <c r="B13" s="58" t="s">
        <v>564</v>
      </c>
      <c r="C13" s="12" t="s">
        <v>32</v>
      </c>
      <c r="D13" s="58" t="s">
        <v>570</v>
      </c>
      <c r="E13" s="12">
        <v>44</v>
      </c>
      <c r="F13" s="12" t="s">
        <v>658</v>
      </c>
      <c r="G13" s="12" t="s">
        <v>602</v>
      </c>
      <c r="H13" s="12" t="s">
        <v>651</v>
      </c>
      <c r="I13" s="12" t="s">
        <v>19</v>
      </c>
      <c r="J13" s="14">
        <v>38680</v>
      </c>
      <c r="K13" s="12" t="s">
        <v>38</v>
      </c>
      <c r="L13" s="17">
        <v>39.85</v>
      </c>
      <c r="M13" s="18">
        <v>1.3049</v>
      </c>
      <c r="N13" s="12">
        <v>20</v>
      </c>
      <c r="O13" s="12">
        <v>111</v>
      </c>
      <c r="P13" s="12">
        <f t="shared" si="0"/>
        <v>2220</v>
      </c>
      <c r="Q13" s="18">
        <f t="shared" si="1"/>
        <v>2896.8779999999997</v>
      </c>
      <c r="R13" s="12" t="s">
        <v>166</v>
      </c>
      <c r="S13" s="12" t="s">
        <v>652</v>
      </c>
      <c r="T13" s="12"/>
    </row>
    <row r="14" spans="1:20" ht="12.75">
      <c r="A14" s="12"/>
      <c r="B14" s="58" t="s">
        <v>565</v>
      </c>
      <c r="C14" s="12" t="s">
        <v>32</v>
      </c>
      <c r="D14" s="58" t="s">
        <v>570</v>
      </c>
      <c r="E14" s="12">
        <v>44</v>
      </c>
      <c r="F14" s="12" t="s">
        <v>571</v>
      </c>
      <c r="G14" s="12" t="s">
        <v>553</v>
      </c>
      <c r="H14" s="12" t="s">
        <v>554</v>
      </c>
      <c r="I14" s="12" t="s">
        <v>19</v>
      </c>
      <c r="J14" s="14">
        <v>41305</v>
      </c>
      <c r="K14" s="12" t="s">
        <v>38</v>
      </c>
      <c r="L14" s="17">
        <v>26.5</v>
      </c>
      <c r="M14" s="18">
        <v>1.9623</v>
      </c>
      <c r="N14" s="12">
        <v>15</v>
      </c>
      <c r="O14" s="12">
        <v>75</v>
      </c>
      <c r="P14" s="12">
        <f t="shared" si="0"/>
        <v>1125</v>
      </c>
      <c r="Q14" s="18">
        <f t="shared" si="1"/>
        <v>2207.5875</v>
      </c>
      <c r="R14" s="12"/>
      <c r="S14" s="12"/>
      <c r="T14" s="12"/>
    </row>
    <row r="15" spans="1:20" ht="12.75">
      <c r="A15" s="12"/>
      <c r="B15" s="58" t="s">
        <v>566</v>
      </c>
      <c r="C15" s="12" t="s">
        <v>32</v>
      </c>
      <c r="D15" s="58" t="s">
        <v>570</v>
      </c>
      <c r="E15" s="12">
        <v>44</v>
      </c>
      <c r="F15" s="12" t="s">
        <v>661</v>
      </c>
      <c r="G15" s="12" t="s">
        <v>602</v>
      </c>
      <c r="H15" s="12" t="s">
        <v>651</v>
      </c>
      <c r="I15" s="12" t="s">
        <v>19</v>
      </c>
      <c r="J15" s="14">
        <v>40043</v>
      </c>
      <c r="K15" s="12" t="s">
        <v>38</v>
      </c>
      <c r="L15" s="17">
        <v>23.3</v>
      </c>
      <c r="M15" s="18">
        <v>2.08</v>
      </c>
      <c r="N15" s="12">
        <v>12.5</v>
      </c>
      <c r="O15" s="12">
        <v>34</v>
      </c>
      <c r="P15" s="12">
        <f t="shared" si="0"/>
        <v>425</v>
      </c>
      <c r="Q15" s="18">
        <f t="shared" si="1"/>
        <v>884</v>
      </c>
      <c r="R15" s="12"/>
      <c r="S15" s="12" t="s">
        <v>652</v>
      </c>
      <c r="T15" s="12"/>
    </row>
    <row r="16" spans="1:20" ht="12.75">
      <c r="A16" s="12"/>
      <c r="B16" s="58" t="s">
        <v>567</v>
      </c>
      <c r="C16" s="12" t="s">
        <v>32</v>
      </c>
      <c r="D16" s="58" t="s">
        <v>570</v>
      </c>
      <c r="E16" s="12">
        <v>44</v>
      </c>
      <c r="F16" s="12" t="s">
        <v>654</v>
      </c>
      <c r="G16" s="12" t="s">
        <v>602</v>
      </c>
      <c r="H16" s="12" t="s">
        <v>651</v>
      </c>
      <c r="I16" s="12" t="s">
        <v>19</v>
      </c>
      <c r="J16" s="14">
        <v>40373</v>
      </c>
      <c r="K16" s="12" t="s">
        <v>38</v>
      </c>
      <c r="L16" s="17">
        <v>32.05</v>
      </c>
      <c r="M16" s="18">
        <v>1.6225</v>
      </c>
      <c r="N16" s="12">
        <v>17.5</v>
      </c>
      <c r="O16" s="12">
        <v>31</v>
      </c>
      <c r="P16" s="12">
        <f t="shared" si="0"/>
        <v>542.5</v>
      </c>
      <c r="Q16" s="18">
        <f t="shared" si="1"/>
        <v>880.2062500000001</v>
      </c>
      <c r="R16" s="12"/>
      <c r="S16" s="12" t="s">
        <v>652</v>
      </c>
      <c r="T16" s="12"/>
    </row>
    <row r="17" spans="1:20" ht="12.75">
      <c r="A17" s="12"/>
      <c r="B17" s="58" t="s">
        <v>679</v>
      </c>
      <c r="C17" s="12" t="s">
        <v>32</v>
      </c>
      <c r="D17" s="58" t="s">
        <v>570</v>
      </c>
      <c r="E17" s="12">
        <v>44</v>
      </c>
      <c r="F17" s="12" t="s">
        <v>660</v>
      </c>
      <c r="G17" s="12" t="s">
        <v>602</v>
      </c>
      <c r="H17" s="12" t="s">
        <v>603</v>
      </c>
      <c r="I17" s="12" t="s">
        <v>19</v>
      </c>
      <c r="J17" s="14">
        <v>39142</v>
      </c>
      <c r="K17" s="12" t="s">
        <v>38</v>
      </c>
      <c r="L17" s="17">
        <v>31.55</v>
      </c>
      <c r="M17" s="18">
        <v>1.6482</v>
      </c>
      <c r="N17" s="12">
        <v>17.5</v>
      </c>
      <c r="O17" s="12">
        <v>13</v>
      </c>
      <c r="P17" s="12">
        <f t="shared" si="0"/>
        <v>227.5</v>
      </c>
      <c r="Q17" s="18">
        <f t="shared" si="1"/>
        <v>374.9655</v>
      </c>
      <c r="R17" s="12"/>
      <c r="S17" s="12" t="s">
        <v>652</v>
      </c>
      <c r="T17" s="12"/>
    </row>
    <row r="18" spans="1:20" ht="12.75">
      <c r="A18" s="12"/>
      <c r="B18" s="58" t="s">
        <v>680</v>
      </c>
      <c r="C18" s="12" t="s">
        <v>32</v>
      </c>
      <c r="D18" s="58" t="s">
        <v>570</v>
      </c>
      <c r="E18" s="12">
        <v>44</v>
      </c>
      <c r="F18" s="12" t="s">
        <v>659</v>
      </c>
      <c r="G18" s="12" t="s">
        <v>602</v>
      </c>
      <c r="H18" s="12" t="s">
        <v>603</v>
      </c>
      <c r="I18" s="12" t="s">
        <v>19</v>
      </c>
      <c r="J18" s="14">
        <v>38803</v>
      </c>
      <c r="K18" s="12" t="s">
        <v>38</v>
      </c>
      <c r="L18" s="17">
        <v>43.85</v>
      </c>
      <c r="M18" s="18">
        <v>1.1859</v>
      </c>
      <c r="N18" s="12">
        <v>22.5</v>
      </c>
      <c r="O18" s="12">
        <v>11</v>
      </c>
      <c r="P18" s="12">
        <f t="shared" si="0"/>
        <v>247.5</v>
      </c>
      <c r="Q18" s="18">
        <f t="shared" si="1"/>
        <v>293.51025</v>
      </c>
      <c r="R18" s="12"/>
      <c r="S18" s="12" t="s">
        <v>652</v>
      </c>
      <c r="T18" s="12"/>
    </row>
    <row r="19" spans="1:20" ht="12.75">
      <c r="A19" s="12"/>
      <c r="B19" s="58" t="s">
        <v>681</v>
      </c>
      <c r="C19" s="12" t="s">
        <v>32</v>
      </c>
      <c r="D19" s="58" t="s">
        <v>570</v>
      </c>
      <c r="E19" s="12">
        <v>44</v>
      </c>
      <c r="F19" s="12" t="s">
        <v>663</v>
      </c>
      <c r="G19" s="12" t="s">
        <v>602</v>
      </c>
      <c r="H19" s="12" t="s">
        <v>603</v>
      </c>
      <c r="I19" s="12" t="s">
        <v>19</v>
      </c>
      <c r="J19" s="14">
        <v>40453</v>
      </c>
      <c r="K19" s="12" t="s">
        <v>38</v>
      </c>
      <c r="L19" s="17">
        <v>23.75</v>
      </c>
      <c r="M19" s="18">
        <v>2.08</v>
      </c>
      <c r="N19" s="12">
        <v>12.5</v>
      </c>
      <c r="O19" s="12">
        <v>6</v>
      </c>
      <c r="P19" s="12">
        <f t="shared" si="0"/>
        <v>75</v>
      </c>
      <c r="Q19" s="18">
        <f t="shared" si="1"/>
        <v>156</v>
      </c>
      <c r="R19" s="12"/>
      <c r="S19" s="12" t="s">
        <v>652</v>
      </c>
      <c r="T19" s="12"/>
    </row>
    <row r="20" spans="1:20" ht="12.75">
      <c r="A20" s="12"/>
      <c r="B20" s="58" t="s">
        <v>563</v>
      </c>
      <c r="C20" s="12" t="s">
        <v>32</v>
      </c>
      <c r="D20" s="58" t="s">
        <v>570</v>
      </c>
      <c r="E20" s="12">
        <v>48</v>
      </c>
      <c r="F20" s="12" t="s">
        <v>655</v>
      </c>
      <c r="G20" s="12" t="s">
        <v>602</v>
      </c>
      <c r="H20" s="12" t="s">
        <v>651</v>
      </c>
      <c r="I20" s="12" t="s">
        <v>19</v>
      </c>
      <c r="J20" s="14">
        <v>39197</v>
      </c>
      <c r="K20" s="12" t="s">
        <v>38</v>
      </c>
      <c r="L20" s="17">
        <v>44.15</v>
      </c>
      <c r="M20" s="18">
        <v>1.1778</v>
      </c>
      <c r="N20" s="12">
        <v>22.5</v>
      </c>
      <c r="O20" s="12">
        <v>52</v>
      </c>
      <c r="P20" s="12">
        <f t="shared" si="0"/>
        <v>1170</v>
      </c>
      <c r="Q20" s="18">
        <f t="shared" si="1"/>
        <v>1378.0259999999998</v>
      </c>
      <c r="R20" s="12"/>
      <c r="S20" s="12" t="s">
        <v>652</v>
      </c>
      <c r="T20" s="12"/>
    </row>
    <row r="21" spans="1:20" ht="12.75">
      <c r="A21" s="12"/>
      <c r="B21" s="58" t="s">
        <v>564</v>
      </c>
      <c r="C21" s="12" t="s">
        <v>32</v>
      </c>
      <c r="D21" s="58" t="s">
        <v>570</v>
      </c>
      <c r="E21" s="12">
        <v>48</v>
      </c>
      <c r="F21" s="12" t="s">
        <v>664</v>
      </c>
      <c r="G21" s="12" t="s">
        <v>602</v>
      </c>
      <c r="H21" s="12" t="s">
        <v>651</v>
      </c>
      <c r="I21" s="12" t="s">
        <v>19</v>
      </c>
      <c r="J21" s="14">
        <v>38920</v>
      </c>
      <c r="K21" s="12" t="s">
        <v>38</v>
      </c>
      <c r="L21" s="17">
        <v>44.4</v>
      </c>
      <c r="M21" s="18">
        <v>1.1712</v>
      </c>
      <c r="N21" s="12">
        <v>22.5</v>
      </c>
      <c r="O21" s="12">
        <v>21</v>
      </c>
      <c r="P21" s="12">
        <f t="shared" si="0"/>
        <v>472.5</v>
      </c>
      <c r="Q21" s="18">
        <f t="shared" si="1"/>
        <v>553.392</v>
      </c>
      <c r="R21" s="12"/>
      <c r="S21" s="12" t="s">
        <v>652</v>
      </c>
      <c r="T21" s="12"/>
    </row>
    <row r="22" spans="1:20" ht="12.75">
      <c r="A22" s="12"/>
      <c r="B22" s="58" t="s">
        <v>565</v>
      </c>
      <c r="C22" s="12" t="s">
        <v>32</v>
      </c>
      <c r="D22" s="58" t="s">
        <v>570</v>
      </c>
      <c r="E22" s="12">
        <v>48</v>
      </c>
      <c r="F22" s="12" t="s">
        <v>656</v>
      </c>
      <c r="G22" s="12" t="s">
        <v>602</v>
      </c>
      <c r="H22" s="12" t="s">
        <v>651</v>
      </c>
      <c r="I22" s="12" t="s">
        <v>19</v>
      </c>
      <c r="J22" s="14">
        <v>38907</v>
      </c>
      <c r="K22" s="12" t="s">
        <v>38</v>
      </c>
      <c r="L22" s="17">
        <v>44.7</v>
      </c>
      <c r="M22" s="18">
        <v>1.1633</v>
      </c>
      <c r="N22" s="12">
        <v>22.5</v>
      </c>
      <c r="O22" s="12">
        <v>20</v>
      </c>
      <c r="P22" s="12">
        <f t="shared" si="0"/>
        <v>450</v>
      </c>
      <c r="Q22" s="18">
        <f t="shared" si="1"/>
        <v>523.485</v>
      </c>
      <c r="R22" s="12"/>
      <c r="S22" s="12" t="s">
        <v>652</v>
      </c>
      <c r="T22" s="12"/>
    </row>
    <row r="23" spans="1:20" ht="12.75">
      <c r="A23" s="12"/>
      <c r="B23" s="58" t="s">
        <v>563</v>
      </c>
      <c r="C23" s="12" t="s">
        <v>32</v>
      </c>
      <c r="D23" s="58" t="s">
        <v>570</v>
      </c>
      <c r="E23" s="12">
        <v>48</v>
      </c>
      <c r="F23" s="12" t="s">
        <v>669</v>
      </c>
      <c r="G23" s="12" t="s">
        <v>602</v>
      </c>
      <c r="H23" s="12" t="s">
        <v>603</v>
      </c>
      <c r="I23" s="12" t="s">
        <v>19</v>
      </c>
      <c r="J23" s="14">
        <v>38309</v>
      </c>
      <c r="K23" s="12" t="s">
        <v>24</v>
      </c>
      <c r="L23" s="17">
        <v>44.8</v>
      </c>
      <c r="M23" s="18">
        <v>1.1607</v>
      </c>
      <c r="N23" s="12">
        <v>22.5</v>
      </c>
      <c r="O23" s="12">
        <v>43</v>
      </c>
      <c r="P23" s="12">
        <f t="shared" si="0"/>
        <v>967.5</v>
      </c>
      <c r="Q23" s="18">
        <f t="shared" si="1"/>
        <v>1122.9772500000001</v>
      </c>
      <c r="R23" s="12"/>
      <c r="S23" s="12" t="s">
        <v>652</v>
      </c>
      <c r="T23" s="12"/>
    </row>
    <row r="24" spans="1:20" ht="12.75">
      <c r="A24" s="12"/>
      <c r="B24" s="58" t="s">
        <v>563</v>
      </c>
      <c r="C24" s="12" t="s">
        <v>32</v>
      </c>
      <c r="D24" s="58" t="s">
        <v>570</v>
      </c>
      <c r="E24" s="12">
        <v>52</v>
      </c>
      <c r="F24" s="12" t="s">
        <v>657</v>
      </c>
      <c r="G24" s="12" t="s">
        <v>602</v>
      </c>
      <c r="H24" s="12" t="s">
        <v>651</v>
      </c>
      <c r="I24" s="12" t="s">
        <v>19</v>
      </c>
      <c r="J24" s="14">
        <v>38814</v>
      </c>
      <c r="K24" s="12" t="s">
        <v>38</v>
      </c>
      <c r="L24" s="17">
        <v>51.05</v>
      </c>
      <c r="M24" s="18">
        <v>1.0186</v>
      </c>
      <c r="N24" s="12">
        <v>27.5</v>
      </c>
      <c r="O24" s="12">
        <v>35</v>
      </c>
      <c r="P24" s="12">
        <f t="shared" si="0"/>
        <v>962.5</v>
      </c>
      <c r="Q24" s="18">
        <f t="shared" si="1"/>
        <v>980.4024999999999</v>
      </c>
      <c r="R24" s="12"/>
      <c r="S24" s="12" t="s">
        <v>652</v>
      </c>
      <c r="T24" s="12"/>
    </row>
    <row r="25" spans="1:20" ht="12.75">
      <c r="A25" s="12"/>
      <c r="B25" s="58" t="s">
        <v>563</v>
      </c>
      <c r="C25" s="12" t="s">
        <v>32</v>
      </c>
      <c r="D25" s="58" t="s">
        <v>570</v>
      </c>
      <c r="E25" s="12">
        <v>60</v>
      </c>
      <c r="F25" s="12" t="s">
        <v>674</v>
      </c>
      <c r="G25" s="12" t="s">
        <v>465</v>
      </c>
      <c r="H25" s="12" t="s">
        <v>466</v>
      </c>
      <c r="I25" s="12" t="s">
        <v>465</v>
      </c>
      <c r="J25" s="14">
        <v>38817</v>
      </c>
      <c r="K25" s="12" t="s">
        <v>38</v>
      </c>
      <c r="L25" s="17">
        <v>60</v>
      </c>
      <c r="M25" s="18">
        <v>0.91</v>
      </c>
      <c r="N25" s="12">
        <v>30</v>
      </c>
      <c r="O25" s="12">
        <v>19</v>
      </c>
      <c r="P25" s="12">
        <f t="shared" si="0"/>
        <v>570</v>
      </c>
      <c r="Q25" s="18">
        <f t="shared" si="1"/>
        <v>518.7</v>
      </c>
      <c r="R25" s="12"/>
      <c r="S25" s="12"/>
      <c r="T25" s="12"/>
    </row>
    <row r="26" spans="1:20" ht="12.75">
      <c r="A26" s="12"/>
      <c r="B26" s="58" t="s">
        <v>563</v>
      </c>
      <c r="C26" s="12" t="s">
        <v>32</v>
      </c>
      <c r="D26" s="58" t="s">
        <v>570</v>
      </c>
      <c r="E26" s="12">
        <v>60</v>
      </c>
      <c r="F26" s="12" t="s">
        <v>666</v>
      </c>
      <c r="G26" s="12" t="s">
        <v>602</v>
      </c>
      <c r="H26" s="12" t="s">
        <v>603</v>
      </c>
      <c r="I26" s="12" t="s">
        <v>19</v>
      </c>
      <c r="J26" s="14">
        <v>38303</v>
      </c>
      <c r="K26" s="12" t="s">
        <v>24</v>
      </c>
      <c r="L26" s="17">
        <v>58.85</v>
      </c>
      <c r="M26" s="18">
        <v>0.9278</v>
      </c>
      <c r="N26" s="12">
        <v>30</v>
      </c>
      <c r="O26" s="12">
        <v>125</v>
      </c>
      <c r="P26" s="12">
        <f t="shared" si="0"/>
        <v>3750</v>
      </c>
      <c r="Q26" s="18">
        <f t="shared" si="1"/>
        <v>3479.25</v>
      </c>
      <c r="R26" s="12" t="s">
        <v>165</v>
      </c>
      <c r="S26" s="12" t="s">
        <v>652</v>
      </c>
      <c r="T26" s="12"/>
    </row>
    <row r="27" spans="1:20" ht="12.75">
      <c r="A27" s="12"/>
      <c r="B27" s="58" t="s">
        <v>564</v>
      </c>
      <c r="C27" s="12" t="s">
        <v>32</v>
      </c>
      <c r="D27" s="58" t="s">
        <v>570</v>
      </c>
      <c r="E27" s="12">
        <v>60</v>
      </c>
      <c r="F27" s="12" t="s">
        <v>673</v>
      </c>
      <c r="G27" s="12" t="s">
        <v>602</v>
      </c>
      <c r="H27" s="12" t="s">
        <v>603</v>
      </c>
      <c r="I27" s="12" t="s">
        <v>19</v>
      </c>
      <c r="J27" s="14">
        <v>38239</v>
      </c>
      <c r="K27" s="12" t="s">
        <v>24</v>
      </c>
      <c r="L27" s="17">
        <v>59.4</v>
      </c>
      <c r="M27" s="18">
        <v>0.9192</v>
      </c>
      <c r="N27" s="12">
        <v>30</v>
      </c>
      <c r="O27" s="12">
        <v>38</v>
      </c>
      <c r="P27" s="12">
        <f t="shared" si="0"/>
        <v>1140</v>
      </c>
      <c r="Q27" s="18">
        <f t="shared" si="1"/>
        <v>1047.888</v>
      </c>
      <c r="R27" s="12"/>
      <c r="S27" s="12" t="s">
        <v>652</v>
      </c>
      <c r="T27" s="12"/>
    </row>
    <row r="28" spans="1:20" ht="12.75">
      <c r="A28" s="12"/>
      <c r="B28" s="58" t="s">
        <v>563</v>
      </c>
      <c r="C28" s="12" t="s">
        <v>32</v>
      </c>
      <c r="D28" s="58" t="s">
        <v>570</v>
      </c>
      <c r="E28" s="12">
        <v>60</v>
      </c>
      <c r="F28" s="12" t="s">
        <v>662</v>
      </c>
      <c r="G28" s="12" t="s">
        <v>602</v>
      </c>
      <c r="H28" s="12" t="s">
        <v>651</v>
      </c>
      <c r="I28" s="12" t="s">
        <v>19</v>
      </c>
      <c r="J28" s="14">
        <v>37023</v>
      </c>
      <c r="K28" s="12" t="s">
        <v>222</v>
      </c>
      <c r="L28" s="17">
        <v>59.85</v>
      </c>
      <c r="M28" s="18">
        <v>0.9123</v>
      </c>
      <c r="N28" s="12">
        <v>30</v>
      </c>
      <c r="O28" s="12">
        <v>70</v>
      </c>
      <c r="P28" s="12">
        <f t="shared" si="0"/>
        <v>2100</v>
      </c>
      <c r="Q28" s="18">
        <f t="shared" si="1"/>
        <v>1915.83</v>
      </c>
      <c r="R28" s="12"/>
      <c r="S28" s="12" t="s">
        <v>652</v>
      </c>
      <c r="T28" s="12"/>
    </row>
    <row r="29" spans="1:20" ht="12.75">
      <c r="A29" s="12"/>
      <c r="B29" s="58" t="s">
        <v>563</v>
      </c>
      <c r="C29" s="12" t="s">
        <v>32</v>
      </c>
      <c r="D29" s="58" t="s">
        <v>570</v>
      </c>
      <c r="E29" s="12">
        <v>67.5</v>
      </c>
      <c r="F29" s="12" t="s">
        <v>672</v>
      </c>
      <c r="G29" s="12" t="s">
        <v>602</v>
      </c>
      <c r="H29" s="12" t="s">
        <v>603</v>
      </c>
      <c r="I29" s="12" t="s">
        <v>19</v>
      </c>
      <c r="J29" s="14">
        <v>38244</v>
      </c>
      <c r="K29" s="12" t="s">
        <v>24</v>
      </c>
      <c r="L29" s="17">
        <v>65</v>
      </c>
      <c r="M29" s="18">
        <v>0.8615</v>
      </c>
      <c r="N29" s="12">
        <v>37.5</v>
      </c>
      <c r="O29" s="12">
        <v>17</v>
      </c>
      <c r="P29" s="12">
        <f t="shared" si="0"/>
        <v>637.5</v>
      </c>
      <c r="Q29" s="18">
        <f t="shared" si="1"/>
        <v>549.2062500000001</v>
      </c>
      <c r="R29" s="12"/>
      <c r="S29" s="12" t="s">
        <v>652</v>
      </c>
      <c r="T29" s="12"/>
    </row>
    <row r="30" spans="1:20" ht="12" customHeight="1">
      <c r="A30" s="12"/>
      <c r="B30" s="58" t="s">
        <v>563</v>
      </c>
      <c r="C30" s="12" t="s">
        <v>32</v>
      </c>
      <c r="D30" s="58" t="s">
        <v>570</v>
      </c>
      <c r="E30" s="12">
        <v>67.5</v>
      </c>
      <c r="F30" s="12" t="s">
        <v>671</v>
      </c>
      <c r="G30" s="12" t="s">
        <v>602</v>
      </c>
      <c r="H30" s="12" t="s">
        <v>603</v>
      </c>
      <c r="I30" s="12" t="s">
        <v>19</v>
      </c>
      <c r="J30" s="14">
        <v>37021</v>
      </c>
      <c r="K30" s="12" t="s">
        <v>222</v>
      </c>
      <c r="L30" s="17">
        <v>64.2</v>
      </c>
      <c r="M30" s="18">
        <v>0.8723</v>
      </c>
      <c r="N30" s="12">
        <v>37.5</v>
      </c>
      <c r="O30" s="12">
        <v>66</v>
      </c>
      <c r="P30" s="12">
        <f t="shared" si="0"/>
        <v>2475</v>
      </c>
      <c r="Q30" s="18">
        <f t="shared" si="1"/>
        <v>2158.9425</v>
      </c>
      <c r="R30" s="12"/>
      <c r="S30" s="12" t="s">
        <v>652</v>
      </c>
      <c r="T30" s="12"/>
    </row>
    <row r="31" spans="1:20" ht="12.75">
      <c r="A31" s="12"/>
      <c r="B31" s="58" t="s">
        <v>563</v>
      </c>
      <c r="C31" s="12" t="s">
        <v>32</v>
      </c>
      <c r="D31" s="58" t="s">
        <v>570</v>
      </c>
      <c r="E31" s="12">
        <v>75</v>
      </c>
      <c r="F31" s="12" t="s">
        <v>668</v>
      </c>
      <c r="G31" s="12" t="s">
        <v>602</v>
      </c>
      <c r="H31" s="12" t="s">
        <v>603</v>
      </c>
      <c r="I31" s="12" t="s">
        <v>19</v>
      </c>
      <c r="J31" s="14">
        <v>37900</v>
      </c>
      <c r="K31" s="12" t="s">
        <v>24</v>
      </c>
      <c r="L31" s="17">
        <v>70.9</v>
      </c>
      <c r="M31" s="18">
        <v>0.8325</v>
      </c>
      <c r="N31" s="12">
        <v>37.5</v>
      </c>
      <c r="O31" s="12">
        <v>46</v>
      </c>
      <c r="P31" s="12">
        <f t="shared" si="0"/>
        <v>1725</v>
      </c>
      <c r="Q31" s="18">
        <f t="shared" si="1"/>
        <v>1436.0625</v>
      </c>
      <c r="R31" s="12"/>
      <c r="S31" s="12" t="s">
        <v>652</v>
      </c>
      <c r="T31" s="12"/>
    </row>
    <row r="32" spans="1:20" ht="12.75">
      <c r="A32" s="12"/>
      <c r="B32" s="58" t="s">
        <v>563</v>
      </c>
      <c r="C32" s="12" t="s">
        <v>32</v>
      </c>
      <c r="D32" s="58" t="s">
        <v>570</v>
      </c>
      <c r="E32" s="12">
        <v>75</v>
      </c>
      <c r="F32" s="12" t="s">
        <v>596</v>
      </c>
      <c r="G32" s="12" t="s">
        <v>182</v>
      </c>
      <c r="H32" s="12" t="s">
        <v>259</v>
      </c>
      <c r="I32" s="12" t="s">
        <v>19</v>
      </c>
      <c r="J32" s="14">
        <v>36985</v>
      </c>
      <c r="K32" s="12" t="s">
        <v>222</v>
      </c>
      <c r="L32" s="17">
        <v>71.45</v>
      </c>
      <c r="M32" s="18">
        <v>0.8261</v>
      </c>
      <c r="N32" s="12">
        <v>37.5</v>
      </c>
      <c r="O32" s="12">
        <v>60</v>
      </c>
      <c r="P32" s="12">
        <f t="shared" si="0"/>
        <v>2250</v>
      </c>
      <c r="Q32" s="18">
        <f t="shared" si="1"/>
        <v>1858.725</v>
      </c>
      <c r="R32" s="12"/>
      <c r="S32" s="12"/>
      <c r="T32" s="12"/>
    </row>
    <row r="33" spans="1:20" ht="12.75">
      <c r="A33" s="12"/>
      <c r="B33" s="58" t="s">
        <v>154</v>
      </c>
      <c r="C33" s="12" t="s">
        <v>32</v>
      </c>
      <c r="D33" s="58" t="s">
        <v>570</v>
      </c>
      <c r="E33" s="12">
        <v>75</v>
      </c>
      <c r="F33" s="12" t="s">
        <v>221</v>
      </c>
      <c r="G33" s="12" t="s">
        <v>137</v>
      </c>
      <c r="H33" s="12" t="s">
        <v>138</v>
      </c>
      <c r="I33" s="12" t="s">
        <v>19</v>
      </c>
      <c r="J33" s="14">
        <v>36958</v>
      </c>
      <c r="K33" s="12" t="s">
        <v>222</v>
      </c>
      <c r="L33" s="17">
        <v>74</v>
      </c>
      <c r="M33" s="18">
        <v>0.7977</v>
      </c>
      <c r="N33" s="12">
        <v>37.5</v>
      </c>
      <c r="O33" s="12">
        <v>0</v>
      </c>
      <c r="P33" s="12">
        <f t="shared" si="0"/>
        <v>0</v>
      </c>
      <c r="Q33" s="18">
        <f t="shared" si="1"/>
        <v>0</v>
      </c>
      <c r="R33" s="12"/>
      <c r="S33" s="12"/>
      <c r="T33" s="12"/>
    </row>
    <row r="34" spans="1:20" ht="12.75">
      <c r="A34" s="12"/>
      <c r="B34" s="58" t="s">
        <v>563</v>
      </c>
      <c r="C34" s="12" t="s">
        <v>32</v>
      </c>
      <c r="D34" s="58" t="s">
        <v>570</v>
      </c>
      <c r="E34" s="12">
        <v>82.5</v>
      </c>
      <c r="F34" s="12" t="s">
        <v>667</v>
      </c>
      <c r="G34" s="12" t="s">
        <v>602</v>
      </c>
      <c r="H34" s="12" t="s">
        <v>603</v>
      </c>
      <c r="I34" s="12" t="s">
        <v>19</v>
      </c>
      <c r="J34" s="14">
        <v>37938</v>
      </c>
      <c r="K34" s="12" t="s">
        <v>24</v>
      </c>
      <c r="L34" s="17">
        <v>80.55</v>
      </c>
      <c r="M34" s="18">
        <v>0.7747</v>
      </c>
      <c r="N34" s="12">
        <v>42.5</v>
      </c>
      <c r="O34" s="12">
        <v>29</v>
      </c>
      <c r="P34" s="12">
        <f t="shared" si="0"/>
        <v>1232.5</v>
      </c>
      <c r="Q34" s="18">
        <f t="shared" si="1"/>
        <v>954.81775</v>
      </c>
      <c r="R34" s="12"/>
      <c r="S34" s="12" t="s">
        <v>652</v>
      </c>
      <c r="T34" s="12"/>
    </row>
    <row r="35" spans="1:20" ht="12.75">
      <c r="A35" s="12"/>
      <c r="B35" s="58" t="s">
        <v>154</v>
      </c>
      <c r="C35" s="12" t="s">
        <v>32</v>
      </c>
      <c r="D35" s="58" t="s">
        <v>570</v>
      </c>
      <c r="E35" s="12">
        <v>82.5</v>
      </c>
      <c r="F35" s="12" t="s">
        <v>220</v>
      </c>
      <c r="G35" s="12" t="s">
        <v>137</v>
      </c>
      <c r="H35" s="12" t="s">
        <v>138</v>
      </c>
      <c r="I35" s="12" t="s">
        <v>19</v>
      </c>
      <c r="J35" s="14">
        <v>37091</v>
      </c>
      <c r="K35" s="12" t="s">
        <v>26</v>
      </c>
      <c r="L35" s="17">
        <v>81</v>
      </c>
      <c r="M35" s="18">
        <v>0.7704</v>
      </c>
      <c r="N35" s="12">
        <v>42.5</v>
      </c>
      <c r="O35" s="12">
        <v>0</v>
      </c>
      <c r="P35" s="12">
        <f t="shared" si="0"/>
        <v>0</v>
      </c>
      <c r="Q35" s="18">
        <f t="shared" si="1"/>
        <v>0</v>
      </c>
      <c r="R35" s="12"/>
      <c r="S35" s="12"/>
      <c r="T35" s="12"/>
    </row>
    <row r="36" spans="1:20" ht="12.75">
      <c r="A36" s="12"/>
      <c r="B36" s="58" t="s">
        <v>563</v>
      </c>
      <c r="C36" s="12" t="s">
        <v>32</v>
      </c>
      <c r="D36" s="58" t="s">
        <v>570</v>
      </c>
      <c r="E36" s="12">
        <v>82.5</v>
      </c>
      <c r="F36" s="12" t="s">
        <v>670</v>
      </c>
      <c r="G36" s="12" t="s">
        <v>602</v>
      </c>
      <c r="H36" s="12" t="s">
        <v>603</v>
      </c>
      <c r="I36" s="12" t="s">
        <v>19</v>
      </c>
      <c r="J36" s="14">
        <v>37037</v>
      </c>
      <c r="K36" s="12" t="s">
        <v>222</v>
      </c>
      <c r="L36" s="17">
        <v>79.1</v>
      </c>
      <c r="M36" s="18">
        <v>0.7889</v>
      </c>
      <c r="N36" s="12">
        <v>40</v>
      </c>
      <c r="O36" s="12">
        <v>50</v>
      </c>
      <c r="P36" s="12">
        <f t="shared" si="0"/>
        <v>2000</v>
      </c>
      <c r="Q36" s="18">
        <f t="shared" si="1"/>
        <v>1577.8000000000002</v>
      </c>
      <c r="R36" s="12"/>
      <c r="S36" s="12" t="s">
        <v>652</v>
      </c>
      <c r="T36" s="12"/>
    </row>
  </sheetData>
  <sheetProtection/>
  <mergeCells count="17">
    <mergeCell ref="T3:T4"/>
    <mergeCell ref="J3:J4"/>
    <mergeCell ref="K3:K4"/>
    <mergeCell ref="M3:M4"/>
    <mergeCell ref="N3:Q3"/>
    <mergeCell ref="R3:R4"/>
    <mergeCell ref="S3:S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0.25390625" style="62" bestFit="1" customWidth="1"/>
    <col min="2" max="2" width="9.125" style="62" customWidth="1"/>
    <col min="3" max="3" width="9.125" style="84" customWidth="1"/>
  </cols>
  <sheetData>
    <row r="1" spans="1:3" ht="13.5" thickBot="1">
      <c r="A1" s="78" t="s">
        <v>20</v>
      </c>
      <c r="B1" s="79" t="s">
        <v>17</v>
      </c>
      <c r="C1" s="80" t="s">
        <v>8</v>
      </c>
    </row>
    <row r="2" spans="1:3" ht="12.75">
      <c r="A2" s="77" t="s">
        <v>50</v>
      </c>
      <c r="B2" s="81">
        <v>553</v>
      </c>
      <c r="C2" s="83">
        <v>1</v>
      </c>
    </row>
    <row r="3" spans="1:3" ht="12.75">
      <c r="A3" s="12" t="s">
        <v>142</v>
      </c>
      <c r="B3" s="68">
        <v>339</v>
      </c>
      <c r="C3" s="75">
        <v>2</v>
      </c>
    </row>
    <row r="4" spans="1:3" ht="12.75">
      <c r="A4" s="12" t="s">
        <v>171</v>
      </c>
      <c r="B4" s="68">
        <v>236</v>
      </c>
      <c r="C4" s="75">
        <v>3</v>
      </c>
    </row>
    <row r="5" spans="1:3" ht="12.75">
      <c r="A5" s="12" t="s">
        <v>130</v>
      </c>
      <c r="B5" s="68">
        <v>231</v>
      </c>
      <c r="C5" s="75">
        <v>4</v>
      </c>
    </row>
    <row r="6" spans="1:3" ht="12.75">
      <c r="A6" s="12" t="s">
        <v>191</v>
      </c>
      <c r="B6" s="68">
        <v>214</v>
      </c>
      <c r="C6" s="75">
        <v>5</v>
      </c>
    </row>
    <row r="7" spans="1:3" ht="12.75">
      <c r="A7" s="12" t="s">
        <v>90</v>
      </c>
      <c r="B7" s="68">
        <v>199</v>
      </c>
      <c r="C7" s="75">
        <v>6</v>
      </c>
    </row>
    <row r="8" spans="1:3" ht="12.75">
      <c r="A8" s="12" t="s">
        <v>240</v>
      </c>
      <c r="B8" s="68">
        <v>193</v>
      </c>
      <c r="C8" s="75">
        <v>7</v>
      </c>
    </row>
    <row r="9" spans="1:3" ht="12.75">
      <c r="A9" s="12" t="s">
        <v>137</v>
      </c>
      <c r="B9" s="68">
        <v>179</v>
      </c>
      <c r="C9" s="75">
        <v>8</v>
      </c>
    </row>
    <row r="10" spans="1:3" ht="12.75">
      <c r="A10" s="12" t="s">
        <v>37</v>
      </c>
      <c r="B10" s="68">
        <v>142</v>
      </c>
      <c r="C10" s="75">
        <v>9</v>
      </c>
    </row>
    <row r="11" spans="1:3" ht="12.75">
      <c r="A11" s="12" t="s">
        <v>182</v>
      </c>
      <c r="B11" s="68">
        <v>96</v>
      </c>
      <c r="C11" s="75">
        <v>10</v>
      </c>
    </row>
    <row r="12" spans="1:3" ht="12.75">
      <c r="A12" s="12" t="s">
        <v>126</v>
      </c>
      <c r="B12" s="68">
        <v>94</v>
      </c>
      <c r="C12" s="75"/>
    </row>
    <row r="13" spans="1:3" ht="12.75">
      <c r="A13" s="12" t="s">
        <v>448</v>
      </c>
      <c r="B13" s="68">
        <v>91</v>
      </c>
      <c r="C13" s="75"/>
    </row>
    <row r="14" spans="1:3" ht="12.75">
      <c r="A14" s="12" t="s">
        <v>66</v>
      </c>
      <c r="B14" s="68">
        <v>83</v>
      </c>
      <c r="C14" s="75"/>
    </row>
    <row r="15" spans="1:3" ht="12.75">
      <c r="A15" s="12" t="s">
        <v>72</v>
      </c>
      <c r="B15" s="68">
        <v>82</v>
      </c>
      <c r="C15" s="75"/>
    </row>
    <row r="16" spans="1:3" ht="12.75">
      <c r="A16" s="12" t="s">
        <v>245</v>
      </c>
      <c r="B16" s="68">
        <v>82</v>
      </c>
      <c r="C16" s="75"/>
    </row>
    <row r="17" spans="1:3" ht="12.75">
      <c r="A17" s="12" t="s">
        <v>102</v>
      </c>
      <c r="B17" s="68">
        <v>78</v>
      </c>
      <c r="C17" s="75"/>
    </row>
    <row r="18" spans="1:3" ht="12.75">
      <c r="A18" s="12" t="s">
        <v>68</v>
      </c>
      <c r="B18" s="68">
        <v>77</v>
      </c>
      <c r="C18" s="75"/>
    </row>
    <row r="19" spans="1:3" ht="12.75">
      <c r="A19" s="12" t="s">
        <v>36</v>
      </c>
      <c r="B19" s="68">
        <v>72</v>
      </c>
      <c r="C19" s="75"/>
    </row>
    <row r="20" spans="1:3" ht="12.75">
      <c r="A20" s="12" t="s">
        <v>169</v>
      </c>
      <c r="B20" s="68">
        <v>62</v>
      </c>
      <c r="C20" s="75"/>
    </row>
    <row r="21" spans="1:3" ht="12.75">
      <c r="A21" s="12" t="s">
        <v>35</v>
      </c>
      <c r="B21" s="68">
        <v>62</v>
      </c>
      <c r="C21" s="75"/>
    </row>
    <row r="22" spans="1:3" ht="12.75">
      <c r="A22" s="12" t="s">
        <v>362</v>
      </c>
      <c r="B22" s="68">
        <v>60</v>
      </c>
      <c r="C22" s="75"/>
    </row>
    <row r="23" spans="1:3" ht="12.75">
      <c r="A23" s="12" t="s">
        <v>211</v>
      </c>
      <c r="B23" s="68">
        <v>58</v>
      </c>
      <c r="C23" s="75"/>
    </row>
    <row r="24" spans="1:3" ht="12.75">
      <c r="A24" s="12" t="s">
        <v>294</v>
      </c>
      <c r="B24" s="68">
        <v>53</v>
      </c>
      <c r="C24" s="75"/>
    </row>
    <row r="25" spans="1:3" ht="12.75">
      <c r="A25" s="12" t="s">
        <v>553</v>
      </c>
      <c r="B25" s="68">
        <v>48</v>
      </c>
      <c r="C25" s="75"/>
    </row>
    <row r="26" spans="1:3" ht="12.75">
      <c r="A26" s="12" t="s">
        <v>225</v>
      </c>
      <c r="B26" s="68">
        <v>48</v>
      </c>
      <c r="C26" s="75"/>
    </row>
    <row r="27" spans="1:3" ht="12.75">
      <c r="A27" s="12" t="s">
        <v>328</v>
      </c>
      <c r="B27" s="68">
        <v>48</v>
      </c>
      <c r="C27" s="75"/>
    </row>
    <row r="28" spans="1:3" ht="12.75">
      <c r="A28" s="12" t="s">
        <v>439</v>
      </c>
      <c r="B28" s="68">
        <v>48</v>
      </c>
      <c r="C28" s="75"/>
    </row>
    <row r="29" spans="1:3" ht="12.75">
      <c r="A29" s="12" t="s">
        <v>62</v>
      </c>
      <c r="B29" s="68">
        <v>44</v>
      </c>
      <c r="C29" s="75"/>
    </row>
    <row r="30" spans="1:3" ht="12.75">
      <c r="A30" s="12" t="s">
        <v>31</v>
      </c>
      <c r="B30" s="68">
        <v>41</v>
      </c>
      <c r="C30" s="75"/>
    </row>
    <row r="31" spans="1:3" ht="12.75">
      <c r="A31" s="12" t="s">
        <v>309</v>
      </c>
      <c r="B31" s="68">
        <v>39</v>
      </c>
      <c r="C31" s="75"/>
    </row>
    <row r="32" spans="1:3" ht="12.75">
      <c r="A32" s="12" t="s">
        <v>204</v>
      </c>
      <c r="B32" s="68">
        <v>38</v>
      </c>
      <c r="C32" s="75"/>
    </row>
    <row r="33" spans="1:3" ht="12.75">
      <c r="A33" s="12" t="s">
        <v>274</v>
      </c>
      <c r="B33" s="68">
        <v>36</v>
      </c>
      <c r="C33" s="75"/>
    </row>
    <row r="34" spans="1:3" ht="12.75">
      <c r="A34" s="12" t="s">
        <v>420</v>
      </c>
      <c r="B34" s="68">
        <v>36</v>
      </c>
      <c r="C34" s="75"/>
    </row>
    <row r="35" spans="1:3" ht="12.75">
      <c r="A35" s="12" t="s">
        <v>122</v>
      </c>
      <c r="B35" s="68">
        <v>36</v>
      </c>
      <c r="C35" s="75"/>
    </row>
    <row r="36" spans="1:3" ht="12.75">
      <c r="A36" s="12" t="s">
        <v>249</v>
      </c>
      <c r="B36" s="68">
        <v>29</v>
      </c>
      <c r="C36" s="75"/>
    </row>
    <row r="37" spans="1:3" ht="12.75">
      <c r="A37" s="12" t="s">
        <v>471</v>
      </c>
      <c r="B37" s="68">
        <v>24</v>
      </c>
      <c r="C37" s="75"/>
    </row>
    <row r="38" spans="1:3" ht="12.75">
      <c r="A38" s="12" t="s">
        <v>313</v>
      </c>
      <c r="B38" s="68">
        <v>24</v>
      </c>
      <c r="C38" s="75"/>
    </row>
    <row r="39" spans="1:3" ht="12.75">
      <c r="A39" s="12" t="s">
        <v>49</v>
      </c>
      <c r="B39" s="68">
        <v>24</v>
      </c>
      <c r="C39" s="75"/>
    </row>
    <row r="40" spans="1:3" ht="12.75">
      <c r="A40" s="12" t="s">
        <v>497</v>
      </c>
      <c r="B40" s="68">
        <v>22</v>
      </c>
      <c r="C40" s="75"/>
    </row>
    <row r="41" spans="1:3" ht="12.75">
      <c r="A41" s="12" t="s">
        <v>168</v>
      </c>
      <c r="B41" s="68">
        <v>22</v>
      </c>
      <c r="C41" s="75"/>
    </row>
    <row r="42" spans="1:3" ht="12.75">
      <c r="A42" s="12" t="s">
        <v>465</v>
      </c>
      <c r="B42" s="68">
        <v>17</v>
      </c>
      <c r="C42" s="75"/>
    </row>
    <row r="43" spans="1:3" ht="12.75">
      <c r="A43" s="12" t="s">
        <v>175</v>
      </c>
      <c r="B43" s="68">
        <v>12</v>
      </c>
      <c r="C43" s="75"/>
    </row>
    <row r="44" spans="1:3" ht="12.75">
      <c r="A44" s="12" t="s">
        <v>389</v>
      </c>
      <c r="B44" s="68">
        <v>12</v>
      </c>
      <c r="C44" s="75"/>
    </row>
    <row r="45" spans="1:3" ht="12.75">
      <c r="A45" s="12" t="s">
        <v>117</v>
      </c>
      <c r="B45" s="68">
        <v>12</v>
      </c>
      <c r="C45" s="75"/>
    </row>
    <row r="46" spans="1:3" ht="12.75">
      <c r="A46" s="12" t="s">
        <v>341</v>
      </c>
      <c r="B46" s="68">
        <v>12</v>
      </c>
      <c r="C46" s="75"/>
    </row>
    <row r="47" spans="1:3" ht="12.75">
      <c r="A47" s="12" t="s">
        <v>602</v>
      </c>
      <c r="B47" s="68">
        <v>12</v>
      </c>
      <c r="C47" s="75"/>
    </row>
    <row r="48" spans="1:3" ht="12.75">
      <c r="A48" s="12" t="s">
        <v>457</v>
      </c>
      <c r="B48" s="68">
        <v>12</v>
      </c>
      <c r="C48" s="75"/>
    </row>
    <row r="49" spans="1:3" ht="12.75">
      <c r="A49" s="68" t="s">
        <v>630</v>
      </c>
      <c r="B49" s="68">
        <v>12</v>
      </c>
      <c r="C49" s="75"/>
    </row>
    <row r="50" spans="1:3" ht="12.75">
      <c r="A50" s="12" t="s">
        <v>511</v>
      </c>
      <c r="B50" s="68">
        <v>8</v>
      </c>
      <c r="C50" s="75"/>
    </row>
    <row r="51" spans="1:3" ht="12.75">
      <c r="A51" s="12" t="s">
        <v>549</v>
      </c>
      <c r="B51" s="68">
        <v>5</v>
      </c>
      <c r="C51" s="75"/>
    </row>
    <row r="52" spans="1:3" ht="12.75">
      <c r="A52" s="12" t="s">
        <v>606</v>
      </c>
      <c r="B52" s="68">
        <v>5</v>
      </c>
      <c r="C52" s="75"/>
    </row>
    <row r="53" spans="1:3" ht="12.75">
      <c r="A53" s="12" t="s">
        <v>502</v>
      </c>
      <c r="B53" s="68">
        <v>5</v>
      </c>
      <c r="C53" s="75"/>
    </row>
    <row r="54" spans="1:3" ht="12.75">
      <c r="A54" s="12" t="s">
        <v>506</v>
      </c>
      <c r="B54" s="68">
        <v>1</v>
      </c>
      <c r="C54" s="75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875" style="62" bestFit="1" customWidth="1"/>
    <col min="2" max="2" width="9.125" style="62" customWidth="1"/>
    <col min="3" max="3" width="9.125" style="84" customWidth="1"/>
  </cols>
  <sheetData>
    <row r="1" spans="1:3" ht="13.5" thickBot="1">
      <c r="A1" s="82" t="s">
        <v>23</v>
      </c>
      <c r="B1" s="79" t="s">
        <v>17</v>
      </c>
      <c r="C1" s="80" t="s">
        <v>8</v>
      </c>
    </row>
    <row r="2" spans="1:3" ht="12.75">
      <c r="A2" s="77" t="s">
        <v>384</v>
      </c>
      <c r="B2" s="81">
        <v>435</v>
      </c>
      <c r="C2" s="83">
        <v>1</v>
      </c>
    </row>
    <row r="3" spans="1:3" ht="12.75">
      <c r="A3" s="12" t="s">
        <v>173</v>
      </c>
      <c r="B3" s="68">
        <v>338</v>
      </c>
      <c r="C3" s="75">
        <v>2</v>
      </c>
    </row>
    <row r="4" spans="1:3" ht="12.75">
      <c r="A4" s="12" t="s">
        <v>193</v>
      </c>
      <c r="B4" s="68">
        <v>259</v>
      </c>
      <c r="C4" s="75">
        <v>3</v>
      </c>
    </row>
    <row r="5" spans="1:3" ht="12.75">
      <c r="A5" s="12" t="s">
        <v>54</v>
      </c>
      <c r="B5" s="68">
        <v>193</v>
      </c>
      <c r="C5" s="75">
        <v>4</v>
      </c>
    </row>
    <row r="6" spans="1:3" ht="12.75">
      <c r="A6" s="12" t="s">
        <v>236</v>
      </c>
      <c r="B6" s="68">
        <v>158</v>
      </c>
      <c r="C6" s="75">
        <v>5</v>
      </c>
    </row>
    <row r="7" spans="1:3" ht="12.75">
      <c r="A7" s="12" t="s">
        <v>189</v>
      </c>
      <c r="B7" s="68">
        <v>124</v>
      </c>
      <c r="C7" s="75">
        <v>6</v>
      </c>
    </row>
    <row r="8" spans="1:3" ht="12.75">
      <c r="A8" s="12" t="s">
        <v>74</v>
      </c>
      <c r="B8" s="68">
        <v>122</v>
      </c>
      <c r="C8" s="75">
        <v>7</v>
      </c>
    </row>
    <row r="9" spans="1:3" ht="12.75">
      <c r="A9" s="12" t="s">
        <v>216</v>
      </c>
      <c r="B9" s="68">
        <v>106</v>
      </c>
      <c r="C9" s="75">
        <v>8</v>
      </c>
    </row>
    <row r="10" spans="1:3" ht="12.75">
      <c r="A10" s="12" t="s">
        <v>79</v>
      </c>
      <c r="B10" s="68">
        <v>93</v>
      </c>
      <c r="C10" s="75">
        <v>9</v>
      </c>
    </row>
    <row r="11" spans="1:3" ht="12.75">
      <c r="A11" s="12" t="s">
        <v>56</v>
      </c>
      <c r="B11" s="68">
        <v>80</v>
      </c>
      <c r="C11" s="75">
        <v>10</v>
      </c>
    </row>
    <row r="12" spans="1:3" ht="12.75">
      <c r="A12" s="12" t="s">
        <v>561</v>
      </c>
      <c r="B12" s="68">
        <v>61</v>
      </c>
      <c r="C12" s="75"/>
    </row>
    <row r="13" spans="1:3" ht="12.75">
      <c r="A13" s="12" t="s">
        <v>227</v>
      </c>
      <c r="B13" s="68">
        <v>60</v>
      </c>
      <c r="C13" s="75"/>
    </row>
    <row r="14" spans="1:3" ht="12.75">
      <c r="A14" s="12" t="s">
        <v>354</v>
      </c>
      <c r="B14" s="68">
        <v>60</v>
      </c>
      <c r="C14" s="75"/>
    </row>
    <row r="15" spans="1:3" ht="12.75">
      <c r="A15" s="12" t="s">
        <v>576</v>
      </c>
      <c r="B15" s="68">
        <v>60</v>
      </c>
      <c r="C15" s="75"/>
    </row>
    <row r="16" spans="1:3" ht="12.75">
      <c r="A16" s="12" t="s">
        <v>231</v>
      </c>
      <c r="B16" s="68">
        <v>57</v>
      </c>
      <c r="C16" s="75"/>
    </row>
    <row r="17" spans="1:3" ht="12.75">
      <c r="A17" s="12" t="s">
        <v>473</v>
      </c>
      <c r="B17" s="68">
        <v>51</v>
      </c>
      <c r="C17" s="75"/>
    </row>
    <row r="18" spans="1:3" ht="12.75">
      <c r="A18" s="12" t="s">
        <v>100</v>
      </c>
      <c r="B18" s="68">
        <v>51</v>
      </c>
      <c r="C18" s="75"/>
    </row>
    <row r="19" spans="1:3" ht="12.75">
      <c r="A19" s="12" t="s">
        <v>461</v>
      </c>
      <c r="B19" s="68">
        <v>48</v>
      </c>
      <c r="C19" s="75"/>
    </row>
    <row r="20" spans="1:3" ht="12.75">
      <c r="A20" s="12" t="s">
        <v>338</v>
      </c>
      <c r="B20" s="68">
        <v>48</v>
      </c>
      <c r="C20" s="75"/>
    </row>
    <row r="21" spans="1:3" ht="12.75">
      <c r="A21" s="12" t="s">
        <v>332</v>
      </c>
      <c r="B21" s="68">
        <v>48</v>
      </c>
      <c r="C21" s="75"/>
    </row>
    <row r="22" spans="1:3" ht="12.75">
      <c r="A22" s="12" t="s">
        <v>481</v>
      </c>
      <c r="B22" s="68">
        <v>48</v>
      </c>
      <c r="C22" s="75"/>
    </row>
    <row r="23" spans="1:3" ht="12.75">
      <c r="A23" s="12" t="s">
        <v>317</v>
      </c>
      <c r="B23" s="68">
        <v>48</v>
      </c>
      <c r="C23" s="75"/>
    </row>
    <row r="24" spans="1:3" ht="12.75">
      <c r="A24" s="12" t="s">
        <v>523</v>
      </c>
      <c r="B24" s="68">
        <v>48</v>
      </c>
      <c r="C24" s="75"/>
    </row>
    <row r="25" spans="1:3" ht="12.75">
      <c r="A25" s="12" t="s">
        <v>363</v>
      </c>
      <c r="B25" s="68">
        <v>48</v>
      </c>
      <c r="C25" s="75"/>
    </row>
    <row r="26" spans="1:3" ht="12.75">
      <c r="A26" s="12" t="s">
        <v>70</v>
      </c>
      <c r="B26" s="68">
        <v>36</v>
      </c>
      <c r="C26" s="75"/>
    </row>
    <row r="27" spans="1:3" ht="12.75">
      <c r="A27" s="12" t="s">
        <v>260</v>
      </c>
      <c r="B27" s="68">
        <v>36</v>
      </c>
      <c r="C27" s="75"/>
    </row>
    <row r="28" spans="1:3" ht="12.75">
      <c r="A28" s="12" t="s">
        <v>184</v>
      </c>
      <c r="B28" s="68">
        <v>31</v>
      </c>
      <c r="C28" s="75"/>
    </row>
    <row r="29" spans="1:3" ht="12.75">
      <c r="A29" s="12" t="s">
        <v>454</v>
      </c>
      <c r="B29" s="68">
        <v>29</v>
      </c>
      <c r="C29" s="75"/>
    </row>
    <row r="30" spans="1:3" ht="12.75">
      <c r="A30" s="12" t="s">
        <v>253</v>
      </c>
      <c r="B30" s="68">
        <v>27</v>
      </c>
      <c r="C30" s="75"/>
    </row>
    <row r="31" spans="1:3" ht="12.75">
      <c r="A31" s="12" t="s">
        <v>325</v>
      </c>
      <c r="B31" s="68">
        <v>27</v>
      </c>
      <c r="C31" s="75"/>
    </row>
    <row r="32" spans="1:3" ht="12.75">
      <c r="A32" s="12" t="s">
        <v>87</v>
      </c>
      <c r="B32" s="68">
        <v>27</v>
      </c>
      <c r="C32" s="75"/>
    </row>
    <row r="33" spans="1:3" ht="12.75">
      <c r="A33" s="12" t="s">
        <v>96</v>
      </c>
      <c r="B33" s="68">
        <v>27</v>
      </c>
      <c r="C33" s="75"/>
    </row>
    <row r="34" spans="1:3" ht="12.75">
      <c r="A34" s="12" t="s">
        <v>247</v>
      </c>
      <c r="B34" s="68">
        <v>26</v>
      </c>
      <c r="C34" s="75"/>
    </row>
    <row r="35" spans="1:3" ht="12.75">
      <c r="A35" s="12" t="s">
        <v>206</v>
      </c>
      <c r="B35" s="68">
        <v>26</v>
      </c>
      <c r="C35" s="75"/>
    </row>
    <row r="36" spans="1:3" ht="12.75">
      <c r="A36" s="12" t="s">
        <v>304</v>
      </c>
      <c r="B36" s="68">
        <v>26</v>
      </c>
      <c r="C36" s="75"/>
    </row>
    <row r="37" spans="1:3" ht="12.75">
      <c r="A37" s="12" t="s">
        <v>268</v>
      </c>
      <c r="B37" s="68">
        <v>24</v>
      </c>
      <c r="C37" s="75"/>
    </row>
    <row r="38" spans="1:3" ht="12.75">
      <c r="A38" s="12" t="s">
        <v>641</v>
      </c>
      <c r="B38" s="68">
        <v>24</v>
      </c>
      <c r="C38" s="75"/>
    </row>
    <row r="39" spans="1:3" ht="12.75">
      <c r="A39" s="12" t="s">
        <v>350</v>
      </c>
      <c r="B39" s="68">
        <v>24</v>
      </c>
      <c r="C39" s="75"/>
    </row>
    <row r="40" spans="1:3" ht="12.75">
      <c r="A40" s="12" t="s">
        <v>85</v>
      </c>
      <c r="B40" s="68">
        <v>24</v>
      </c>
      <c r="C40" s="75"/>
    </row>
    <row r="41" spans="1:3" ht="12.75">
      <c r="A41" s="12" t="s">
        <v>425</v>
      </c>
      <c r="B41" s="68">
        <v>24</v>
      </c>
      <c r="C41" s="75"/>
    </row>
    <row r="42" spans="1:3" ht="12.75">
      <c r="A42" s="12" t="s">
        <v>488</v>
      </c>
      <c r="B42" s="68">
        <v>21</v>
      </c>
      <c r="C42" s="75"/>
    </row>
    <row r="43" spans="1:3" ht="12.75">
      <c r="A43" s="12" t="s">
        <v>618</v>
      </c>
      <c r="B43" s="68">
        <v>21</v>
      </c>
      <c r="C43" s="75"/>
    </row>
    <row r="44" spans="1:3" ht="12.75">
      <c r="A44" s="12" t="s">
        <v>292</v>
      </c>
      <c r="B44" s="68">
        <v>21</v>
      </c>
      <c r="C44" s="75"/>
    </row>
    <row r="45" spans="1:3" ht="12.75">
      <c r="A45" s="12" t="s">
        <v>120</v>
      </c>
      <c r="B45" s="68">
        <v>21</v>
      </c>
      <c r="C45" s="75"/>
    </row>
    <row r="46" spans="1:3" ht="12.75">
      <c r="A46" s="12" t="s">
        <v>676</v>
      </c>
      <c r="B46" s="68">
        <v>21</v>
      </c>
      <c r="C46" s="75"/>
    </row>
    <row r="47" spans="1:3" ht="12.75">
      <c r="A47" s="12" t="s">
        <v>139</v>
      </c>
      <c r="B47" s="68">
        <v>19</v>
      </c>
      <c r="C47" s="75"/>
    </row>
    <row r="48" spans="1:3" ht="12.75">
      <c r="A48" s="12" t="s">
        <v>467</v>
      </c>
      <c r="B48" s="68">
        <v>17</v>
      </c>
      <c r="C48" s="75"/>
    </row>
    <row r="49" spans="1:3" ht="12.75">
      <c r="A49" s="12" t="s">
        <v>479</v>
      </c>
      <c r="B49" s="68">
        <v>12</v>
      </c>
      <c r="C49" s="75"/>
    </row>
    <row r="50" spans="1:3" ht="12.75">
      <c r="A50" s="12" t="s">
        <v>400</v>
      </c>
      <c r="B50" s="68">
        <v>12</v>
      </c>
      <c r="C50" s="75"/>
    </row>
    <row r="51" spans="1:3" ht="12.75">
      <c r="A51" s="12" t="s">
        <v>490</v>
      </c>
      <c r="B51" s="68">
        <v>12</v>
      </c>
      <c r="C51" s="75"/>
    </row>
    <row r="52" spans="1:3" ht="12.75">
      <c r="A52" s="12" t="s">
        <v>486</v>
      </c>
      <c r="B52" s="68">
        <v>12</v>
      </c>
      <c r="C52" s="75"/>
    </row>
    <row r="53" spans="1:3" ht="12.75">
      <c r="A53" s="12" t="s">
        <v>640</v>
      </c>
      <c r="B53" s="68">
        <v>12</v>
      </c>
      <c r="C53" s="75"/>
    </row>
    <row r="54" spans="1:3" ht="12.75">
      <c r="A54" s="12" t="s">
        <v>524</v>
      </c>
      <c r="B54" s="68">
        <v>12</v>
      </c>
      <c r="C54" s="75"/>
    </row>
    <row r="55" spans="1:3" ht="12.75">
      <c r="A55" s="12" t="s">
        <v>367</v>
      </c>
      <c r="B55" s="68">
        <v>12</v>
      </c>
      <c r="C55" s="75"/>
    </row>
    <row r="56" spans="1:3" ht="12.75">
      <c r="A56" s="12" t="s">
        <v>402</v>
      </c>
      <c r="B56" s="68">
        <v>12</v>
      </c>
      <c r="C56" s="75"/>
    </row>
    <row r="57" spans="1:3" ht="12.75">
      <c r="A57" s="12" t="s">
        <v>456</v>
      </c>
      <c r="B57" s="68">
        <v>12</v>
      </c>
      <c r="C57" s="75"/>
    </row>
    <row r="58" spans="1:3" ht="12.75">
      <c r="A58" s="12" t="s">
        <v>492</v>
      </c>
      <c r="B58" s="68">
        <v>12</v>
      </c>
      <c r="C58" s="75"/>
    </row>
    <row r="59" spans="1:3" ht="12.75">
      <c r="A59" s="12" t="s">
        <v>509</v>
      </c>
      <c r="B59" s="68">
        <v>12</v>
      </c>
      <c r="C59" s="75"/>
    </row>
    <row r="60" spans="1:3" ht="12.75">
      <c r="A60" s="12" t="s">
        <v>127</v>
      </c>
      <c r="B60" s="68">
        <v>12</v>
      </c>
      <c r="C60" s="75"/>
    </row>
    <row r="61" spans="1:3" ht="12.75">
      <c r="A61" s="12" t="s">
        <v>494</v>
      </c>
      <c r="B61" s="68">
        <v>12</v>
      </c>
      <c r="C61" s="75"/>
    </row>
    <row r="62" spans="1:3" ht="12.75">
      <c r="A62" s="12" t="s">
        <v>208</v>
      </c>
      <c r="B62" s="68">
        <v>12</v>
      </c>
      <c r="C62" s="75"/>
    </row>
    <row r="63" spans="1:3" ht="12.75">
      <c r="A63" s="12" t="s">
        <v>358</v>
      </c>
      <c r="B63" s="68">
        <v>12</v>
      </c>
      <c r="C63" s="75"/>
    </row>
    <row r="64" spans="1:3" ht="12.75">
      <c r="A64" s="12" t="s">
        <v>675</v>
      </c>
      <c r="B64" s="68">
        <v>12</v>
      </c>
      <c r="C64" s="75"/>
    </row>
    <row r="65" spans="1:3" ht="12.75">
      <c r="A65" s="12" t="s">
        <v>530</v>
      </c>
      <c r="B65" s="68">
        <v>12</v>
      </c>
      <c r="C65" s="75"/>
    </row>
    <row r="66" spans="1:3" ht="12.75">
      <c r="A66" s="12" t="s">
        <v>592</v>
      </c>
      <c r="B66" s="68">
        <v>12</v>
      </c>
      <c r="C66" s="75"/>
    </row>
    <row r="67" spans="1:3" ht="12.75">
      <c r="A67" s="68" t="s">
        <v>637</v>
      </c>
      <c r="B67" s="68">
        <v>12</v>
      </c>
      <c r="C67" s="75"/>
    </row>
    <row r="68" spans="1:3" ht="12.75">
      <c r="A68" s="12" t="s">
        <v>82</v>
      </c>
      <c r="B68" s="68">
        <v>12</v>
      </c>
      <c r="C68" s="75"/>
    </row>
    <row r="69" spans="1:3" ht="12.75">
      <c r="A69" s="12" t="s">
        <v>275</v>
      </c>
      <c r="B69" s="68">
        <v>12</v>
      </c>
      <c r="C69" s="75"/>
    </row>
    <row r="70" spans="1:3" ht="12.75">
      <c r="A70" s="68" t="s">
        <v>636</v>
      </c>
      <c r="B70" s="68">
        <v>12</v>
      </c>
      <c r="C70" s="75"/>
    </row>
    <row r="71" spans="1:3" ht="12.75">
      <c r="A71" s="12" t="s">
        <v>307</v>
      </c>
      <c r="B71" s="68">
        <v>12</v>
      </c>
      <c r="C71" s="75"/>
    </row>
    <row r="72" spans="1:3" ht="12.75">
      <c r="A72" s="12" t="s">
        <v>112</v>
      </c>
      <c r="B72" s="68">
        <v>12</v>
      </c>
      <c r="C72" s="75"/>
    </row>
    <row r="73" spans="1:3" ht="12.75">
      <c r="A73" s="12" t="s">
        <v>370</v>
      </c>
      <c r="B73" s="68">
        <v>12</v>
      </c>
      <c r="C73" s="75"/>
    </row>
    <row r="74" spans="1:3" ht="12.75">
      <c r="A74" s="12" t="s">
        <v>176</v>
      </c>
      <c r="B74" s="68">
        <v>12</v>
      </c>
      <c r="C74" s="75"/>
    </row>
    <row r="75" spans="1:3" ht="12.75">
      <c r="A75" s="12" t="s">
        <v>365</v>
      </c>
      <c r="B75" s="68">
        <v>12</v>
      </c>
      <c r="C75" s="75"/>
    </row>
    <row r="76" spans="1:3" ht="12.75">
      <c r="A76" s="12" t="s">
        <v>521</v>
      </c>
      <c r="B76" s="68">
        <v>12</v>
      </c>
      <c r="C76" s="75"/>
    </row>
    <row r="77" spans="1:3" ht="12.75">
      <c r="A77" s="12" t="s">
        <v>141</v>
      </c>
      <c r="B77" s="68">
        <v>12</v>
      </c>
      <c r="C77" s="75"/>
    </row>
    <row r="78" spans="1:3" ht="12.75">
      <c r="A78" s="12" t="s">
        <v>305</v>
      </c>
      <c r="B78" s="68">
        <v>10</v>
      </c>
      <c r="C78" s="75"/>
    </row>
    <row r="79" spans="1:3" ht="12.75">
      <c r="A79" s="12" t="s">
        <v>513</v>
      </c>
      <c r="B79" s="68">
        <v>8</v>
      </c>
      <c r="C79" s="75"/>
    </row>
    <row r="80" spans="1:3" ht="12.75">
      <c r="A80" s="12" t="s">
        <v>499</v>
      </c>
      <c r="B80" s="68">
        <v>5</v>
      </c>
      <c r="C80" s="75"/>
    </row>
    <row r="81" spans="1:3" ht="12.75">
      <c r="A81" s="12" t="s">
        <v>483</v>
      </c>
      <c r="B81" s="68">
        <v>5</v>
      </c>
      <c r="C81" s="75"/>
    </row>
    <row r="82" spans="1:3" ht="12.75">
      <c r="A82" s="12" t="s">
        <v>586</v>
      </c>
      <c r="B82" s="68">
        <v>5</v>
      </c>
      <c r="C82" s="75"/>
    </row>
    <row r="83" spans="1:3" ht="12.75">
      <c r="A83" s="12" t="s">
        <v>134</v>
      </c>
      <c r="B83" s="68">
        <v>5</v>
      </c>
      <c r="C83" s="75"/>
    </row>
    <row r="84" spans="1:3" ht="12.75">
      <c r="A84" s="12" t="s">
        <v>547</v>
      </c>
      <c r="B84" s="68">
        <v>5</v>
      </c>
      <c r="C84" s="75"/>
    </row>
    <row r="85" spans="1:3" ht="12.75">
      <c r="A85" s="12" t="s">
        <v>625</v>
      </c>
      <c r="B85" s="68">
        <v>5</v>
      </c>
      <c r="C85" s="75"/>
    </row>
    <row r="86" spans="1:3" ht="12.75">
      <c r="A86" s="12" t="s">
        <v>271</v>
      </c>
      <c r="B86" s="68">
        <v>5</v>
      </c>
      <c r="C86" s="75"/>
    </row>
    <row r="87" spans="1:3" ht="12.75">
      <c r="A87" s="12" t="s">
        <v>377</v>
      </c>
      <c r="B87" s="68">
        <v>5</v>
      </c>
      <c r="C87" s="75"/>
    </row>
    <row r="88" spans="1:3" ht="12.75">
      <c r="A88" s="12" t="s">
        <v>476</v>
      </c>
      <c r="B88" s="68">
        <v>3</v>
      </c>
      <c r="C88" s="75"/>
    </row>
    <row r="89" spans="1:3" ht="12.75">
      <c r="A89" s="12" t="s">
        <v>104</v>
      </c>
      <c r="B89" s="68">
        <v>1</v>
      </c>
      <c r="C89" s="7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zoomScale="85" zoomScaleNormal="85" zoomScalePageLayoutView="0" workbookViewId="0" topLeftCell="A1">
      <selection activeCell="K27" sqref="K27"/>
    </sheetView>
  </sheetViews>
  <sheetFormatPr defaultColWidth="9.00390625" defaultRowHeight="12.75"/>
  <cols>
    <col min="1" max="1" width="5.00390625" style="5" customWidth="1"/>
    <col min="2" max="2" width="6.00390625" style="5" customWidth="1"/>
    <col min="3" max="3" width="7.625" style="5" customWidth="1"/>
    <col min="4" max="4" width="8.875" style="5" bestFit="1" customWidth="1"/>
    <col min="5" max="5" width="5.125" style="5" bestFit="1" customWidth="1"/>
    <col min="6" max="6" width="20.75390625" style="5" bestFit="1" customWidth="1"/>
    <col min="7" max="7" width="30.375" style="5" bestFit="1" customWidth="1"/>
    <col min="8" max="8" width="19.25390625" style="5" bestFit="1" customWidth="1"/>
    <col min="9" max="9" width="12.75390625" style="5" bestFit="1" customWidth="1"/>
    <col min="10" max="10" width="13.25390625" style="11" bestFit="1" customWidth="1"/>
    <col min="11" max="11" width="18.625" style="8" bestFit="1" customWidth="1"/>
    <col min="12" max="12" width="6.75390625" style="6" bestFit="1" customWidth="1"/>
    <col min="13" max="13" width="6.75390625" style="25" bestFit="1" customWidth="1"/>
    <col min="14" max="14" width="4.125" style="1" bestFit="1" customWidth="1"/>
    <col min="15" max="15" width="4.125" style="5" bestFit="1" customWidth="1"/>
    <col min="16" max="16" width="6.125" style="5" bestFit="1" customWidth="1"/>
    <col min="17" max="17" width="3.125" style="10" bestFit="1" customWidth="1"/>
    <col min="18" max="18" width="6.625" style="5" bestFit="1" customWidth="1"/>
    <col min="19" max="19" width="8.75390625" style="5" bestFit="1" customWidth="1"/>
    <col min="20" max="20" width="4.125" style="5" bestFit="1" customWidth="1"/>
    <col min="21" max="22" width="6.125" style="5" bestFit="1" customWidth="1"/>
    <col min="23" max="23" width="2.00390625" style="10" bestFit="1" customWidth="1"/>
    <col min="24" max="24" width="6.625" style="5" bestFit="1" customWidth="1"/>
    <col min="25" max="25" width="8.75390625" style="8" bestFit="1" customWidth="1"/>
    <col min="26" max="26" width="7.375" style="5" bestFit="1" customWidth="1"/>
    <col min="27" max="27" width="8.75390625" style="1" bestFit="1" customWidth="1"/>
    <col min="28" max="29" width="4.125" style="5" bestFit="1" customWidth="1"/>
    <col min="30" max="30" width="6.125" style="5" bestFit="1" customWidth="1"/>
    <col min="31" max="31" width="4.125" style="10" bestFit="1" customWidth="1"/>
    <col min="32" max="32" width="6.625" style="5" bestFit="1" customWidth="1"/>
    <col min="33" max="33" width="8.75390625" style="8" customWidth="1"/>
    <col min="34" max="34" width="6.125" style="27" bestFit="1" customWidth="1"/>
    <col min="35" max="35" width="8.75390625" style="5" bestFit="1" customWidth="1"/>
    <col min="36" max="36" width="11.25390625" style="5" customWidth="1"/>
    <col min="37" max="37" width="15.875" style="5" bestFit="1" customWidth="1"/>
    <col min="38" max="38" width="5.00390625" style="5" customWidth="1"/>
    <col min="39" max="16384" width="9.125" style="5" customWidth="1"/>
  </cols>
  <sheetData>
    <row r="1" spans="3:22" ht="20.25">
      <c r="C1" s="9" t="s">
        <v>146</v>
      </c>
      <c r="D1" s="2"/>
      <c r="E1" s="2"/>
      <c r="F1" s="2"/>
      <c r="G1" s="2"/>
      <c r="H1" s="4"/>
      <c r="J1" s="13"/>
      <c r="K1" s="2"/>
      <c r="M1" s="26"/>
      <c r="N1" s="29"/>
      <c r="O1" s="30"/>
      <c r="P1" s="30"/>
      <c r="Q1" s="31"/>
      <c r="R1" s="30"/>
      <c r="S1" s="2"/>
      <c r="T1" s="30"/>
      <c r="U1" s="30"/>
      <c r="V1" s="10"/>
    </row>
    <row r="2" spans="2:22" ht="21" thickBot="1">
      <c r="B2" s="5" t="s">
        <v>27</v>
      </c>
      <c r="C2" s="9" t="s">
        <v>694</v>
      </c>
      <c r="D2" s="2"/>
      <c r="E2" s="2"/>
      <c r="F2" s="2"/>
      <c r="G2" s="2"/>
      <c r="H2" s="4"/>
      <c r="K2" s="9"/>
      <c r="L2" s="3"/>
      <c r="M2" s="26"/>
      <c r="N2" s="29"/>
      <c r="O2" s="30"/>
      <c r="P2" s="30"/>
      <c r="Q2" s="31"/>
      <c r="R2" s="30"/>
      <c r="S2" s="2"/>
      <c r="T2" s="30"/>
      <c r="U2" s="30"/>
      <c r="V2" s="10"/>
    </row>
    <row r="3" spans="1:38" ht="12.75">
      <c r="A3" s="87" t="s">
        <v>17</v>
      </c>
      <c r="B3" s="89" t="s">
        <v>8</v>
      </c>
      <c r="C3" s="91" t="s">
        <v>21</v>
      </c>
      <c r="D3" s="91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93" t="s">
        <v>7</v>
      </c>
      <c r="K3" s="89" t="s">
        <v>4</v>
      </c>
      <c r="L3" s="85" t="s">
        <v>1</v>
      </c>
      <c r="M3" s="97" t="s">
        <v>0</v>
      </c>
      <c r="N3" s="99" t="s">
        <v>11</v>
      </c>
      <c r="O3" s="99"/>
      <c r="P3" s="99"/>
      <c r="Q3" s="99"/>
      <c r="R3" s="99"/>
      <c r="S3" s="99"/>
      <c r="T3" s="99" t="s">
        <v>5</v>
      </c>
      <c r="U3" s="99"/>
      <c r="V3" s="99"/>
      <c r="W3" s="99"/>
      <c r="X3" s="99"/>
      <c r="Y3" s="99"/>
      <c r="Z3" s="99" t="s">
        <v>12</v>
      </c>
      <c r="AA3" s="99"/>
      <c r="AB3" s="99" t="s">
        <v>13</v>
      </c>
      <c r="AC3" s="99"/>
      <c r="AD3" s="99"/>
      <c r="AE3" s="99"/>
      <c r="AF3" s="99"/>
      <c r="AG3" s="99"/>
      <c r="AH3" s="99" t="s">
        <v>14</v>
      </c>
      <c r="AI3" s="99"/>
      <c r="AJ3" s="95" t="s">
        <v>9</v>
      </c>
      <c r="AK3" s="95" t="s">
        <v>23</v>
      </c>
      <c r="AL3" s="87" t="s">
        <v>17</v>
      </c>
    </row>
    <row r="4" spans="1:38" s="7" customFormat="1" ht="11.25">
      <c r="A4" s="88"/>
      <c r="B4" s="90"/>
      <c r="C4" s="92"/>
      <c r="D4" s="92"/>
      <c r="E4" s="90"/>
      <c r="F4" s="90"/>
      <c r="G4" s="90"/>
      <c r="H4" s="90"/>
      <c r="I4" s="90"/>
      <c r="J4" s="94"/>
      <c r="K4" s="90"/>
      <c r="L4" s="86"/>
      <c r="M4" s="98"/>
      <c r="N4" s="32">
        <v>1</v>
      </c>
      <c r="O4" s="33">
        <v>2</v>
      </c>
      <c r="P4" s="33">
        <v>3</v>
      </c>
      <c r="Q4" s="32">
        <v>4</v>
      </c>
      <c r="R4" s="32" t="s">
        <v>6</v>
      </c>
      <c r="S4" s="16" t="s">
        <v>0</v>
      </c>
      <c r="T4" s="32">
        <v>1</v>
      </c>
      <c r="U4" s="32">
        <v>2</v>
      </c>
      <c r="V4" s="32">
        <v>3</v>
      </c>
      <c r="W4" s="32">
        <v>4</v>
      </c>
      <c r="X4" s="32" t="s">
        <v>6</v>
      </c>
      <c r="Y4" s="16" t="s">
        <v>0</v>
      </c>
      <c r="Z4" s="32" t="s">
        <v>15</v>
      </c>
      <c r="AA4" s="16" t="s">
        <v>0</v>
      </c>
      <c r="AB4" s="32">
        <v>1</v>
      </c>
      <c r="AC4" s="33">
        <v>2</v>
      </c>
      <c r="AD4" s="32">
        <v>3</v>
      </c>
      <c r="AE4" s="32">
        <v>4</v>
      </c>
      <c r="AF4" s="32" t="s">
        <v>6</v>
      </c>
      <c r="AG4" s="16" t="s">
        <v>0</v>
      </c>
      <c r="AH4" s="15" t="s">
        <v>16</v>
      </c>
      <c r="AI4" s="16" t="s">
        <v>0</v>
      </c>
      <c r="AJ4" s="96"/>
      <c r="AK4" s="96"/>
      <c r="AL4" s="88"/>
    </row>
    <row r="5" spans="1:38" ht="12.75">
      <c r="A5" s="12"/>
      <c r="B5" s="12"/>
      <c r="C5" s="12"/>
      <c r="D5" s="12"/>
      <c r="E5" s="12"/>
      <c r="F5" s="20" t="s">
        <v>147</v>
      </c>
      <c r="G5" s="20" t="s">
        <v>148</v>
      </c>
      <c r="H5" s="12"/>
      <c r="I5" s="12"/>
      <c r="J5" s="22"/>
      <c r="K5" s="23"/>
      <c r="L5" s="17"/>
      <c r="M5" s="24"/>
      <c r="N5" s="19"/>
      <c r="O5" s="12"/>
      <c r="P5" s="12"/>
      <c r="Q5" s="21"/>
      <c r="R5" s="12"/>
      <c r="S5" s="24"/>
      <c r="T5" s="12"/>
      <c r="U5" s="12"/>
      <c r="V5" s="12"/>
      <c r="W5" s="21"/>
      <c r="X5" s="12"/>
      <c r="Y5" s="24"/>
      <c r="Z5" s="12"/>
      <c r="AA5" s="24"/>
      <c r="AB5" s="12"/>
      <c r="AC5" s="12"/>
      <c r="AD5" s="12"/>
      <c r="AE5" s="21"/>
      <c r="AF5" s="12"/>
      <c r="AG5" s="18"/>
      <c r="AH5" s="20"/>
      <c r="AI5" s="24"/>
      <c r="AJ5" s="12"/>
      <c r="AK5" s="12"/>
      <c r="AL5" s="12"/>
    </row>
    <row r="6" spans="1:38" ht="12.75">
      <c r="A6" s="12"/>
      <c r="B6" s="12"/>
      <c r="C6" s="12"/>
      <c r="D6" s="12"/>
      <c r="E6" s="12"/>
      <c r="F6" s="20" t="s">
        <v>237</v>
      </c>
      <c r="G6" s="20" t="s">
        <v>177</v>
      </c>
      <c r="H6" s="12"/>
      <c r="I6" s="12"/>
      <c r="J6" s="22"/>
      <c r="K6" s="23"/>
      <c r="L6" s="17"/>
      <c r="M6" s="24"/>
      <c r="N6" s="19"/>
      <c r="O6" s="12"/>
      <c r="P6" s="12"/>
      <c r="Q6" s="21"/>
      <c r="R6" s="12"/>
      <c r="S6" s="24"/>
      <c r="T6" s="12"/>
      <c r="U6" s="12"/>
      <c r="V6" s="12"/>
      <c r="W6" s="21"/>
      <c r="X6" s="12"/>
      <c r="Y6" s="24"/>
      <c r="Z6" s="12"/>
      <c r="AA6" s="24"/>
      <c r="AB6" s="12"/>
      <c r="AC6" s="12"/>
      <c r="AD6" s="12"/>
      <c r="AE6" s="21"/>
      <c r="AF6" s="12"/>
      <c r="AG6" s="18"/>
      <c r="AH6" s="20"/>
      <c r="AI6" s="24"/>
      <c r="AJ6" s="12"/>
      <c r="AK6" s="12"/>
      <c r="AL6" s="12"/>
    </row>
    <row r="7" spans="1:38" ht="12.75">
      <c r="A7" s="12">
        <v>12</v>
      </c>
      <c r="B7" s="12">
        <v>1</v>
      </c>
      <c r="C7" s="12" t="s">
        <v>214</v>
      </c>
      <c r="D7" s="12" t="s">
        <v>29</v>
      </c>
      <c r="E7" s="12">
        <v>67.5</v>
      </c>
      <c r="F7" s="12" t="s">
        <v>276</v>
      </c>
      <c r="G7" s="12" t="s">
        <v>130</v>
      </c>
      <c r="H7" s="12" t="s">
        <v>78</v>
      </c>
      <c r="I7" s="12" t="s">
        <v>19</v>
      </c>
      <c r="J7" s="22">
        <v>31108</v>
      </c>
      <c r="K7" s="23" t="s">
        <v>18</v>
      </c>
      <c r="L7" s="17">
        <v>64.35</v>
      </c>
      <c r="M7" s="24">
        <v>0.8105</v>
      </c>
      <c r="N7" s="19"/>
      <c r="O7" s="12"/>
      <c r="P7" s="20"/>
      <c r="Q7" s="21"/>
      <c r="R7" s="20"/>
      <c r="S7" s="24">
        <f>R7*M7</f>
        <v>0</v>
      </c>
      <c r="T7" s="12"/>
      <c r="U7" s="12"/>
      <c r="V7" s="20"/>
      <c r="W7" s="21"/>
      <c r="X7" s="20"/>
      <c r="Y7" s="24">
        <f>X7*M7</f>
        <v>0</v>
      </c>
      <c r="Z7" s="12">
        <f>X7+R7</f>
        <v>0</v>
      </c>
      <c r="AA7" s="24">
        <f>Z7*M7</f>
        <v>0</v>
      </c>
      <c r="AB7" s="12">
        <v>115</v>
      </c>
      <c r="AC7" s="28">
        <v>122.5</v>
      </c>
      <c r="AD7" s="28">
        <v>122.5</v>
      </c>
      <c r="AE7" s="21"/>
      <c r="AF7" s="12">
        <f>AB7</f>
        <v>115</v>
      </c>
      <c r="AG7" s="18">
        <f>AF7*M7</f>
        <v>93.2075</v>
      </c>
      <c r="AH7" s="20">
        <f>AF7+Z7</f>
        <v>115</v>
      </c>
      <c r="AI7" s="24">
        <f>AH7*M7</f>
        <v>93.2075</v>
      </c>
      <c r="AJ7" s="12"/>
      <c r="AK7" s="12" t="s">
        <v>268</v>
      </c>
      <c r="AL7" s="12">
        <v>12</v>
      </c>
    </row>
    <row r="8" spans="1:38" ht="12.75">
      <c r="A8" s="12"/>
      <c r="B8" s="12"/>
      <c r="C8" s="12"/>
      <c r="D8" s="12"/>
      <c r="E8" s="12"/>
      <c r="F8" s="20" t="s">
        <v>151</v>
      </c>
      <c r="G8" s="20" t="s">
        <v>152</v>
      </c>
      <c r="H8" s="12"/>
      <c r="I8" s="12"/>
      <c r="J8" s="22"/>
      <c r="K8" s="23"/>
      <c r="L8" s="17"/>
      <c r="M8" s="24"/>
      <c r="N8" s="19"/>
      <c r="O8" s="12"/>
      <c r="P8" s="12"/>
      <c r="Q8" s="21"/>
      <c r="R8" s="12"/>
      <c r="S8" s="24"/>
      <c r="T8" s="12"/>
      <c r="U8" s="12"/>
      <c r="V8" s="12"/>
      <c r="W8" s="21"/>
      <c r="X8" s="12"/>
      <c r="Y8" s="24"/>
      <c r="Z8" s="12"/>
      <c r="AA8" s="24"/>
      <c r="AB8" s="12"/>
      <c r="AC8" s="12"/>
      <c r="AD8" s="12"/>
      <c r="AE8" s="21"/>
      <c r="AF8" s="12"/>
      <c r="AG8" s="18"/>
      <c r="AH8" s="20"/>
      <c r="AI8" s="24"/>
      <c r="AJ8" s="12"/>
      <c r="AK8" s="12"/>
      <c r="AL8" s="12"/>
    </row>
    <row r="9" spans="1:38" ht="12.75">
      <c r="A9" s="12"/>
      <c r="B9" s="12"/>
      <c r="C9" s="12"/>
      <c r="D9" s="12"/>
      <c r="E9" s="12"/>
      <c r="F9" s="20" t="s">
        <v>237</v>
      </c>
      <c r="G9" s="20" t="s">
        <v>177</v>
      </c>
      <c r="H9" s="12"/>
      <c r="I9" s="12"/>
      <c r="J9" s="22"/>
      <c r="K9" s="23"/>
      <c r="L9" s="17"/>
      <c r="M9" s="24"/>
      <c r="N9" s="19"/>
      <c r="O9" s="12"/>
      <c r="P9" s="12"/>
      <c r="Q9" s="21"/>
      <c r="R9" s="12"/>
      <c r="S9" s="24"/>
      <c r="T9" s="12"/>
      <c r="U9" s="12"/>
      <c r="V9" s="12"/>
      <c r="W9" s="21"/>
      <c r="X9" s="12"/>
      <c r="Y9" s="24"/>
      <c r="Z9" s="12"/>
      <c r="AA9" s="24"/>
      <c r="AB9" s="12"/>
      <c r="AC9" s="12"/>
      <c r="AD9" s="12"/>
      <c r="AE9" s="21"/>
      <c r="AF9" s="12"/>
      <c r="AG9" s="18"/>
      <c r="AH9" s="20"/>
      <c r="AI9" s="24"/>
      <c r="AJ9" s="12"/>
      <c r="AK9" s="12"/>
      <c r="AL9" s="12"/>
    </row>
    <row r="10" spans="1:38" ht="12.75">
      <c r="A10" s="12">
        <v>12</v>
      </c>
      <c r="B10" s="12">
        <v>1</v>
      </c>
      <c r="C10" s="12" t="s">
        <v>214</v>
      </c>
      <c r="D10" s="12" t="s">
        <v>29</v>
      </c>
      <c r="E10" s="12">
        <v>52</v>
      </c>
      <c r="F10" s="12" t="s">
        <v>215</v>
      </c>
      <c r="G10" s="12" t="s">
        <v>137</v>
      </c>
      <c r="H10" s="12" t="s">
        <v>138</v>
      </c>
      <c r="I10" s="12" t="s">
        <v>19</v>
      </c>
      <c r="J10" s="22">
        <v>35750</v>
      </c>
      <c r="K10" s="23" t="s">
        <v>18</v>
      </c>
      <c r="L10" s="17">
        <v>49.75</v>
      </c>
      <c r="M10" s="24">
        <v>1.0216</v>
      </c>
      <c r="N10" s="19">
        <v>45</v>
      </c>
      <c r="O10" s="12">
        <v>50</v>
      </c>
      <c r="P10" s="35">
        <v>55</v>
      </c>
      <c r="Q10" s="21"/>
      <c r="R10" s="12">
        <v>55</v>
      </c>
      <c r="S10" s="24">
        <f>R10*M10</f>
        <v>56.188</v>
      </c>
      <c r="T10" s="12">
        <v>20</v>
      </c>
      <c r="U10" s="12">
        <v>25</v>
      </c>
      <c r="V10" s="12">
        <v>27.5</v>
      </c>
      <c r="W10" s="21"/>
      <c r="X10" s="12">
        <v>27.5</v>
      </c>
      <c r="Y10" s="24">
        <f>X10*M10</f>
        <v>28.094</v>
      </c>
      <c r="Z10" s="12">
        <f>X10+R10</f>
        <v>82.5</v>
      </c>
      <c r="AA10" s="24">
        <f>Z10*M10</f>
        <v>84.28200000000001</v>
      </c>
      <c r="AB10" s="12">
        <v>60</v>
      </c>
      <c r="AC10" s="12">
        <v>65</v>
      </c>
      <c r="AD10" s="12">
        <v>70</v>
      </c>
      <c r="AE10" s="21"/>
      <c r="AF10" s="12">
        <v>70</v>
      </c>
      <c r="AG10" s="18">
        <f>AF10*M10</f>
        <v>71.512</v>
      </c>
      <c r="AH10" s="20">
        <f>AF10+Z10</f>
        <v>152.5</v>
      </c>
      <c r="AI10" s="24">
        <f>AH10*M10</f>
        <v>155.794</v>
      </c>
      <c r="AJ10" s="12"/>
      <c r="AK10" s="12" t="s">
        <v>216</v>
      </c>
      <c r="AL10" s="12">
        <v>12</v>
      </c>
    </row>
    <row r="11" spans="1:38" ht="12.75">
      <c r="A11" s="12">
        <v>12</v>
      </c>
      <c r="B11" s="12">
        <v>1</v>
      </c>
      <c r="C11" s="12" t="s">
        <v>214</v>
      </c>
      <c r="D11" s="12" t="s">
        <v>29</v>
      </c>
      <c r="E11" s="12">
        <v>67.5</v>
      </c>
      <c r="F11" s="12" t="s">
        <v>217</v>
      </c>
      <c r="G11" s="12" t="s">
        <v>137</v>
      </c>
      <c r="H11" s="12" t="s">
        <v>138</v>
      </c>
      <c r="I11" s="12" t="s">
        <v>19</v>
      </c>
      <c r="J11" s="14">
        <v>27284</v>
      </c>
      <c r="K11" s="21" t="s">
        <v>18</v>
      </c>
      <c r="L11" s="17">
        <v>62.3</v>
      </c>
      <c r="M11" s="24">
        <v>0.8617</v>
      </c>
      <c r="N11" s="19">
        <v>60</v>
      </c>
      <c r="O11" s="12">
        <v>65</v>
      </c>
      <c r="P11" s="28">
        <v>70</v>
      </c>
      <c r="Q11" s="21"/>
      <c r="R11" s="12">
        <v>70</v>
      </c>
      <c r="S11" s="24">
        <f>R11*M11</f>
        <v>60.319</v>
      </c>
      <c r="T11" s="12">
        <v>30</v>
      </c>
      <c r="U11" s="12">
        <v>35</v>
      </c>
      <c r="V11" s="12">
        <v>35</v>
      </c>
      <c r="W11" s="21"/>
      <c r="X11" s="12">
        <v>30</v>
      </c>
      <c r="Y11" s="24">
        <f>X11*M11</f>
        <v>25.851</v>
      </c>
      <c r="Z11" s="12">
        <f>X11+R11</f>
        <v>100</v>
      </c>
      <c r="AA11" s="24">
        <f>Z11*M11</f>
        <v>86.17</v>
      </c>
      <c r="AB11" s="12">
        <v>60</v>
      </c>
      <c r="AC11" s="12">
        <v>65</v>
      </c>
      <c r="AD11" s="12">
        <v>70</v>
      </c>
      <c r="AE11" s="21"/>
      <c r="AF11" s="12">
        <v>70</v>
      </c>
      <c r="AG11" s="18">
        <f>AF11*M11</f>
        <v>60.319</v>
      </c>
      <c r="AH11" s="20">
        <f>AF11+Z11</f>
        <v>170</v>
      </c>
      <c r="AI11" s="24">
        <f>AH11*M11</f>
        <v>146.489</v>
      </c>
      <c r="AJ11" s="12"/>
      <c r="AK11" s="12" t="s">
        <v>216</v>
      </c>
      <c r="AL11" s="12">
        <v>12</v>
      </c>
    </row>
    <row r="12" spans="1:38" ht="12.75">
      <c r="A12" s="12"/>
      <c r="B12" s="12"/>
      <c r="C12" s="12"/>
      <c r="D12" s="12"/>
      <c r="E12" s="12"/>
      <c r="F12" s="20" t="s">
        <v>156</v>
      </c>
      <c r="G12" s="20" t="s">
        <v>157</v>
      </c>
      <c r="H12" s="12"/>
      <c r="I12" s="12"/>
      <c r="J12" s="22"/>
      <c r="K12" s="23"/>
      <c r="L12" s="17"/>
      <c r="M12" s="24"/>
      <c r="N12" s="19"/>
      <c r="O12" s="12"/>
      <c r="P12" s="12"/>
      <c r="Q12" s="21"/>
      <c r="R12" s="12"/>
      <c r="S12" s="24"/>
      <c r="T12" s="12"/>
      <c r="U12" s="12"/>
      <c r="V12" s="12"/>
      <c r="W12" s="21"/>
      <c r="X12" s="12"/>
      <c r="Y12" s="24"/>
      <c r="Z12" s="12"/>
      <c r="AA12" s="24"/>
      <c r="AB12" s="12"/>
      <c r="AC12" s="12"/>
      <c r="AD12" s="12"/>
      <c r="AE12" s="21"/>
      <c r="AF12" s="12"/>
      <c r="AG12" s="18"/>
      <c r="AH12" s="20"/>
      <c r="AI12" s="24"/>
      <c r="AJ12" s="12"/>
      <c r="AK12" s="12"/>
      <c r="AL12" s="12"/>
    </row>
    <row r="13" spans="1:38" ht="12.75">
      <c r="A13" s="12"/>
      <c r="B13" s="12"/>
      <c r="C13" s="12"/>
      <c r="D13" s="12"/>
      <c r="E13" s="12"/>
      <c r="F13" s="20" t="s">
        <v>237</v>
      </c>
      <c r="G13" s="20" t="s">
        <v>150</v>
      </c>
      <c r="H13" s="12"/>
      <c r="I13" s="12"/>
      <c r="J13" s="22"/>
      <c r="K13" s="23"/>
      <c r="L13" s="17"/>
      <c r="M13" s="24"/>
      <c r="N13" s="19"/>
      <c r="O13" s="12"/>
      <c r="P13" s="12"/>
      <c r="Q13" s="21"/>
      <c r="R13" s="12"/>
      <c r="S13" s="24"/>
      <c r="T13" s="12"/>
      <c r="U13" s="12"/>
      <c r="V13" s="12"/>
      <c r="W13" s="21"/>
      <c r="X13" s="12"/>
      <c r="Y13" s="24"/>
      <c r="Z13" s="12"/>
      <c r="AA13" s="24"/>
      <c r="AB13" s="12"/>
      <c r="AC13" s="12"/>
      <c r="AD13" s="12"/>
      <c r="AE13" s="21"/>
      <c r="AF13" s="12"/>
      <c r="AG13" s="18"/>
      <c r="AH13" s="20"/>
      <c r="AI13" s="24"/>
      <c r="AJ13" s="12"/>
      <c r="AK13" s="12"/>
      <c r="AL13" s="12"/>
    </row>
    <row r="14" spans="1:38" ht="12.75">
      <c r="A14" s="12">
        <v>12</v>
      </c>
      <c r="B14" s="12">
        <v>1</v>
      </c>
      <c r="C14" s="12" t="s">
        <v>214</v>
      </c>
      <c r="D14" s="12" t="s">
        <v>29</v>
      </c>
      <c r="E14" s="12">
        <v>67.5</v>
      </c>
      <c r="F14" s="12" t="s">
        <v>224</v>
      </c>
      <c r="G14" s="12" t="s">
        <v>225</v>
      </c>
      <c r="H14" s="12" t="s">
        <v>226</v>
      </c>
      <c r="I14" s="12" t="s">
        <v>19</v>
      </c>
      <c r="J14" s="22">
        <v>20917</v>
      </c>
      <c r="K14" s="23" t="s">
        <v>34</v>
      </c>
      <c r="L14" s="17">
        <v>67.5</v>
      </c>
      <c r="M14" s="24">
        <v>1.2738</v>
      </c>
      <c r="N14" s="19">
        <v>120</v>
      </c>
      <c r="O14" s="12">
        <v>130</v>
      </c>
      <c r="P14" s="12">
        <v>140</v>
      </c>
      <c r="Q14" s="21"/>
      <c r="R14" s="12">
        <v>140</v>
      </c>
      <c r="S14" s="24">
        <f>R14*M14</f>
        <v>178.332</v>
      </c>
      <c r="T14" s="12"/>
      <c r="U14" s="12"/>
      <c r="V14" s="12"/>
      <c r="W14" s="21"/>
      <c r="X14" s="12"/>
      <c r="Y14" s="24">
        <f>X14*M14</f>
        <v>0</v>
      </c>
      <c r="Z14" s="12">
        <f>X14+R14</f>
        <v>140</v>
      </c>
      <c r="AA14" s="24">
        <f>Z14*M14</f>
        <v>178.332</v>
      </c>
      <c r="AB14" s="12"/>
      <c r="AC14" s="12"/>
      <c r="AD14" s="12"/>
      <c r="AE14" s="21"/>
      <c r="AF14" s="12"/>
      <c r="AG14" s="18">
        <f>AF14*M14</f>
        <v>0</v>
      </c>
      <c r="AH14" s="20">
        <f>AF14+Z14</f>
        <v>140</v>
      </c>
      <c r="AI14" s="24">
        <f>AH14*M14</f>
        <v>178.332</v>
      </c>
      <c r="AJ14" s="12"/>
      <c r="AK14" s="12" t="s">
        <v>227</v>
      </c>
      <c r="AL14" s="12">
        <v>12</v>
      </c>
    </row>
    <row r="15" spans="1:38" ht="12.75">
      <c r="A15" s="12">
        <v>12</v>
      </c>
      <c r="B15" s="12">
        <v>1</v>
      </c>
      <c r="C15" s="12" t="s">
        <v>214</v>
      </c>
      <c r="D15" s="12" t="s">
        <v>29</v>
      </c>
      <c r="E15" s="12">
        <v>82.5</v>
      </c>
      <c r="F15" s="12" t="s">
        <v>230</v>
      </c>
      <c r="G15" s="12" t="s">
        <v>50</v>
      </c>
      <c r="H15" s="12" t="s">
        <v>50</v>
      </c>
      <c r="I15" s="12" t="s">
        <v>19</v>
      </c>
      <c r="J15" s="22">
        <v>26088</v>
      </c>
      <c r="K15" s="23" t="s">
        <v>25</v>
      </c>
      <c r="L15" s="17">
        <v>81.55</v>
      </c>
      <c r="M15" s="24">
        <v>0.6971</v>
      </c>
      <c r="N15" s="19">
        <v>155</v>
      </c>
      <c r="O15" s="12">
        <v>165</v>
      </c>
      <c r="P15" s="12">
        <v>170</v>
      </c>
      <c r="Q15" s="21"/>
      <c r="R15" s="12">
        <v>170</v>
      </c>
      <c r="S15" s="24">
        <f>R15*M15</f>
        <v>118.507</v>
      </c>
      <c r="T15" s="12"/>
      <c r="U15" s="12"/>
      <c r="V15" s="12"/>
      <c r="W15" s="21"/>
      <c r="X15" s="12"/>
      <c r="Y15" s="24">
        <f>X15*M15</f>
        <v>0</v>
      </c>
      <c r="Z15" s="12">
        <f>X15+R15</f>
        <v>170</v>
      </c>
      <c r="AA15" s="24">
        <f>Z15*M15</f>
        <v>118.507</v>
      </c>
      <c r="AB15" s="19"/>
      <c r="AC15" s="12"/>
      <c r="AD15" s="28"/>
      <c r="AE15" s="21"/>
      <c r="AF15" s="12"/>
      <c r="AG15" s="18">
        <f>AF15*M15</f>
        <v>0</v>
      </c>
      <c r="AH15" s="20">
        <f>AF15+Z15</f>
        <v>170</v>
      </c>
      <c r="AI15" s="24">
        <f>AH15*M15</f>
        <v>118.507</v>
      </c>
      <c r="AJ15" s="12"/>
      <c r="AK15" s="12" t="s">
        <v>231</v>
      </c>
      <c r="AL15" s="12">
        <v>12</v>
      </c>
    </row>
    <row r="16" spans="1:38" ht="12.75">
      <c r="A16" s="12">
        <v>12</v>
      </c>
      <c r="B16" s="12">
        <v>1</v>
      </c>
      <c r="C16" s="12" t="s">
        <v>214</v>
      </c>
      <c r="D16" s="12" t="s">
        <v>29</v>
      </c>
      <c r="E16" s="12">
        <v>100</v>
      </c>
      <c r="F16" s="12" t="s">
        <v>258</v>
      </c>
      <c r="G16" s="12" t="s">
        <v>182</v>
      </c>
      <c r="H16" s="12" t="s">
        <v>259</v>
      </c>
      <c r="I16" s="12" t="s">
        <v>19</v>
      </c>
      <c r="J16" s="22">
        <v>31163</v>
      </c>
      <c r="K16" s="23" t="s">
        <v>18</v>
      </c>
      <c r="L16" s="17">
        <v>98</v>
      </c>
      <c r="M16" s="24">
        <v>0.5591</v>
      </c>
      <c r="N16" s="19">
        <v>60</v>
      </c>
      <c r="O16" s="12">
        <v>70</v>
      </c>
      <c r="P16" s="12">
        <v>80</v>
      </c>
      <c r="Q16" s="21"/>
      <c r="R16" s="12">
        <f>P16</f>
        <v>80</v>
      </c>
      <c r="S16" s="24">
        <f>R16*M16</f>
        <v>44.728</v>
      </c>
      <c r="T16" s="12"/>
      <c r="U16" s="12"/>
      <c r="V16" s="12"/>
      <c r="W16" s="21"/>
      <c r="X16" s="12"/>
      <c r="Y16" s="24">
        <f>X16*M16</f>
        <v>0</v>
      </c>
      <c r="Z16" s="12">
        <f>X16+R16</f>
        <v>80</v>
      </c>
      <c r="AA16" s="24">
        <f>Z16*M16</f>
        <v>44.728</v>
      </c>
      <c r="AB16" s="19"/>
      <c r="AC16" s="19"/>
      <c r="AD16" s="19"/>
      <c r="AE16" s="21"/>
      <c r="AF16" s="12"/>
      <c r="AG16" s="18">
        <f>AF16*M16</f>
        <v>0</v>
      </c>
      <c r="AH16" s="20">
        <f>AF16+Z16</f>
        <v>80</v>
      </c>
      <c r="AI16" s="24">
        <f>AH16*M16</f>
        <v>44.728</v>
      </c>
      <c r="AJ16" s="12"/>
      <c r="AK16" s="12" t="s">
        <v>260</v>
      </c>
      <c r="AL16" s="12">
        <v>12</v>
      </c>
    </row>
    <row r="17" spans="1:38" ht="12.75">
      <c r="A17" s="12">
        <v>12</v>
      </c>
      <c r="B17" s="12">
        <v>1</v>
      </c>
      <c r="C17" s="12" t="s">
        <v>214</v>
      </c>
      <c r="D17" s="12" t="s">
        <v>29</v>
      </c>
      <c r="E17" s="12">
        <v>110</v>
      </c>
      <c r="F17" s="12" t="s">
        <v>262</v>
      </c>
      <c r="G17" s="12" t="s">
        <v>130</v>
      </c>
      <c r="H17" s="12" t="s">
        <v>129</v>
      </c>
      <c r="I17" s="12" t="s">
        <v>19</v>
      </c>
      <c r="J17" s="14">
        <v>22251</v>
      </c>
      <c r="K17" s="21" t="s">
        <v>40</v>
      </c>
      <c r="L17" s="17">
        <v>109</v>
      </c>
      <c r="M17" s="24">
        <v>0.8254</v>
      </c>
      <c r="N17" s="19">
        <v>120</v>
      </c>
      <c r="O17" s="12">
        <v>130</v>
      </c>
      <c r="P17" s="12">
        <v>140</v>
      </c>
      <c r="Q17" s="21"/>
      <c r="R17" s="12">
        <f>P17</f>
        <v>140</v>
      </c>
      <c r="S17" s="24">
        <f>R17*M17</f>
        <v>115.556</v>
      </c>
      <c r="T17" s="12"/>
      <c r="U17" s="12"/>
      <c r="V17" s="12"/>
      <c r="W17" s="21"/>
      <c r="X17" s="12"/>
      <c r="Y17" s="24">
        <f>X17*M17</f>
        <v>0</v>
      </c>
      <c r="Z17" s="12">
        <f>X17+R17</f>
        <v>140</v>
      </c>
      <c r="AA17" s="24">
        <f>Z17*M17</f>
        <v>115.556</v>
      </c>
      <c r="AB17" s="12"/>
      <c r="AC17" s="12"/>
      <c r="AD17" s="12"/>
      <c r="AE17" s="21"/>
      <c r="AF17" s="12"/>
      <c r="AG17" s="18">
        <f>AF17*M17</f>
        <v>0</v>
      </c>
      <c r="AH17" s="20">
        <f>AF17+Z17</f>
        <v>140</v>
      </c>
      <c r="AI17" s="24">
        <f>AH17*M17</f>
        <v>115.556</v>
      </c>
      <c r="AJ17" s="12"/>
      <c r="AK17" s="12"/>
      <c r="AL17" s="12">
        <v>12</v>
      </c>
    </row>
    <row r="18" spans="1:38" ht="12.75">
      <c r="A18" s="12">
        <v>0</v>
      </c>
      <c r="B18" s="12" t="s">
        <v>154</v>
      </c>
      <c r="C18" s="12" t="s">
        <v>214</v>
      </c>
      <c r="D18" s="12" t="s">
        <v>29</v>
      </c>
      <c r="E18" s="12">
        <v>125</v>
      </c>
      <c r="F18" s="12" t="s">
        <v>263</v>
      </c>
      <c r="G18" s="12" t="s">
        <v>171</v>
      </c>
      <c r="H18" s="12" t="s">
        <v>172</v>
      </c>
      <c r="I18" s="12" t="s">
        <v>19</v>
      </c>
      <c r="J18" s="22">
        <v>31116</v>
      </c>
      <c r="K18" s="23" t="s">
        <v>18</v>
      </c>
      <c r="L18" s="17">
        <v>119</v>
      </c>
      <c r="M18" s="24">
        <v>0.5279</v>
      </c>
      <c r="N18" s="28">
        <v>315</v>
      </c>
      <c r="O18" s="28">
        <v>315</v>
      </c>
      <c r="P18" s="28">
        <v>315</v>
      </c>
      <c r="Q18" s="21"/>
      <c r="R18" s="12">
        <v>0</v>
      </c>
      <c r="S18" s="24">
        <f>R18*M18</f>
        <v>0</v>
      </c>
      <c r="T18" s="12"/>
      <c r="U18" s="12"/>
      <c r="V18" s="12"/>
      <c r="W18" s="21"/>
      <c r="X18" s="12"/>
      <c r="Y18" s="24">
        <f>X18*M18</f>
        <v>0</v>
      </c>
      <c r="Z18" s="12">
        <f>X18+R18</f>
        <v>0</v>
      </c>
      <c r="AA18" s="24">
        <f>Z18*M18</f>
        <v>0</v>
      </c>
      <c r="AB18" s="19"/>
      <c r="AC18" s="12"/>
      <c r="AD18" s="12"/>
      <c r="AE18" s="21"/>
      <c r="AF18" s="12"/>
      <c r="AG18" s="18">
        <f>AF18*M18</f>
        <v>0</v>
      </c>
      <c r="AH18" s="20">
        <f>AF18+Z18</f>
        <v>0</v>
      </c>
      <c r="AI18" s="24">
        <f>AH18*M18</f>
        <v>0</v>
      </c>
      <c r="AJ18" s="12"/>
      <c r="AK18" s="12" t="s">
        <v>642</v>
      </c>
      <c r="AL18" s="12">
        <v>0</v>
      </c>
    </row>
    <row r="19" spans="1:38" ht="12.75">
      <c r="A19" s="12"/>
      <c r="B19" s="12"/>
      <c r="C19" s="12"/>
      <c r="D19" s="12"/>
      <c r="E19" s="12"/>
      <c r="F19" s="20" t="s">
        <v>147</v>
      </c>
      <c r="G19" s="20" t="s">
        <v>148</v>
      </c>
      <c r="H19" s="12"/>
      <c r="I19" s="12"/>
      <c r="J19" s="22"/>
      <c r="K19" s="23"/>
      <c r="L19" s="17"/>
      <c r="M19" s="24"/>
      <c r="N19" s="19"/>
      <c r="O19" s="12"/>
      <c r="P19" s="12"/>
      <c r="Q19" s="21"/>
      <c r="R19" s="12"/>
      <c r="S19" s="24"/>
      <c r="T19" s="12"/>
      <c r="U19" s="12"/>
      <c r="V19" s="12"/>
      <c r="W19" s="21"/>
      <c r="X19" s="12"/>
      <c r="Y19" s="24"/>
      <c r="Z19" s="12"/>
      <c r="AA19" s="24"/>
      <c r="AB19" s="12"/>
      <c r="AC19" s="12"/>
      <c r="AD19" s="12"/>
      <c r="AE19" s="21"/>
      <c r="AF19" s="12"/>
      <c r="AG19" s="18"/>
      <c r="AH19" s="20"/>
      <c r="AI19" s="24"/>
      <c r="AJ19" s="12"/>
      <c r="AK19" s="12"/>
      <c r="AL19" s="12"/>
    </row>
    <row r="20" spans="1:38" ht="12.75">
      <c r="A20" s="12"/>
      <c r="B20" s="12"/>
      <c r="C20" s="12"/>
      <c r="D20" s="12"/>
      <c r="E20" s="12"/>
      <c r="F20" s="20" t="s">
        <v>237</v>
      </c>
      <c r="G20" s="20" t="s">
        <v>150</v>
      </c>
      <c r="H20" s="12"/>
      <c r="I20" s="12"/>
      <c r="J20" s="22"/>
      <c r="K20" s="23"/>
      <c r="L20" s="17"/>
      <c r="M20" s="24"/>
      <c r="N20" s="19"/>
      <c r="O20" s="12"/>
      <c r="P20" s="12"/>
      <c r="Q20" s="21"/>
      <c r="R20" s="12"/>
      <c r="S20" s="24"/>
      <c r="T20" s="12"/>
      <c r="U20" s="12"/>
      <c r="V20" s="12"/>
      <c r="W20" s="21"/>
      <c r="X20" s="12"/>
      <c r="Y20" s="24"/>
      <c r="Z20" s="12"/>
      <c r="AA20" s="24"/>
      <c r="AB20" s="12"/>
      <c r="AC20" s="12"/>
      <c r="AD20" s="12"/>
      <c r="AE20" s="21"/>
      <c r="AF20" s="12"/>
      <c r="AG20" s="18"/>
      <c r="AH20" s="20"/>
      <c r="AI20" s="24"/>
      <c r="AJ20" s="12"/>
      <c r="AK20" s="12"/>
      <c r="AL20" s="12"/>
    </row>
    <row r="21" spans="1:38" ht="12.75">
      <c r="A21" s="12">
        <v>12</v>
      </c>
      <c r="B21" s="12">
        <v>1</v>
      </c>
      <c r="C21" s="12" t="s">
        <v>214</v>
      </c>
      <c r="D21" s="12" t="s">
        <v>29</v>
      </c>
      <c r="E21" s="12">
        <v>67.5</v>
      </c>
      <c r="F21" s="12" t="s">
        <v>224</v>
      </c>
      <c r="G21" s="12" t="s">
        <v>225</v>
      </c>
      <c r="H21" s="12" t="s">
        <v>226</v>
      </c>
      <c r="I21" s="12" t="s">
        <v>19</v>
      </c>
      <c r="J21" s="22">
        <v>20917</v>
      </c>
      <c r="K21" s="23" t="s">
        <v>34</v>
      </c>
      <c r="L21" s="17">
        <v>67.5</v>
      </c>
      <c r="M21" s="24">
        <v>1.2738</v>
      </c>
      <c r="N21" s="19"/>
      <c r="O21" s="12"/>
      <c r="P21" s="12"/>
      <c r="Q21" s="21"/>
      <c r="R21" s="12"/>
      <c r="S21" s="24">
        <f aca="true" t="shared" si="0" ref="S21:S44">R21*M21</f>
        <v>0</v>
      </c>
      <c r="T21" s="12"/>
      <c r="U21" s="12"/>
      <c r="V21" s="12"/>
      <c r="W21" s="21"/>
      <c r="X21" s="12"/>
      <c r="Y21" s="24">
        <f aca="true" t="shared" si="1" ref="Y21:Y44">X21*M21</f>
        <v>0</v>
      </c>
      <c r="Z21" s="12">
        <f aca="true" t="shared" si="2" ref="Z21:Z32">X21+R21</f>
        <v>0</v>
      </c>
      <c r="AA21" s="24">
        <f aca="true" t="shared" si="3" ref="AA21:AA44">Z21*M21</f>
        <v>0</v>
      </c>
      <c r="AB21" s="19">
        <v>160</v>
      </c>
      <c r="AC21" s="12">
        <v>180</v>
      </c>
      <c r="AD21" s="12">
        <v>200</v>
      </c>
      <c r="AE21" s="21"/>
      <c r="AF21" s="12">
        <v>200</v>
      </c>
      <c r="AG21" s="18">
        <f aca="true" t="shared" si="4" ref="AG21:AG44">AF21*M21</f>
        <v>254.76000000000002</v>
      </c>
      <c r="AH21" s="20">
        <f aca="true" t="shared" si="5" ref="AH21:AH44">AF21+Z21</f>
        <v>200</v>
      </c>
      <c r="AI21" s="24">
        <f aca="true" t="shared" si="6" ref="AI21:AI44">AH21*M21</f>
        <v>254.76000000000002</v>
      </c>
      <c r="AJ21" s="12" t="s">
        <v>158</v>
      </c>
      <c r="AK21" s="12" t="s">
        <v>227</v>
      </c>
      <c r="AL21" s="12">
        <v>48</v>
      </c>
    </row>
    <row r="22" spans="1:38" ht="13.5" customHeight="1">
      <c r="A22" s="12">
        <v>12</v>
      </c>
      <c r="B22" s="12">
        <v>1</v>
      </c>
      <c r="C22" s="12" t="s">
        <v>214</v>
      </c>
      <c r="D22" s="12" t="s">
        <v>29</v>
      </c>
      <c r="E22" s="12">
        <v>75</v>
      </c>
      <c r="F22" s="12" t="s">
        <v>265</v>
      </c>
      <c r="G22" s="12" t="s">
        <v>191</v>
      </c>
      <c r="H22" s="12" t="s">
        <v>266</v>
      </c>
      <c r="I22" s="12" t="s">
        <v>19</v>
      </c>
      <c r="J22" s="22">
        <v>24227</v>
      </c>
      <c r="K22" s="23" t="s">
        <v>195</v>
      </c>
      <c r="L22" s="17">
        <v>72.75</v>
      </c>
      <c r="M22" s="24">
        <v>0.8717</v>
      </c>
      <c r="N22" s="19"/>
      <c r="O22" s="12"/>
      <c r="P22" s="20"/>
      <c r="Q22" s="21"/>
      <c r="R22" s="20"/>
      <c r="S22" s="24">
        <f t="shared" si="0"/>
        <v>0</v>
      </c>
      <c r="T22" s="12"/>
      <c r="U22" s="12"/>
      <c r="V22" s="20"/>
      <c r="W22" s="21"/>
      <c r="X22" s="20"/>
      <c r="Y22" s="24">
        <f t="shared" si="1"/>
        <v>0</v>
      </c>
      <c r="Z22" s="12">
        <f t="shared" si="2"/>
        <v>0</v>
      </c>
      <c r="AA22" s="24">
        <f t="shared" si="3"/>
        <v>0</v>
      </c>
      <c r="AB22" s="12">
        <v>120</v>
      </c>
      <c r="AC22" s="28">
        <v>0</v>
      </c>
      <c r="AD22" s="28">
        <v>0</v>
      </c>
      <c r="AE22" s="21"/>
      <c r="AF22" s="12">
        <f>AB22</f>
        <v>120</v>
      </c>
      <c r="AG22" s="18">
        <f t="shared" si="4"/>
        <v>104.604</v>
      </c>
      <c r="AH22" s="20">
        <f t="shared" si="5"/>
        <v>120</v>
      </c>
      <c r="AI22" s="24">
        <f t="shared" si="6"/>
        <v>104.604</v>
      </c>
      <c r="AJ22" s="12"/>
      <c r="AK22" s="12" t="s">
        <v>193</v>
      </c>
      <c r="AL22" s="12">
        <v>12</v>
      </c>
    </row>
    <row r="23" spans="1:38" ht="12.75">
      <c r="A23" s="12">
        <v>12</v>
      </c>
      <c r="B23" s="12">
        <v>1</v>
      </c>
      <c r="C23" s="12" t="s">
        <v>214</v>
      </c>
      <c r="D23" s="12" t="s">
        <v>29</v>
      </c>
      <c r="E23" s="12">
        <v>82.5</v>
      </c>
      <c r="F23" s="12" t="s">
        <v>230</v>
      </c>
      <c r="G23" s="12" t="s">
        <v>50</v>
      </c>
      <c r="H23" s="12" t="s">
        <v>50</v>
      </c>
      <c r="I23" s="12" t="s">
        <v>19</v>
      </c>
      <c r="J23" s="22">
        <v>26088</v>
      </c>
      <c r="K23" s="23" t="s">
        <v>25</v>
      </c>
      <c r="L23" s="17">
        <v>81.55</v>
      </c>
      <c r="M23" s="24">
        <v>0.6971</v>
      </c>
      <c r="N23" s="19"/>
      <c r="O23" s="12"/>
      <c r="P23" s="12"/>
      <c r="Q23" s="21"/>
      <c r="R23" s="12"/>
      <c r="S23" s="24">
        <f t="shared" si="0"/>
        <v>0</v>
      </c>
      <c r="T23" s="28"/>
      <c r="U23" s="12"/>
      <c r="V23" s="12"/>
      <c r="W23" s="21"/>
      <c r="X23" s="12"/>
      <c r="Y23" s="24">
        <f t="shared" si="1"/>
        <v>0</v>
      </c>
      <c r="Z23" s="12">
        <f t="shared" si="2"/>
        <v>0</v>
      </c>
      <c r="AA23" s="24">
        <f t="shared" si="3"/>
        <v>0</v>
      </c>
      <c r="AB23" s="12">
        <v>205</v>
      </c>
      <c r="AC23" s="12">
        <v>215</v>
      </c>
      <c r="AD23" s="28">
        <v>220</v>
      </c>
      <c r="AE23" s="21"/>
      <c r="AF23" s="12">
        <v>215</v>
      </c>
      <c r="AG23" s="18">
        <f t="shared" si="4"/>
        <v>149.87650000000002</v>
      </c>
      <c r="AH23" s="20">
        <f t="shared" si="5"/>
        <v>215</v>
      </c>
      <c r="AI23" s="24">
        <f t="shared" si="6"/>
        <v>149.87650000000002</v>
      </c>
      <c r="AJ23" s="12"/>
      <c r="AK23" s="12" t="s">
        <v>231</v>
      </c>
      <c r="AL23" s="12">
        <v>12</v>
      </c>
    </row>
    <row r="24" spans="1:38" ht="12.75">
      <c r="A24" s="12">
        <v>5</v>
      </c>
      <c r="B24" s="12">
        <v>2</v>
      </c>
      <c r="C24" s="12" t="s">
        <v>214</v>
      </c>
      <c r="D24" s="12" t="s">
        <v>29</v>
      </c>
      <c r="E24" s="12">
        <v>82.5</v>
      </c>
      <c r="F24" s="12" t="s">
        <v>285</v>
      </c>
      <c r="G24" s="12" t="s">
        <v>37</v>
      </c>
      <c r="H24" s="12" t="s">
        <v>47</v>
      </c>
      <c r="I24" s="12" t="s">
        <v>19</v>
      </c>
      <c r="J24" s="22">
        <v>26722</v>
      </c>
      <c r="K24" s="23" t="s">
        <v>25</v>
      </c>
      <c r="L24" s="17">
        <v>81.3</v>
      </c>
      <c r="M24" s="24">
        <v>0.6689</v>
      </c>
      <c r="N24" s="19"/>
      <c r="O24" s="12"/>
      <c r="P24" s="20"/>
      <c r="Q24" s="21"/>
      <c r="R24" s="20"/>
      <c r="S24" s="24">
        <f t="shared" si="0"/>
        <v>0</v>
      </c>
      <c r="T24" s="12"/>
      <c r="U24" s="12"/>
      <c r="V24" s="20"/>
      <c r="W24" s="21"/>
      <c r="X24" s="20"/>
      <c r="Y24" s="24">
        <f t="shared" si="1"/>
        <v>0</v>
      </c>
      <c r="Z24" s="12">
        <f t="shared" si="2"/>
        <v>0</v>
      </c>
      <c r="AA24" s="24">
        <f t="shared" si="3"/>
        <v>0</v>
      </c>
      <c r="AB24" s="12">
        <v>190</v>
      </c>
      <c r="AC24" s="12">
        <v>200</v>
      </c>
      <c r="AD24" s="28">
        <v>215</v>
      </c>
      <c r="AE24" s="21"/>
      <c r="AF24" s="12">
        <f>AC24</f>
        <v>200</v>
      </c>
      <c r="AG24" s="18">
        <f t="shared" si="4"/>
        <v>133.78</v>
      </c>
      <c r="AH24" s="20">
        <f t="shared" si="5"/>
        <v>200</v>
      </c>
      <c r="AI24" s="24">
        <f t="shared" si="6"/>
        <v>133.78</v>
      </c>
      <c r="AJ24" s="12"/>
      <c r="AK24" s="12" t="s">
        <v>54</v>
      </c>
      <c r="AL24" s="12">
        <v>5</v>
      </c>
    </row>
    <row r="25" spans="1:38" ht="12.75">
      <c r="A25" s="12">
        <v>12</v>
      </c>
      <c r="B25" s="12">
        <v>1</v>
      </c>
      <c r="C25" s="12" t="s">
        <v>214</v>
      </c>
      <c r="D25" s="12" t="s">
        <v>29</v>
      </c>
      <c r="E25" s="12">
        <v>82.5</v>
      </c>
      <c r="F25" s="12" t="s">
        <v>235</v>
      </c>
      <c r="G25" s="12" t="s">
        <v>90</v>
      </c>
      <c r="H25" s="12" t="s">
        <v>91</v>
      </c>
      <c r="I25" s="12" t="s">
        <v>90</v>
      </c>
      <c r="J25" s="22">
        <v>31091</v>
      </c>
      <c r="K25" s="23" t="s">
        <v>18</v>
      </c>
      <c r="L25" s="17">
        <v>82.5</v>
      </c>
      <c r="M25" s="24">
        <v>0.6193</v>
      </c>
      <c r="N25" s="19"/>
      <c r="O25" s="12"/>
      <c r="P25" s="12"/>
      <c r="Q25" s="21"/>
      <c r="R25" s="12"/>
      <c r="S25" s="24">
        <f t="shared" si="0"/>
        <v>0</v>
      </c>
      <c r="T25" s="12"/>
      <c r="U25" s="12"/>
      <c r="V25" s="28"/>
      <c r="W25" s="21"/>
      <c r="X25" s="12"/>
      <c r="Y25" s="24">
        <f t="shared" si="1"/>
        <v>0</v>
      </c>
      <c r="Z25" s="12">
        <f t="shared" si="2"/>
        <v>0</v>
      </c>
      <c r="AA25" s="24">
        <f t="shared" si="3"/>
        <v>0</v>
      </c>
      <c r="AB25" s="19">
        <v>240</v>
      </c>
      <c r="AC25" s="12">
        <v>260</v>
      </c>
      <c r="AD25" s="12">
        <v>272.5</v>
      </c>
      <c r="AE25" s="21"/>
      <c r="AF25" s="12">
        <v>272.5</v>
      </c>
      <c r="AG25" s="18">
        <f t="shared" si="4"/>
        <v>168.75924999999998</v>
      </c>
      <c r="AH25" s="20">
        <f t="shared" si="5"/>
        <v>272.5</v>
      </c>
      <c r="AI25" s="24">
        <f t="shared" si="6"/>
        <v>168.75924999999998</v>
      </c>
      <c r="AJ25" s="12" t="s">
        <v>163</v>
      </c>
      <c r="AK25" s="12" t="s">
        <v>236</v>
      </c>
      <c r="AL25" s="12">
        <v>21</v>
      </c>
    </row>
    <row r="26" spans="1:38" ht="12.75">
      <c r="A26" s="12">
        <v>5</v>
      </c>
      <c r="B26" s="12">
        <v>2</v>
      </c>
      <c r="C26" s="12" t="s">
        <v>214</v>
      </c>
      <c r="D26" s="12" t="s">
        <v>29</v>
      </c>
      <c r="E26" s="12">
        <v>82.5</v>
      </c>
      <c r="F26" s="12" t="s">
        <v>285</v>
      </c>
      <c r="G26" s="12" t="s">
        <v>37</v>
      </c>
      <c r="H26" s="12" t="s">
        <v>47</v>
      </c>
      <c r="I26" s="12" t="s">
        <v>19</v>
      </c>
      <c r="J26" s="22">
        <v>26722</v>
      </c>
      <c r="K26" s="21" t="s">
        <v>18</v>
      </c>
      <c r="L26" s="17">
        <v>81.3</v>
      </c>
      <c r="M26" s="24">
        <v>0.6257</v>
      </c>
      <c r="N26" s="19"/>
      <c r="O26" s="12"/>
      <c r="P26" s="20"/>
      <c r="Q26" s="21"/>
      <c r="R26" s="20"/>
      <c r="S26" s="24">
        <f t="shared" si="0"/>
        <v>0</v>
      </c>
      <c r="T26" s="12"/>
      <c r="U26" s="12"/>
      <c r="V26" s="20"/>
      <c r="W26" s="21"/>
      <c r="X26" s="20"/>
      <c r="Y26" s="24">
        <f t="shared" si="1"/>
        <v>0</v>
      </c>
      <c r="Z26" s="12">
        <f t="shared" si="2"/>
        <v>0</v>
      </c>
      <c r="AA26" s="24">
        <f t="shared" si="3"/>
        <v>0</v>
      </c>
      <c r="AB26" s="12">
        <v>190</v>
      </c>
      <c r="AC26" s="12">
        <v>200</v>
      </c>
      <c r="AD26" s="28">
        <v>215</v>
      </c>
      <c r="AE26" s="21"/>
      <c r="AF26" s="12">
        <f>AC26</f>
        <v>200</v>
      </c>
      <c r="AG26" s="18">
        <f t="shared" si="4"/>
        <v>125.14</v>
      </c>
      <c r="AH26" s="20">
        <f t="shared" si="5"/>
        <v>200</v>
      </c>
      <c r="AI26" s="24">
        <f t="shared" si="6"/>
        <v>125.14</v>
      </c>
      <c r="AJ26" s="12"/>
      <c r="AK26" s="12" t="s">
        <v>54</v>
      </c>
      <c r="AL26" s="12">
        <v>5</v>
      </c>
    </row>
    <row r="27" spans="1:38" ht="12.75">
      <c r="A27" s="12">
        <v>12</v>
      </c>
      <c r="B27" s="12">
        <v>1</v>
      </c>
      <c r="C27" s="12" t="s">
        <v>214</v>
      </c>
      <c r="D27" s="12" t="s">
        <v>29</v>
      </c>
      <c r="E27" s="12">
        <v>90</v>
      </c>
      <c r="F27" s="12" t="s">
        <v>267</v>
      </c>
      <c r="G27" s="12" t="s">
        <v>130</v>
      </c>
      <c r="H27" s="12" t="s">
        <v>78</v>
      </c>
      <c r="I27" s="12" t="s">
        <v>19</v>
      </c>
      <c r="J27" s="22">
        <v>27431</v>
      </c>
      <c r="K27" s="23" t="s">
        <v>33</v>
      </c>
      <c r="L27" s="17">
        <v>89</v>
      </c>
      <c r="M27" s="24">
        <v>0.6076</v>
      </c>
      <c r="N27" s="19"/>
      <c r="O27" s="12"/>
      <c r="P27" s="20"/>
      <c r="Q27" s="21"/>
      <c r="R27" s="20"/>
      <c r="S27" s="24">
        <f t="shared" si="0"/>
        <v>0</v>
      </c>
      <c r="T27" s="12"/>
      <c r="U27" s="12"/>
      <c r="V27" s="20"/>
      <c r="W27" s="21"/>
      <c r="X27" s="20"/>
      <c r="Y27" s="24">
        <f t="shared" si="1"/>
        <v>0</v>
      </c>
      <c r="Z27" s="12">
        <f t="shared" si="2"/>
        <v>0</v>
      </c>
      <c r="AA27" s="24">
        <f t="shared" si="3"/>
        <v>0</v>
      </c>
      <c r="AB27" s="12">
        <v>255</v>
      </c>
      <c r="AC27" s="28">
        <v>0</v>
      </c>
      <c r="AD27" s="28">
        <v>0</v>
      </c>
      <c r="AE27" s="21"/>
      <c r="AF27" s="12">
        <f>AB27</f>
        <v>255</v>
      </c>
      <c r="AG27" s="18">
        <f t="shared" si="4"/>
        <v>154.93800000000002</v>
      </c>
      <c r="AH27" s="20">
        <f t="shared" si="5"/>
        <v>255</v>
      </c>
      <c r="AI27" s="24">
        <f t="shared" si="6"/>
        <v>154.93800000000002</v>
      </c>
      <c r="AJ27" s="12"/>
      <c r="AK27" s="12" t="s">
        <v>268</v>
      </c>
      <c r="AL27" s="12">
        <v>12</v>
      </c>
    </row>
    <row r="28" spans="1:38" ht="12.75">
      <c r="A28" s="12">
        <v>12</v>
      </c>
      <c r="B28" s="12">
        <v>1</v>
      </c>
      <c r="C28" s="12" t="s">
        <v>214</v>
      </c>
      <c r="D28" s="12" t="s">
        <v>29</v>
      </c>
      <c r="E28" s="12">
        <v>90</v>
      </c>
      <c r="F28" s="12" t="s">
        <v>289</v>
      </c>
      <c r="G28" s="12" t="s">
        <v>169</v>
      </c>
      <c r="H28" s="12" t="s">
        <v>107</v>
      </c>
      <c r="I28" s="12" t="s">
        <v>19</v>
      </c>
      <c r="J28" s="14">
        <v>26707</v>
      </c>
      <c r="K28" s="21" t="s">
        <v>25</v>
      </c>
      <c r="L28" s="17">
        <v>87.8</v>
      </c>
      <c r="M28" s="24">
        <v>0.6353</v>
      </c>
      <c r="N28" s="19"/>
      <c r="O28" s="12"/>
      <c r="P28" s="20"/>
      <c r="Q28" s="21"/>
      <c r="R28" s="20"/>
      <c r="S28" s="24">
        <f t="shared" si="0"/>
        <v>0</v>
      </c>
      <c r="T28" s="12"/>
      <c r="U28" s="12"/>
      <c r="V28" s="20"/>
      <c r="W28" s="21"/>
      <c r="X28" s="20"/>
      <c r="Y28" s="24">
        <f t="shared" si="1"/>
        <v>0</v>
      </c>
      <c r="Z28" s="12">
        <f t="shared" si="2"/>
        <v>0</v>
      </c>
      <c r="AA28" s="24">
        <f t="shared" si="3"/>
        <v>0</v>
      </c>
      <c r="AB28" s="12">
        <v>260</v>
      </c>
      <c r="AC28" s="12">
        <v>270</v>
      </c>
      <c r="AD28" s="12">
        <v>280</v>
      </c>
      <c r="AE28" s="21"/>
      <c r="AF28" s="12">
        <f>AD28</f>
        <v>280</v>
      </c>
      <c r="AG28" s="18">
        <f t="shared" si="4"/>
        <v>177.884</v>
      </c>
      <c r="AH28" s="20">
        <f t="shared" si="5"/>
        <v>280</v>
      </c>
      <c r="AI28" s="24">
        <f t="shared" si="6"/>
        <v>177.884</v>
      </c>
      <c r="AJ28" s="12"/>
      <c r="AK28" s="12" t="s">
        <v>108</v>
      </c>
      <c r="AL28" s="12">
        <v>12</v>
      </c>
    </row>
    <row r="29" spans="1:38" ht="12.75">
      <c r="A29" s="12">
        <v>12</v>
      </c>
      <c r="B29" s="12">
        <v>1</v>
      </c>
      <c r="C29" s="12" t="s">
        <v>214</v>
      </c>
      <c r="D29" s="12" t="s">
        <v>29</v>
      </c>
      <c r="E29" s="12">
        <v>100</v>
      </c>
      <c r="F29" s="12" t="s">
        <v>248</v>
      </c>
      <c r="G29" s="12" t="s">
        <v>249</v>
      </c>
      <c r="H29" s="12" t="s">
        <v>250</v>
      </c>
      <c r="I29" s="12" t="s">
        <v>249</v>
      </c>
      <c r="J29" s="14">
        <v>28774</v>
      </c>
      <c r="K29" s="21" t="s">
        <v>33</v>
      </c>
      <c r="L29" s="17">
        <v>100</v>
      </c>
      <c r="M29" s="24">
        <v>0.554</v>
      </c>
      <c r="N29" s="19"/>
      <c r="O29" s="12"/>
      <c r="P29" s="12"/>
      <c r="Q29" s="21"/>
      <c r="R29" s="12"/>
      <c r="S29" s="24">
        <f t="shared" si="0"/>
        <v>0</v>
      </c>
      <c r="T29" s="12"/>
      <c r="U29" s="12"/>
      <c r="V29" s="12"/>
      <c r="W29" s="21"/>
      <c r="X29" s="12"/>
      <c r="Y29" s="24">
        <f t="shared" si="1"/>
        <v>0</v>
      </c>
      <c r="Z29" s="12">
        <f t="shared" si="2"/>
        <v>0</v>
      </c>
      <c r="AA29" s="24">
        <f t="shared" si="3"/>
        <v>0</v>
      </c>
      <c r="AB29" s="19">
        <v>200</v>
      </c>
      <c r="AC29" s="12">
        <v>240</v>
      </c>
      <c r="AD29" s="28">
        <v>255</v>
      </c>
      <c r="AE29" s="21"/>
      <c r="AF29" s="12">
        <f>AC29</f>
        <v>240</v>
      </c>
      <c r="AG29" s="18">
        <f t="shared" si="4"/>
        <v>132.96</v>
      </c>
      <c r="AH29" s="20">
        <f t="shared" si="5"/>
        <v>240</v>
      </c>
      <c r="AI29" s="24">
        <f t="shared" si="6"/>
        <v>132.96</v>
      </c>
      <c r="AJ29" s="12"/>
      <c r="AK29" s="12"/>
      <c r="AL29" s="12">
        <v>12</v>
      </c>
    </row>
    <row r="30" spans="1:38" ht="12.75">
      <c r="A30" s="12">
        <v>12</v>
      </c>
      <c r="B30" s="12">
        <v>1</v>
      </c>
      <c r="C30" s="12" t="s">
        <v>214</v>
      </c>
      <c r="D30" s="12" t="s">
        <v>29</v>
      </c>
      <c r="E30" s="12">
        <v>100</v>
      </c>
      <c r="F30" s="12" t="s">
        <v>291</v>
      </c>
      <c r="G30" s="12" t="s">
        <v>37</v>
      </c>
      <c r="H30" s="12" t="s">
        <v>47</v>
      </c>
      <c r="I30" s="12" t="s">
        <v>19</v>
      </c>
      <c r="J30" s="14">
        <v>24536</v>
      </c>
      <c r="K30" s="21" t="s">
        <v>195</v>
      </c>
      <c r="L30" s="17">
        <v>98.95</v>
      </c>
      <c r="M30" s="24">
        <v>0.6895</v>
      </c>
      <c r="N30" s="19"/>
      <c r="O30" s="12"/>
      <c r="P30" s="20"/>
      <c r="Q30" s="21"/>
      <c r="R30" s="20"/>
      <c r="S30" s="24">
        <f t="shared" si="0"/>
        <v>0</v>
      </c>
      <c r="T30" s="12"/>
      <c r="U30" s="12"/>
      <c r="V30" s="20"/>
      <c r="W30" s="21"/>
      <c r="X30" s="20"/>
      <c r="Y30" s="24">
        <f t="shared" si="1"/>
        <v>0</v>
      </c>
      <c r="Z30" s="12">
        <f t="shared" si="2"/>
        <v>0</v>
      </c>
      <c r="AA30" s="24">
        <f t="shared" si="3"/>
        <v>0</v>
      </c>
      <c r="AB30" s="12">
        <v>265</v>
      </c>
      <c r="AC30" s="12">
        <v>280</v>
      </c>
      <c r="AD30" s="28">
        <v>290</v>
      </c>
      <c r="AE30" s="21"/>
      <c r="AF30" s="12">
        <f>AC30</f>
        <v>280</v>
      </c>
      <c r="AG30" s="18">
        <f t="shared" si="4"/>
        <v>193.06</v>
      </c>
      <c r="AH30" s="20">
        <f t="shared" si="5"/>
        <v>280</v>
      </c>
      <c r="AI30" s="24">
        <f t="shared" si="6"/>
        <v>193.06</v>
      </c>
      <c r="AJ30" s="12" t="s">
        <v>160</v>
      </c>
      <c r="AK30" s="12" t="s">
        <v>292</v>
      </c>
      <c r="AL30" s="12">
        <v>21</v>
      </c>
    </row>
    <row r="31" spans="1:38" ht="12.75">
      <c r="A31" s="12">
        <v>5</v>
      </c>
      <c r="B31" s="12">
        <v>2</v>
      </c>
      <c r="C31" s="12" t="s">
        <v>214</v>
      </c>
      <c r="D31" s="12" t="s">
        <v>29</v>
      </c>
      <c r="E31" s="12">
        <v>100</v>
      </c>
      <c r="F31" s="12" t="s">
        <v>283</v>
      </c>
      <c r="G31" s="12" t="s">
        <v>171</v>
      </c>
      <c r="H31" s="12" t="s">
        <v>172</v>
      </c>
      <c r="I31" s="12" t="s">
        <v>19</v>
      </c>
      <c r="J31" s="14">
        <v>24826</v>
      </c>
      <c r="K31" s="21" t="s">
        <v>195</v>
      </c>
      <c r="L31" s="17">
        <v>94.5</v>
      </c>
      <c r="M31" s="24">
        <v>0.6856</v>
      </c>
      <c r="N31" s="19"/>
      <c r="O31" s="12"/>
      <c r="P31" s="20"/>
      <c r="Q31" s="21"/>
      <c r="R31" s="20"/>
      <c r="S31" s="24">
        <f t="shared" si="0"/>
        <v>0</v>
      </c>
      <c r="T31" s="12"/>
      <c r="U31" s="12"/>
      <c r="V31" s="20"/>
      <c r="W31" s="21"/>
      <c r="X31" s="20"/>
      <c r="Y31" s="24">
        <f t="shared" si="1"/>
        <v>0</v>
      </c>
      <c r="Z31" s="12">
        <f t="shared" si="2"/>
        <v>0</v>
      </c>
      <c r="AA31" s="24">
        <f t="shared" si="3"/>
        <v>0</v>
      </c>
      <c r="AB31" s="12">
        <v>180</v>
      </c>
      <c r="AC31" s="12">
        <v>200</v>
      </c>
      <c r="AD31" s="12">
        <v>210</v>
      </c>
      <c r="AE31" s="12"/>
      <c r="AF31" s="12">
        <f>AD31</f>
        <v>210</v>
      </c>
      <c r="AG31" s="18">
        <f t="shared" si="4"/>
        <v>143.976</v>
      </c>
      <c r="AH31" s="20">
        <f t="shared" si="5"/>
        <v>210</v>
      </c>
      <c r="AI31" s="24">
        <f t="shared" si="6"/>
        <v>143.976</v>
      </c>
      <c r="AJ31" s="12"/>
      <c r="AK31" s="12" t="s">
        <v>173</v>
      </c>
      <c r="AL31" s="12">
        <v>5</v>
      </c>
    </row>
    <row r="32" spans="1:38" ht="12.75">
      <c r="A32" s="12">
        <v>12</v>
      </c>
      <c r="B32" s="12">
        <v>1</v>
      </c>
      <c r="C32" s="12" t="s">
        <v>214</v>
      </c>
      <c r="D32" s="12" t="s">
        <v>29</v>
      </c>
      <c r="E32" s="12">
        <v>100</v>
      </c>
      <c r="F32" s="12" t="s">
        <v>287</v>
      </c>
      <c r="G32" s="12" t="s">
        <v>191</v>
      </c>
      <c r="H32" s="12" t="s">
        <v>288</v>
      </c>
      <c r="I32" s="12" t="s">
        <v>19</v>
      </c>
      <c r="J32" s="22">
        <v>22257</v>
      </c>
      <c r="K32" s="23" t="s">
        <v>40</v>
      </c>
      <c r="L32" s="17">
        <v>96.3</v>
      </c>
      <c r="M32" s="24">
        <v>0.8656</v>
      </c>
      <c r="N32" s="19"/>
      <c r="O32" s="12"/>
      <c r="P32" s="20"/>
      <c r="Q32" s="21"/>
      <c r="R32" s="20"/>
      <c r="S32" s="24">
        <f t="shared" si="0"/>
        <v>0</v>
      </c>
      <c r="T32" s="12"/>
      <c r="U32" s="12"/>
      <c r="V32" s="20"/>
      <c r="W32" s="21"/>
      <c r="X32" s="20"/>
      <c r="Y32" s="24">
        <f t="shared" si="1"/>
        <v>0</v>
      </c>
      <c r="Z32" s="12">
        <f t="shared" si="2"/>
        <v>0</v>
      </c>
      <c r="AA32" s="24">
        <f t="shared" si="3"/>
        <v>0</v>
      </c>
      <c r="AB32" s="12">
        <v>235</v>
      </c>
      <c r="AC32" s="28">
        <v>242.5</v>
      </c>
      <c r="AD32" s="28">
        <v>242.5</v>
      </c>
      <c r="AE32" s="21"/>
      <c r="AF32" s="12">
        <f>AB32</f>
        <v>235</v>
      </c>
      <c r="AG32" s="18">
        <f t="shared" si="4"/>
        <v>203.416</v>
      </c>
      <c r="AH32" s="20">
        <f t="shared" si="5"/>
        <v>235</v>
      </c>
      <c r="AI32" s="24">
        <f t="shared" si="6"/>
        <v>203.416</v>
      </c>
      <c r="AJ32" s="12" t="s">
        <v>159</v>
      </c>
      <c r="AK32" s="12" t="s">
        <v>193</v>
      </c>
      <c r="AL32" s="12">
        <v>27</v>
      </c>
    </row>
    <row r="33" spans="1:38" ht="12.75">
      <c r="A33" s="12">
        <v>12</v>
      </c>
      <c r="B33" s="12">
        <v>1</v>
      </c>
      <c r="C33" s="12" t="s">
        <v>214</v>
      </c>
      <c r="D33" s="12" t="s">
        <v>29</v>
      </c>
      <c r="E33" s="12">
        <v>100</v>
      </c>
      <c r="F33" s="12" t="s">
        <v>261</v>
      </c>
      <c r="G33" s="12" t="s">
        <v>126</v>
      </c>
      <c r="H33" s="12" t="s">
        <v>126</v>
      </c>
      <c r="I33" s="12" t="s">
        <v>19</v>
      </c>
      <c r="J33" s="22">
        <v>32083</v>
      </c>
      <c r="K33" s="23" t="s">
        <v>18</v>
      </c>
      <c r="L33" s="17">
        <v>99.95</v>
      </c>
      <c r="M33" s="24">
        <v>0.554</v>
      </c>
      <c r="N33" s="19"/>
      <c r="O33" s="34"/>
      <c r="P33" s="12"/>
      <c r="Q33" s="21"/>
      <c r="R33" s="20"/>
      <c r="S33" s="24">
        <f t="shared" si="0"/>
        <v>0</v>
      </c>
      <c r="T33" s="34"/>
      <c r="U33" s="34"/>
      <c r="V33" s="34"/>
      <c r="W33" s="21"/>
      <c r="X33" s="20"/>
      <c r="Y33" s="24">
        <f t="shared" si="1"/>
        <v>0</v>
      </c>
      <c r="Z33" s="12"/>
      <c r="AA33" s="24">
        <f t="shared" si="3"/>
        <v>0</v>
      </c>
      <c r="AB33" s="12">
        <v>280</v>
      </c>
      <c r="AC33" s="28">
        <v>290</v>
      </c>
      <c r="AD33" s="28">
        <v>290</v>
      </c>
      <c r="AE33" s="21"/>
      <c r="AF33" s="12">
        <f>AB33</f>
        <v>280</v>
      </c>
      <c r="AG33" s="18">
        <f t="shared" si="4"/>
        <v>155.12</v>
      </c>
      <c r="AH33" s="20">
        <f t="shared" si="5"/>
        <v>280</v>
      </c>
      <c r="AI33" s="24">
        <f t="shared" si="6"/>
        <v>155.12</v>
      </c>
      <c r="AJ33" s="12"/>
      <c r="AK33" s="12"/>
      <c r="AL33" s="12">
        <v>12</v>
      </c>
    </row>
    <row r="34" spans="1:38" ht="12.75">
      <c r="A34" s="12">
        <v>5</v>
      </c>
      <c r="B34" s="12">
        <v>2</v>
      </c>
      <c r="C34" s="12" t="s">
        <v>214</v>
      </c>
      <c r="D34" s="12" t="s">
        <v>29</v>
      </c>
      <c r="E34" s="12">
        <v>100</v>
      </c>
      <c r="F34" s="12" t="s">
        <v>290</v>
      </c>
      <c r="G34" s="12" t="s">
        <v>90</v>
      </c>
      <c r="H34" s="12" t="s">
        <v>91</v>
      </c>
      <c r="I34" s="12" t="s">
        <v>90</v>
      </c>
      <c r="J34" s="14">
        <v>32769</v>
      </c>
      <c r="K34" s="21" t="s">
        <v>18</v>
      </c>
      <c r="L34" s="17">
        <v>93.15</v>
      </c>
      <c r="M34" s="24">
        <v>0.5737</v>
      </c>
      <c r="N34" s="19"/>
      <c r="O34" s="12"/>
      <c r="P34" s="20"/>
      <c r="Q34" s="21"/>
      <c r="R34" s="20"/>
      <c r="S34" s="24">
        <f t="shared" si="0"/>
        <v>0</v>
      </c>
      <c r="T34" s="12"/>
      <c r="U34" s="12"/>
      <c r="V34" s="20"/>
      <c r="W34" s="21"/>
      <c r="X34" s="20"/>
      <c r="Y34" s="24">
        <f t="shared" si="1"/>
        <v>0</v>
      </c>
      <c r="Z34" s="12">
        <f aca="true" t="shared" si="7" ref="Z34:Z44">X34+R34</f>
        <v>0</v>
      </c>
      <c r="AA34" s="24">
        <f t="shared" si="3"/>
        <v>0</v>
      </c>
      <c r="AB34" s="12">
        <v>250</v>
      </c>
      <c r="AC34" s="12">
        <v>265</v>
      </c>
      <c r="AD34" s="28">
        <v>280</v>
      </c>
      <c r="AE34" s="21"/>
      <c r="AF34" s="12">
        <f>AC34</f>
        <v>265</v>
      </c>
      <c r="AG34" s="18">
        <f t="shared" si="4"/>
        <v>152.0305</v>
      </c>
      <c r="AH34" s="20">
        <f t="shared" si="5"/>
        <v>265</v>
      </c>
      <c r="AI34" s="24">
        <f t="shared" si="6"/>
        <v>152.0305</v>
      </c>
      <c r="AJ34" s="12"/>
      <c r="AK34" s="12" t="s">
        <v>236</v>
      </c>
      <c r="AL34" s="12">
        <v>5</v>
      </c>
    </row>
    <row r="35" spans="1:38" ht="12.75">
      <c r="A35" s="12">
        <v>3</v>
      </c>
      <c r="B35" s="12">
        <v>3</v>
      </c>
      <c r="C35" s="12" t="s">
        <v>214</v>
      </c>
      <c r="D35" s="12" t="s">
        <v>29</v>
      </c>
      <c r="E35" s="12">
        <v>100</v>
      </c>
      <c r="F35" s="12" t="s">
        <v>269</v>
      </c>
      <c r="G35" s="12" t="s">
        <v>35</v>
      </c>
      <c r="H35" s="12" t="s">
        <v>43</v>
      </c>
      <c r="I35" s="12" t="s">
        <v>19</v>
      </c>
      <c r="J35" s="22">
        <v>30365</v>
      </c>
      <c r="K35" s="23" t="s">
        <v>18</v>
      </c>
      <c r="L35" s="17">
        <v>94.7</v>
      </c>
      <c r="M35" s="24">
        <v>0.5688</v>
      </c>
      <c r="N35" s="19"/>
      <c r="O35" s="12"/>
      <c r="P35" s="20"/>
      <c r="Q35" s="21"/>
      <c r="R35" s="20"/>
      <c r="S35" s="24">
        <f t="shared" si="0"/>
        <v>0</v>
      </c>
      <c r="T35" s="12"/>
      <c r="U35" s="12"/>
      <c r="V35" s="20"/>
      <c r="W35" s="21"/>
      <c r="X35" s="20"/>
      <c r="Y35" s="24">
        <f t="shared" si="1"/>
        <v>0</v>
      </c>
      <c r="Z35" s="12">
        <f t="shared" si="7"/>
        <v>0</v>
      </c>
      <c r="AA35" s="24">
        <f t="shared" si="3"/>
        <v>0</v>
      </c>
      <c r="AB35" s="12">
        <v>200</v>
      </c>
      <c r="AC35" s="28">
        <v>215</v>
      </c>
      <c r="AD35" s="28">
        <v>0</v>
      </c>
      <c r="AE35" s="21"/>
      <c r="AF35" s="12">
        <f>AB35</f>
        <v>200</v>
      </c>
      <c r="AG35" s="18">
        <f t="shared" si="4"/>
        <v>113.75999999999999</v>
      </c>
      <c r="AH35" s="20">
        <f t="shared" si="5"/>
        <v>200</v>
      </c>
      <c r="AI35" s="24">
        <f t="shared" si="6"/>
        <v>113.75999999999999</v>
      </c>
      <c r="AJ35" s="12"/>
      <c r="AK35" s="12"/>
      <c r="AL35" s="12">
        <v>3</v>
      </c>
    </row>
    <row r="36" spans="1:38" ht="12.75">
      <c r="A36" s="12">
        <v>12</v>
      </c>
      <c r="B36" s="12">
        <v>1</v>
      </c>
      <c r="C36" s="12" t="s">
        <v>214</v>
      </c>
      <c r="D36" s="12" t="s">
        <v>29</v>
      </c>
      <c r="E36" s="12">
        <v>110</v>
      </c>
      <c r="F36" s="12" t="s">
        <v>254</v>
      </c>
      <c r="G36" s="12" t="s">
        <v>142</v>
      </c>
      <c r="H36" s="12" t="s">
        <v>256</v>
      </c>
      <c r="I36" s="12" t="s">
        <v>19</v>
      </c>
      <c r="J36" s="14">
        <v>26309</v>
      </c>
      <c r="K36" s="21" t="s">
        <v>25</v>
      </c>
      <c r="L36" s="17">
        <v>106.35</v>
      </c>
      <c r="M36" s="24">
        <v>0.5914</v>
      </c>
      <c r="N36" s="19"/>
      <c r="O36" s="12"/>
      <c r="P36" s="12"/>
      <c r="Q36" s="21"/>
      <c r="R36" s="12"/>
      <c r="S36" s="24">
        <f t="shared" si="0"/>
        <v>0</v>
      </c>
      <c r="T36" s="12"/>
      <c r="U36" s="12"/>
      <c r="V36" s="12"/>
      <c r="W36" s="21"/>
      <c r="X36" s="12"/>
      <c r="Y36" s="24">
        <f t="shared" si="1"/>
        <v>0</v>
      </c>
      <c r="Z36" s="12">
        <f t="shared" si="7"/>
        <v>0</v>
      </c>
      <c r="AA36" s="24">
        <f t="shared" si="3"/>
        <v>0</v>
      </c>
      <c r="AB36" s="12">
        <v>290</v>
      </c>
      <c r="AC36" s="28">
        <v>305</v>
      </c>
      <c r="AD36" s="28">
        <v>305</v>
      </c>
      <c r="AE36" s="21"/>
      <c r="AF36" s="12">
        <f>AB36</f>
        <v>290</v>
      </c>
      <c r="AG36" s="18">
        <f t="shared" si="4"/>
        <v>171.506</v>
      </c>
      <c r="AH36" s="20">
        <f t="shared" si="5"/>
        <v>290</v>
      </c>
      <c r="AI36" s="24">
        <f t="shared" si="6"/>
        <v>171.506</v>
      </c>
      <c r="AJ36" s="12"/>
      <c r="AK36" s="12" t="s">
        <v>155</v>
      </c>
      <c r="AL36" s="12">
        <v>12</v>
      </c>
    </row>
    <row r="37" spans="1:38" ht="12.75">
      <c r="A37" s="12">
        <v>5</v>
      </c>
      <c r="B37" s="12">
        <v>2</v>
      </c>
      <c r="C37" s="12" t="s">
        <v>214</v>
      </c>
      <c r="D37" s="12" t="s">
        <v>29</v>
      </c>
      <c r="E37" s="12">
        <v>110</v>
      </c>
      <c r="F37" s="12" t="s">
        <v>284</v>
      </c>
      <c r="G37" s="12" t="s">
        <v>171</v>
      </c>
      <c r="H37" s="12" t="s">
        <v>172</v>
      </c>
      <c r="I37" s="12" t="s">
        <v>19</v>
      </c>
      <c r="J37" s="22">
        <v>26575</v>
      </c>
      <c r="K37" s="23" t="s">
        <v>25</v>
      </c>
      <c r="L37" s="17">
        <v>104.5</v>
      </c>
      <c r="M37" s="24">
        <v>0.5822</v>
      </c>
      <c r="N37" s="19"/>
      <c r="O37" s="12"/>
      <c r="P37" s="20"/>
      <c r="Q37" s="21"/>
      <c r="R37" s="20"/>
      <c r="S37" s="24">
        <f t="shared" si="0"/>
        <v>0</v>
      </c>
      <c r="T37" s="12"/>
      <c r="U37" s="12"/>
      <c r="V37" s="20"/>
      <c r="W37" s="21"/>
      <c r="X37" s="20"/>
      <c r="Y37" s="24">
        <f t="shared" si="1"/>
        <v>0</v>
      </c>
      <c r="Z37" s="12">
        <f t="shared" si="7"/>
        <v>0</v>
      </c>
      <c r="AA37" s="24">
        <f t="shared" si="3"/>
        <v>0</v>
      </c>
      <c r="AB37" s="12">
        <v>200</v>
      </c>
      <c r="AC37" s="12">
        <v>205</v>
      </c>
      <c r="AD37" s="12">
        <v>210</v>
      </c>
      <c r="AE37" s="21"/>
      <c r="AF37" s="12">
        <f aca="true" t="shared" si="8" ref="AF37:AF43">AD37</f>
        <v>210</v>
      </c>
      <c r="AG37" s="18">
        <f t="shared" si="4"/>
        <v>122.26200000000001</v>
      </c>
      <c r="AH37" s="20">
        <f t="shared" si="5"/>
        <v>210</v>
      </c>
      <c r="AI37" s="24">
        <f t="shared" si="6"/>
        <v>122.26200000000001</v>
      </c>
      <c r="AJ37" s="12"/>
      <c r="AK37" s="12" t="s">
        <v>173</v>
      </c>
      <c r="AL37" s="12">
        <v>5</v>
      </c>
    </row>
    <row r="38" spans="1:38" ht="12.75">
      <c r="A38" s="12">
        <v>12</v>
      </c>
      <c r="B38" s="12">
        <v>1</v>
      </c>
      <c r="C38" s="12" t="s">
        <v>214</v>
      </c>
      <c r="D38" s="12" t="s">
        <v>29</v>
      </c>
      <c r="E38" s="12">
        <v>110</v>
      </c>
      <c r="F38" s="12" t="s">
        <v>296</v>
      </c>
      <c r="G38" s="12" t="s">
        <v>191</v>
      </c>
      <c r="H38" s="12" t="s">
        <v>266</v>
      </c>
      <c r="I38" s="12" t="s">
        <v>19</v>
      </c>
      <c r="J38" s="22">
        <v>29575</v>
      </c>
      <c r="K38" s="21" t="s">
        <v>18</v>
      </c>
      <c r="L38" s="17">
        <v>104</v>
      </c>
      <c r="M38" s="24">
        <v>0.5455</v>
      </c>
      <c r="N38" s="19"/>
      <c r="O38" s="12"/>
      <c r="P38" s="20"/>
      <c r="Q38" s="21"/>
      <c r="R38" s="20"/>
      <c r="S38" s="24">
        <f t="shared" si="0"/>
        <v>0</v>
      </c>
      <c r="T38" s="12"/>
      <c r="U38" s="12"/>
      <c r="V38" s="20"/>
      <c r="W38" s="21"/>
      <c r="X38" s="20"/>
      <c r="Y38" s="24">
        <f t="shared" si="1"/>
        <v>0</v>
      </c>
      <c r="Z38" s="12">
        <f t="shared" si="7"/>
        <v>0</v>
      </c>
      <c r="AA38" s="24">
        <f t="shared" si="3"/>
        <v>0</v>
      </c>
      <c r="AB38" s="12">
        <v>280</v>
      </c>
      <c r="AC38" s="12">
        <v>310</v>
      </c>
      <c r="AD38" s="12">
        <v>322.5</v>
      </c>
      <c r="AE38" s="21"/>
      <c r="AF38" s="12">
        <f t="shared" si="8"/>
        <v>322.5</v>
      </c>
      <c r="AG38" s="18">
        <f t="shared" si="4"/>
        <v>175.92374999999998</v>
      </c>
      <c r="AH38" s="20">
        <f t="shared" si="5"/>
        <v>322.5</v>
      </c>
      <c r="AI38" s="24">
        <f t="shared" si="6"/>
        <v>175.92374999999998</v>
      </c>
      <c r="AJ38" s="12" t="s">
        <v>162</v>
      </c>
      <c r="AK38" s="12" t="s">
        <v>193</v>
      </c>
      <c r="AL38" s="12">
        <v>27</v>
      </c>
    </row>
    <row r="39" spans="1:38" ht="12.75">
      <c r="A39" s="12">
        <v>5</v>
      </c>
      <c r="B39" s="12">
        <v>2</v>
      </c>
      <c r="C39" s="12" t="s">
        <v>214</v>
      </c>
      <c r="D39" s="12" t="s">
        <v>29</v>
      </c>
      <c r="E39" s="12">
        <v>110</v>
      </c>
      <c r="F39" s="12" t="s">
        <v>262</v>
      </c>
      <c r="G39" s="12" t="s">
        <v>130</v>
      </c>
      <c r="H39" s="12" t="s">
        <v>129</v>
      </c>
      <c r="I39" s="12" t="s">
        <v>19</v>
      </c>
      <c r="J39" s="14">
        <v>22251</v>
      </c>
      <c r="K39" s="21" t="s">
        <v>18</v>
      </c>
      <c r="L39" s="17">
        <v>109</v>
      </c>
      <c r="M39" s="24">
        <v>0.5377</v>
      </c>
      <c r="N39" s="19"/>
      <c r="O39" s="12"/>
      <c r="P39" s="20"/>
      <c r="Q39" s="21"/>
      <c r="R39" s="20"/>
      <c r="S39" s="24">
        <f t="shared" si="0"/>
        <v>0</v>
      </c>
      <c r="T39" s="12"/>
      <c r="U39" s="12"/>
      <c r="V39" s="12"/>
      <c r="W39" s="21"/>
      <c r="X39" s="20"/>
      <c r="Y39" s="24">
        <f t="shared" si="1"/>
        <v>0</v>
      </c>
      <c r="Z39" s="12">
        <f t="shared" si="7"/>
        <v>0</v>
      </c>
      <c r="AA39" s="24">
        <f t="shared" si="3"/>
        <v>0</v>
      </c>
      <c r="AB39" s="12">
        <v>240</v>
      </c>
      <c r="AC39" s="12">
        <v>250</v>
      </c>
      <c r="AD39" s="12">
        <v>260</v>
      </c>
      <c r="AE39" s="21"/>
      <c r="AF39" s="12">
        <f t="shared" si="8"/>
        <v>260</v>
      </c>
      <c r="AG39" s="18">
        <f t="shared" si="4"/>
        <v>139.802</v>
      </c>
      <c r="AH39" s="20">
        <f t="shared" si="5"/>
        <v>260</v>
      </c>
      <c r="AI39" s="24">
        <f t="shared" si="6"/>
        <v>139.802</v>
      </c>
      <c r="AJ39" s="12"/>
      <c r="AK39" s="12"/>
      <c r="AL39" s="12">
        <v>5</v>
      </c>
    </row>
    <row r="40" spans="1:38" ht="12.75">
      <c r="A40" s="12">
        <v>3</v>
      </c>
      <c r="B40" s="12">
        <v>3</v>
      </c>
      <c r="C40" s="12" t="s">
        <v>214</v>
      </c>
      <c r="D40" s="12" t="s">
        <v>29</v>
      </c>
      <c r="E40" s="12">
        <v>110</v>
      </c>
      <c r="F40" s="12" t="s">
        <v>284</v>
      </c>
      <c r="G40" s="12" t="s">
        <v>171</v>
      </c>
      <c r="H40" s="12" t="s">
        <v>172</v>
      </c>
      <c r="I40" s="12" t="s">
        <v>19</v>
      </c>
      <c r="J40" s="22">
        <v>26575</v>
      </c>
      <c r="K40" s="21" t="s">
        <v>18</v>
      </c>
      <c r="L40" s="17">
        <v>104.5</v>
      </c>
      <c r="M40" s="24">
        <v>0.5446</v>
      </c>
      <c r="N40" s="19"/>
      <c r="O40" s="12"/>
      <c r="P40" s="20"/>
      <c r="Q40" s="21"/>
      <c r="R40" s="20"/>
      <c r="S40" s="24">
        <f t="shared" si="0"/>
        <v>0</v>
      </c>
      <c r="T40" s="12"/>
      <c r="U40" s="12"/>
      <c r="V40" s="20"/>
      <c r="W40" s="21"/>
      <c r="X40" s="20"/>
      <c r="Y40" s="24">
        <f t="shared" si="1"/>
        <v>0</v>
      </c>
      <c r="Z40" s="12">
        <f t="shared" si="7"/>
        <v>0</v>
      </c>
      <c r="AA40" s="24">
        <f t="shared" si="3"/>
        <v>0</v>
      </c>
      <c r="AB40" s="12">
        <v>200</v>
      </c>
      <c r="AC40" s="12">
        <v>205</v>
      </c>
      <c r="AD40" s="12">
        <v>210</v>
      </c>
      <c r="AE40" s="21"/>
      <c r="AF40" s="12">
        <f t="shared" si="8"/>
        <v>210</v>
      </c>
      <c r="AG40" s="18">
        <f t="shared" si="4"/>
        <v>114.366</v>
      </c>
      <c r="AH40" s="20">
        <f t="shared" si="5"/>
        <v>210</v>
      </c>
      <c r="AI40" s="24">
        <f t="shared" si="6"/>
        <v>114.366</v>
      </c>
      <c r="AJ40" s="12"/>
      <c r="AK40" s="12" t="s">
        <v>173</v>
      </c>
      <c r="AL40" s="12">
        <v>3</v>
      </c>
    </row>
    <row r="41" spans="1:38" ht="12.75">
      <c r="A41" s="12">
        <v>2</v>
      </c>
      <c r="B41" s="12">
        <v>4</v>
      </c>
      <c r="C41" s="12" t="s">
        <v>214</v>
      </c>
      <c r="D41" s="12" t="s">
        <v>29</v>
      </c>
      <c r="E41" s="12">
        <v>110</v>
      </c>
      <c r="F41" s="12" t="s">
        <v>282</v>
      </c>
      <c r="G41" s="12" t="s">
        <v>171</v>
      </c>
      <c r="H41" s="12" t="s">
        <v>172</v>
      </c>
      <c r="I41" s="12" t="s">
        <v>19</v>
      </c>
      <c r="J41" s="14">
        <v>31164</v>
      </c>
      <c r="K41" s="21" t="s">
        <v>18</v>
      </c>
      <c r="L41" s="17">
        <v>102.35</v>
      </c>
      <c r="M41" s="24">
        <v>0.5489</v>
      </c>
      <c r="N41" s="19"/>
      <c r="O41" s="12"/>
      <c r="P41" s="20"/>
      <c r="Q41" s="21"/>
      <c r="R41" s="20"/>
      <c r="S41" s="24">
        <f t="shared" si="0"/>
        <v>0</v>
      </c>
      <c r="T41" s="12"/>
      <c r="U41" s="12"/>
      <c r="V41" s="20"/>
      <c r="W41" s="21"/>
      <c r="X41" s="20"/>
      <c r="Y41" s="24">
        <f t="shared" si="1"/>
        <v>0</v>
      </c>
      <c r="Z41" s="12">
        <f t="shared" si="7"/>
        <v>0</v>
      </c>
      <c r="AA41" s="24">
        <f t="shared" si="3"/>
        <v>0</v>
      </c>
      <c r="AB41" s="12">
        <v>180</v>
      </c>
      <c r="AC41" s="12">
        <v>190</v>
      </c>
      <c r="AD41" s="12">
        <v>200</v>
      </c>
      <c r="AE41" s="21"/>
      <c r="AF41" s="12">
        <f t="shared" si="8"/>
        <v>200</v>
      </c>
      <c r="AG41" s="18">
        <f t="shared" si="4"/>
        <v>109.78000000000002</v>
      </c>
      <c r="AH41" s="20">
        <f t="shared" si="5"/>
        <v>200</v>
      </c>
      <c r="AI41" s="24">
        <f t="shared" si="6"/>
        <v>109.78000000000002</v>
      </c>
      <c r="AJ41" s="12"/>
      <c r="AK41" s="12" t="s">
        <v>173</v>
      </c>
      <c r="AL41" s="12">
        <v>2</v>
      </c>
    </row>
    <row r="42" spans="1:38" ht="12" customHeight="1">
      <c r="A42" s="12">
        <v>12</v>
      </c>
      <c r="B42" s="12">
        <v>1</v>
      </c>
      <c r="C42" s="12" t="s">
        <v>214</v>
      </c>
      <c r="D42" s="12" t="s">
        <v>29</v>
      </c>
      <c r="E42" s="12">
        <v>125</v>
      </c>
      <c r="F42" s="12" t="s">
        <v>263</v>
      </c>
      <c r="G42" s="12" t="s">
        <v>171</v>
      </c>
      <c r="H42" s="12" t="s">
        <v>172</v>
      </c>
      <c r="I42" s="12" t="s">
        <v>19</v>
      </c>
      <c r="J42" s="22">
        <v>31116</v>
      </c>
      <c r="K42" s="23" t="s">
        <v>18</v>
      </c>
      <c r="L42" s="17">
        <v>119</v>
      </c>
      <c r="M42" s="24">
        <v>0.5279</v>
      </c>
      <c r="N42" s="34"/>
      <c r="O42" s="34"/>
      <c r="P42" s="34"/>
      <c r="Q42" s="21"/>
      <c r="R42" s="20"/>
      <c r="S42" s="24">
        <f t="shared" si="0"/>
        <v>0</v>
      </c>
      <c r="T42" s="12"/>
      <c r="U42" s="12"/>
      <c r="V42" s="20"/>
      <c r="W42" s="21"/>
      <c r="X42" s="20"/>
      <c r="Y42" s="24">
        <f t="shared" si="1"/>
        <v>0</v>
      </c>
      <c r="Z42" s="12">
        <f t="shared" si="7"/>
        <v>0</v>
      </c>
      <c r="AA42" s="24">
        <f t="shared" si="3"/>
        <v>0</v>
      </c>
      <c r="AB42" s="19">
        <v>300</v>
      </c>
      <c r="AC42" s="12">
        <v>320</v>
      </c>
      <c r="AD42" s="12">
        <v>340</v>
      </c>
      <c r="AE42" s="21"/>
      <c r="AF42" s="12">
        <f t="shared" si="8"/>
        <v>340</v>
      </c>
      <c r="AG42" s="18">
        <f t="shared" si="4"/>
        <v>179.48600000000002</v>
      </c>
      <c r="AH42" s="20">
        <f t="shared" si="5"/>
        <v>340</v>
      </c>
      <c r="AI42" s="24">
        <f t="shared" si="6"/>
        <v>179.48600000000002</v>
      </c>
      <c r="AJ42" s="12" t="s">
        <v>161</v>
      </c>
      <c r="AK42" s="12" t="s">
        <v>173</v>
      </c>
      <c r="AL42" s="12">
        <v>48</v>
      </c>
    </row>
    <row r="43" spans="1:38" ht="12.75">
      <c r="A43" s="12">
        <v>5</v>
      </c>
      <c r="B43" s="12">
        <v>2</v>
      </c>
      <c r="C43" s="12" t="s">
        <v>214</v>
      </c>
      <c r="D43" s="12" t="s">
        <v>29</v>
      </c>
      <c r="E43" s="12">
        <v>125</v>
      </c>
      <c r="F43" s="12" t="s">
        <v>286</v>
      </c>
      <c r="G43" s="12" t="s">
        <v>90</v>
      </c>
      <c r="H43" s="12" t="s">
        <v>91</v>
      </c>
      <c r="I43" s="12" t="s">
        <v>90</v>
      </c>
      <c r="J43" s="22">
        <v>29700</v>
      </c>
      <c r="K43" s="21" t="s">
        <v>18</v>
      </c>
      <c r="L43" s="17">
        <v>117.75</v>
      </c>
      <c r="M43" s="24">
        <v>0.529</v>
      </c>
      <c r="N43" s="19"/>
      <c r="O43" s="12"/>
      <c r="P43" s="20"/>
      <c r="Q43" s="21"/>
      <c r="R43" s="20"/>
      <c r="S43" s="24">
        <f t="shared" si="0"/>
        <v>0</v>
      </c>
      <c r="T43" s="12"/>
      <c r="U43" s="12"/>
      <c r="V43" s="20"/>
      <c r="W43" s="21"/>
      <c r="X43" s="20"/>
      <c r="Y43" s="24">
        <f t="shared" si="1"/>
        <v>0</v>
      </c>
      <c r="Z43" s="12">
        <f t="shared" si="7"/>
        <v>0</v>
      </c>
      <c r="AA43" s="24">
        <f t="shared" si="3"/>
        <v>0</v>
      </c>
      <c r="AB43" s="12">
        <v>170</v>
      </c>
      <c r="AC43" s="12">
        <v>190</v>
      </c>
      <c r="AD43" s="12">
        <v>220</v>
      </c>
      <c r="AE43" s="21"/>
      <c r="AF43" s="12">
        <f t="shared" si="8"/>
        <v>220</v>
      </c>
      <c r="AG43" s="18">
        <f t="shared" si="4"/>
        <v>116.38000000000001</v>
      </c>
      <c r="AH43" s="20">
        <f t="shared" si="5"/>
        <v>220</v>
      </c>
      <c r="AI43" s="24">
        <f t="shared" si="6"/>
        <v>116.38000000000001</v>
      </c>
      <c r="AJ43" s="12"/>
      <c r="AK43" s="12" t="s">
        <v>236</v>
      </c>
      <c r="AL43" s="12">
        <v>5</v>
      </c>
    </row>
    <row r="44" spans="1:38" ht="12.75">
      <c r="A44" s="12">
        <v>12</v>
      </c>
      <c r="B44" s="12">
        <v>1</v>
      </c>
      <c r="C44" s="12" t="s">
        <v>214</v>
      </c>
      <c r="D44" s="12" t="s">
        <v>29</v>
      </c>
      <c r="E44" s="12">
        <v>140</v>
      </c>
      <c r="F44" s="12" t="s">
        <v>293</v>
      </c>
      <c r="G44" s="12" t="s">
        <v>294</v>
      </c>
      <c r="H44" s="12" t="s">
        <v>295</v>
      </c>
      <c r="I44" s="12" t="s">
        <v>19</v>
      </c>
      <c r="J44" s="22">
        <v>30428</v>
      </c>
      <c r="K44" s="23" t="s">
        <v>18</v>
      </c>
      <c r="L44" s="17">
        <v>127.95</v>
      </c>
      <c r="M44" s="24">
        <v>0.5174</v>
      </c>
      <c r="N44" s="19"/>
      <c r="O44" s="12"/>
      <c r="P44" s="20"/>
      <c r="Q44" s="21"/>
      <c r="R44" s="20"/>
      <c r="S44" s="24">
        <f t="shared" si="0"/>
        <v>0</v>
      </c>
      <c r="T44" s="12"/>
      <c r="U44" s="12"/>
      <c r="V44" s="20"/>
      <c r="W44" s="21"/>
      <c r="X44" s="20"/>
      <c r="Y44" s="24">
        <f t="shared" si="1"/>
        <v>0</v>
      </c>
      <c r="Z44" s="12">
        <f t="shared" si="7"/>
        <v>0</v>
      </c>
      <c r="AA44" s="24">
        <f t="shared" si="3"/>
        <v>0</v>
      </c>
      <c r="AB44" s="12">
        <v>280</v>
      </c>
      <c r="AC44" s="12">
        <v>290</v>
      </c>
      <c r="AD44" s="28">
        <v>295</v>
      </c>
      <c r="AE44" s="21"/>
      <c r="AF44" s="12">
        <f>AC44</f>
        <v>290</v>
      </c>
      <c r="AG44" s="18">
        <f t="shared" si="4"/>
        <v>150.046</v>
      </c>
      <c r="AH44" s="20">
        <f t="shared" si="5"/>
        <v>290</v>
      </c>
      <c r="AI44" s="24">
        <f t="shared" si="6"/>
        <v>150.046</v>
      </c>
      <c r="AJ44" s="12"/>
      <c r="AK44" s="12"/>
      <c r="AL44" s="12">
        <v>12</v>
      </c>
    </row>
    <row r="45" spans="1:38" ht="12.75">
      <c r="A45" s="12"/>
      <c r="B45" s="12"/>
      <c r="C45" s="12"/>
      <c r="D45" s="12"/>
      <c r="E45" s="12"/>
      <c r="F45" s="20" t="s">
        <v>151</v>
      </c>
      <c r="G45" s="20" t="s">
        <v>152</v>
      </c>
      <c r="H45" s="12"/>
      <c r="I45" s="12"/>
      <c r="J45" s="22"/>
      <c r="K45" s="23"/>
      <c r="L45" s="17"/>
      <c r="M45" s="24"/>
      <c r="N45" s="19"/>
      <c r="O45" s="12"/>
      <c r="P45" s="12"/>
      <c r="Q45" s="21"/>
      <c r="R45" s="12"/>
      <c r="S45" s="24"/>
      <c r="T45" s="12"/>
      <c r="U45" s="12"/>
      <c r="V45" s="12"/>
      <c r="W45" s="21"/>
      <c r="X45" s="12"/>
      <c r="Y45" s="24"/>
      <c r="Z45" s="12"/>
      <c r="AA45" s="24"/>
      <c r="AB45" s="12"/>
      <c r="AC45" s="12"/>
      <c r="AD45" s="12"/>
      <c r="AE45" s="21"/>
      <c r="AF45" s="12"/>
      <c r="AG45" s="18"/>
      <c r="AH45" s="20"/>
      <c r="AI45" s="24"/>
      <c r="AJ45" s="12"/>
      <c r="AK45" s="12"/>
      <c r="AL45" s="12"/>
    </row>
    <row r="46" spans="1:38" ht="12.75">
      <c r="A46" s="12"/>
      <c r="B46" s="12"/>
      <c r="C46" s="12"/>
      <c r="D46" s="12"/>
      <c r="E46" s="12"/>
      <c r="F46" s="20" t="s">
        <v>237</v>
      </c>
      <c r="G46" s="20" t="s">
        <v>150</v>
      </c>
      <c r="H46" s="12"/>
      <c r="I46" s="12"/>
      <c r="J46" s="22"/>
      <c r="K46" s="23"/>
      <c r="L46" s="17"/>
      <c r="M46" s="24"/>
      <c r="N46" s="19"/>
      <c r="O46" s="12"/>
      <c r="P46" s="12"/>
      <c r="Q46" s="21"/>
      <c r="R46" s="12"/>
      <c r="S46" s="24"/>
      <c r="T46" s="12"/>
      <c r="U46" s="12"/>
      <c r="V46" s="12"/>
      <c r="W46" s="21"/>
      <c r="X46" s="12"/>
      <c r="Y46" s="24"/>
      <c r="Z46" s="12"/>
      <c r="AA46" s="24"/>
      <c r="AB46" s="12"/>
      <c r="AC46" s="12"/>
      <c r="AD46" s="12"/>
      <c r="AE46" s="21"/>
      <c r="AF46" s="12"/>
      <c r="AG46" s="18"/>
      <c r="AH46" s="20"/>
      <c r="AI46" s="24"/>
      <c r="AJ46" s="12"/>
      <c r="AK46" s="12"/>
      <c r="AL46" s="12"/>
    </row>
    <row r="47" spans="1:38" ht="12.75">
      <c r="A47" s="12">
        <v>12</v>
      </c>
      <c r="B47" s="12">
        <v>1</v>
      </c>
      <c r="C47" s="12" t="s">
        <v>214</v>
      </c>
      <c r="D47" s="12" t="s">
        <v>29</v>
      </c>
      <c r="E47" s="12">
        <v>75</v>
      </c>
      <c r="F47" s="12" t="s">
        <v>228</v>
      </c>
      <c r="G47" s="12" t="s">
        <v>137</v>
      </c>
      <c r="H47" s="12" t="s">
        <v>138</v>
      </c>
      <c r="I47" s="12" t="s">
        <v>19</v>
      </c>
      <c r="J47" s="22">
        <v>35904</v>
      </c>
      <c r="K47" s="23" t="s">
        <v>28</v>
      </c>
      <c r="L47" s="17">
        <v>74.5</v>
      </c>
      <c r="M47" s="24">
        <v>0.6814</v>
      </c>
      <c r="N47" s="19">
        <v>135</v>
      </c>
      <c r="O47" s="12">
        <v>145</v>
      </c>
      <c r="P47" s="12">
        <v>155</v>
      </c>
      <c r="Q47" s="21"/>
      <c r="R47" s="12">
        <v>155</v>
      </c>
      <c r="S47" s="24">
        <f aca="true" t="shared" si="9" ref="S47:S69">R47*M47</f>
        <v>105.617</v>
      </c>
      <c r="T47" s="12">
        <v>95</v>
      </c>
      <c r="U47" s="12">
        <v>100</v>
      </c>
      <c r="V47" s="12">
        <v>110</v>
      </c>
      <c r="W47" s="21"/>
      <c r="X47" s="12">
        <v>100</v>
      </c>
      <c r="Y47" s="24">
        <f aca="true" t="shared" si="10" ref="Y47:Y69">X47*M47</f>
        <v>68.14</v>
      </c>
      <c r="Z47" s="12">
        <f aca="true" t="shared" si="11" ref="Z47:Z69">X47+R47</f>
        <v>255</v>
      </c>
      <c r="AA47" s="24">
        <f aca="true" t="shared" si="12" ref="AA47:AA69">Z47*M47</f>
        <v>173.757</v>
      </c>
      <c r="AB47" s="12">
        <v>190</v>
      </c>
      <c r="AC47" s="12">
        <v>200</v>
      </c>
      <c r="AD47" s="12">
        <v>210</v>
      </c>
      <c r="AE47" s="21"/>
      <c r="AF47" s="12">
        <v>210</v>
      </c>
      <c r="AG47" s="18">
        <f aca="true" t="shared" si="13" ref="AG47:AG69">AF47*M47</f>
        <v>143.094</v>
      </c>
      <c r="AH47" s="20">
        <f aca="true" t="shared" si="14" ref="AH47:AH69">AF47+Z47</f>
        <v>465</v>
      </c>
      <c r="AI47" s="24">
        <f aca="true" t="shared" si="15" ref="AI47:AI69">AH47*M47</f>
        <v>316.851</v>
      </c>
      <c r="AJ47" s="12"/>
      <c r="AK47" s="12" t="s">
        <v>216</v>
      </c>
      <c r="AL47" s="12">
        <v>12</v>
      </c>
    </row>
    <row r="48" spans="1:38" ht="12.75">
      <c r="A48" s="12">
        <v>5</v>
      </c>
      <c r="B48" s="12">
        <v>2</v>
      </c>
      <c r="C48" s="12" t="s">
        <v>214</v>
      </c>
      <c r="D48" s="12" t="s">
        <v>29</v>
      </c>
      <c r="E48" s="12">
        <v>75</v>
      </c>
      <c r="F48" s="12" t="s">
        <v>219</v>
      </c>
      <c r="G48" s="12" t="s">
        <v>137</v>
      </c>
      <c r="H48" s="12" t="s">
        <v>138</v>
      </c>
      <c r="I48" s="12" t="s">
        <v>19</v>
      </c>
      <c r="J48" s="22">
        <v>35970</v>
      </c>
      <c r="K48" s="23" t="s">
        <v>28</v>
      </c>
      <c r="L48" s="17">
        <v>72.85</v>
      </c>
      <c r="M48" s="24">
        <v>0.7009</v>
      </c>
      <c r="N48" s="19">
        <v>70</v>
      </c>
      <c r="O48" s="12">
        <v>70</v>
      </c>
      <c r="P48" s="12">
        <v>75</v>
      </c>
      <c r="Q48" s="21"/>
      <c r="R48" s="12">
        <v>75</v>
      </c>
      <c r="S48" s="24">
        <f t="shared" si="9"/>
        <v>52.567499999999995</v>
      </c>
      <c r="T48" s="12">
        <v>70</v>
      </c>
      <c r="U48" s="12">
        <v>75</v>
      </c>
      <c r="V48" s="12">
        <v>80</v>
      </c>
      <c r="W48" s="21"/>
      <c r="X48" s="12">
        <v>80</v>
      </c>
      <c r="Y48" s="24">
        <f t="shared" si="10"/>
        <v>56.071999999999996</v>
      </c>
      <c r="Z48" s="12">
        <f t="shared" si="11"/>
        <v>155</v>
      </c>
      <c r="AA48" s="24">
        <f t="shared" si="12"/>
        <v>108.6395</v>
      </c>
      <c r="AB48" s="12">
        <v>130</v>
      </c>
      <c r="AC48" s="12">
        <v>140</v>
      </c>
      <c r="AD48" s="12">
        <v>150</v>
      </c>
      <c r="AE48" s="21"/>
      <c r="AF48" s="12">
        <v>150</v>
      </c>
      <c r="AG48" s="18">
        <f t="shared" si="13"/>
        <v>105.13499999999999</v>
      </c>
      <c r="AH48" s="20">
        <f t="shared" si="14"/>
        <v>305</v>
      </c>
      <c r="AI48" s="24">
        <f t="shared" si="15"/>
        <v>213.7745</v>
      </c>
      <c r="AJ48" s="12"/>
      <c r="AK48" s="12" t="s">
        <v>216</v>
      </c>
      <c r="AL48" s="12">
        <v>5</v>
      </c>
    </row>
    <row r="49" spans="1:38" ht="12.75">
      <c r="A49" s="12">
        <v>12</v>
      </c>
      <c r="B49" s="12">
        <v>1</v>
      </c>
      <c r="C49" s="12" t="s">
        <v>214</v>
      </c>
      <c r="D49" s="12" t="s">
        <v>29</v>
      </c>
      <c r="E49" s="12">
        <v>75</v>
      </c>
      <c r="F49" s="12" t="s">
        <v>218</v>
      </c>
      <c r="G49" s="12" t="s">
        <v>50</v>
      </c>
      <c r="H49" s="12" t="s">
        <v>50</v>
      </c>
      <c r="I49" s="12" t="s">
        <v>19</v>
      </c>
      <c r="J49" s="22">
        <v>32703</v>
      </c>
      <c r="K49" s="23" t="s">
        <v>18</v>
      </c>
      <c r="L49" s="17">
        <v>73.95</v>
      </c>
      <c r="M49" s="24">
        <v>0.6716</v>
      </c>
      <c r="N49" s="19">
        <v>100</v>
      </c>
      <c r="O49" s="12">
        <v>115</v>
      </c>
      <c r="P49" s="12">
        <v>122.5</v>
      </c>
      <c r="Q49" s="21"/>
      <c r="R49" s="12">
        <v>115</v>
      </c>
      <c r="S49" s="24">
        <f t="shared" si="9"/>
        <v>77.234</v>
      </c>
      <c r="T49" s="12">
        <v>100</v>
      </c>
      <c r="U49" s="12">
        <v>102.5</v>
      </c>
      <c r="V49" s="12">
        <v>107.5</v>
      </c>
      <c r="W49" s="21"/>
      <c r="X49" s="12">
        <v>107.5</v>
      </c>
      <c r="Y49" s="24">
        <f t="shared" si="10"/>
        <v>72.197</v>
      </c>
      <c r="Z49" s="12">
        <f t="shared" si="11"/>
        <v>222.5</v>
      </c>
      <c r="AA49" s="24">
        <f t="shared" si="12"/>
        <v>149.43099999999998</v>
      </c>
      <c r="AB49" s="12">
        <v>100</v>
      </c>
      <c r="AC49" s="12">
        <v>120</v>
      </c>
      <c r="AD49" s="12">
        <v>130</v>
      </c>
      <c r="AE49" s="21"/>
      <c r="AF49" s="12">
        <v>120</v>
      </c>
      <c r="AG49" s="18">
        <f t="shared" si="13"/>
        <v>80.592</v>
      </c>
      <c r="AH49" s="20">
        <f t="shared" si="14"/>
        <v>342.5</v>
      </c>
      <c r="AI49" s="24">
        <f t="shared" si="15"/>
        <v>230.023</v>
      </c>
      <c r="AJ49" s="12"/>
      <c r="AK49" s="12" t="s">
        <v>56</v>
      </c>
      <c r="AL49" s="12">
        <v>12</v>
      </c>
    </row>
    <row r="50" spans="1:38" ht="12.75">
      <c r="A50" s="12">
        <v>12</v>
      </c>
      <c r="B50" s="12">
        <v>1</v>
      </c>
      <c r="C50" s="12" t="s">
        <v>214</v>
      </c>
      <c r="D50" s="12" t="s">
        <v>29</v>
      </c>
      <c r="E50" s="12">
        <v>75</v>
      </c>
      <c r="F50" s="12" t="s">
        <v>221</v>
      </c>
      <c r="G50" s="12" t="s">
        <v>137</v>
      </c>
      <c r="H50" s="12" t="s">
        <v>138</v>
      </c>
      <c r="I50" s="12" t="s">
        <v>19</v>
      </c>
      <c r="J50" s="14">
        <v>36958</v>
      </c>
      <c r="K50" s="21" t="s">
        <v>222</v>
      </c>
      <c r="L50" s="17">
        <v>74.2</v>
      </c>
      <c r="M50" s="24">
        <v>0.7103</v>
      </c>
      <c r="N50" s="19">
        <v>120</v>
      </c>
      <c r="O50" s="12">
        <v>120</v>
      </c>
      <c r="P50" s="12">
        <v>135</v>
      </c>
      <c r="Q50" s="21"/>
      <c r="R50" s="12">
        <v>120</v>
      </c>
      <c r="S50" s="24">
        <f t="shared" si="9"/>
        <v>85.236</v>
      </c>
      <c r="T50" s="12">
        <v>85</v>
      </c>
      <c r="U50" s="12">
        <v>87.5</v>
      </c>
      <c r="V50" s="12">
        <v>90</v>
      </c>
      <c r="W50" s="21"/>
      <c r="X50" s="12">
        <v>90</v>
      </c>
      <c r="Y50" s="24">
        <f t="shared" si="10"/>
        <v>63.92700000000001</v>
      </c>
      <c r="Z50" s="12">
        <f t="shared" si="11"/>
        <v>210</v>
      </c>
      <c r="AA50" s="24">
        <f t="shared" si="12"/>
        <v>149.163</v>
      </c>
      <c r="AB50" s="12">
        <v>150</v>
      </c>
      <c r="AC50" s="12">
        <v>160</v>
      </c>
      <c r="AD50" s="12">
        <v>170</v>
      </c>
      <c r="AE50" s="21"/>
      <c r="AF50" s="12">
        <v>170</v>
      </c>
      <c r="AG50" s="18">
        <f t="shared" si="13"/>
        <v>120.751</v>
      </c>
      <c r="AH50" s="20">
        <f t="shared" si="14"/>
        <v>380</v>
      </c>
      <c r="AI50" s="24">
        <f t="shared" si="15"/>
        <v>269.91400000000004</v>
      </c>
      <c r="AJ50" s="12"/>
      <c r="AK50" s="12" t="s">
        <v>216</v>
      </c>
      <c r="AL50" s="12">
        <v>12</v>
      </c>
    </row>
    <row r="51" spans="1:38" ht="12.75">
      <c r="A51" s="12">
        <v>12</v>
      </c>
      <c r="B51" s="12">
        <v>1</v>
      </c>
      <c r="C51" s="12" t="s">
        <v>214</v>
      </c>
      <c r="D51" s="12" t="s">
        <v>29</v>
      </c>
      <c r="E51" s="12">
        <v>82.5</v>
      </c>
      <c r="F51" s="12" t="s">
        <v>229</v>
      </c>
      <c r="G51" s="12" t="s">
        <v>137</v>
      </c>
      <c r="H51" s="12" t="s">
        <v>138</v>
      </c>
      <c r="I51" s="12" t="s">
        <v>19</v>
      </c>
      <c r="J51" s="22">
        <v>35827</v>
      </c>
      <c r="K51" s="23" t="s">
        <v>28</v>
      </c>
      <c r="L51" s="17">
        <v>77.5</v>
      </c>
      <c r="M51" s="24">
        <v>0.6609</v>
      </c>
      <c r="N51" s="19">
        <v>150</v>
      </c>
      <c r="O51" s="12">
        <v>160</v>
      </c>
      <c r="P51" s="12">
        <v>170</v>
      </c>
      <c r="Q51" s="21"/>
      <c r="R51" s="12">
        <v>170</v>
      </c>
      <c r="S51" s="24">
        <f t="shared" si="9"/>
        <v>112.35300000000001</v>
      </c>
      <c r="T51" s="12">
        <v>110</v>
      </c>
      <c r="U51" s="12">
        <v>125</v>
      </c>
      <c r="V51" s="12">
        <v>130</v>
      </c>
      <c r="W51" s="21"/>
      <c r="X51" s="12">
        <v>130</v>
      </c>
      <c r="Y51" s="24">
        <f t="shared" si="10"/>
        <v>85.917</v>
      </c>
      <c r="Z51" s="12">
        <f t="shared" si="11"/>
        <v>300</v>
      </c>
      <c r="AA51" s="24">
        <f t="shared" si="12"/>
        <v>198.27</v>
      </c>
      <c r="AB51" s="12">
        <v>180</v>
      </c>
      <c r="AC51" s="12">
        <v>205</v>
      </c>
      <c r="AD51" s="12">
        <v>215</v>
      </c>
      <c r="AE51" s="21"/>
      <c r="AF51" s="12">
        <v>215</v>
      </c>
      <c r="AG51" s="18">
        <f t="shared" si="13"/>
        <v>142.0935</v>
      </c>
      <c r="AH51" s="20">
        <f t="shared" si="14"/>
        <v>515</v>
      </c>
      <c r="AI51" s="24">
        <f t="shared" si="15"/>
        <v>340.36350000000004</v>
      </c>
      <c r="AJ51" s="12"/>
      <c r="AK51" s="12" t="s">
        <v>216</v>
      </c>
      <c r="AL51" s="12">
        <v>12</v>
      </c>
    </row>
    <row r="52" spans="1:38" ht="12.75">
      <c r="A52" s="12">
        <v>5</v>
      </c>
      <c r="B52" s="12">
        <v>2</v>
      </c>
      <c r="C52" s="12" t="s">
        <v>214</v>
      </c>
      <c r="D52" s="12" t="s">
        <v>29</v>
      </c>
      <c r="E52" s="12">
        <v>82.5</v>
      </c>
      <c r="F52" s="12" t="s">
        <v>223</v>
      </c>
      <c r="G52" s="12" t="s">
        <v>137</v>
      </c>
      <c r="H52" s="12" t="s">
        <v>138</v>
      </c>
      <c r="I52" s="12" t="s">
        <v>19</v>
      </c>
      <c r="J52" s="22">
        <v>35687</v>
      </c>
      <c r="K52" s="23" t="s">
        <v>28</v>
      </c>
      <c r="L52" s="17">
        <v>79.1</v>
      </c>
      <c r="M52" s="24">
        <v>0.651</v>
      </c>
      <c r="N52" s="19">
        <v>125</v>
      </c>
      <c r="O52" s="12">
        <v>125</v>
      </c>
      <c r="P52" s="12">
        <v>130</v>
      </c>
      <c r="Q52" s="21"/>
      <c r="R52" s="12">
        <v>130</v>
      </c>
      <c r="S52" s="24">
        <f t="shared" si="9"/>
        <v>84.63000000000001</v>
      </c>
      <c r="T52" s="12">
        <v>85</v>
      </c>
      <c r="U52" s="12">
        <v>95</v>
      </c>
      <c r="V52" s="12">
        <v>100</v>
      </c>
      <c r="W52" s="21"/>
      <c r="X52" s="12">
        <v>100</v>
      </c>
      <c r="Y52" s="24">
        <f t="shared" si="10"/>
        <v>65.10000000000001</v>
      </c>
      <c r="Z52" s="12">
        <f t="shared" si="11"/>
        <v>230</v>
      </c>
      <c r="AA52" s="24">
        <f t="shared" si="12"/>
        <v>149.73000000000002</v>
      </c>
      <c r="AB52" s="12">
        <v>150</v>
      </c>
      <c r="AC52" s="12">
        <v>160</v>
      </c>
      <c r="AD52" s="12">
        <v>170</v>
      </c>
      <c r="AE52" s="21"/>
      <c r="AF52" s="12">
        <v>160</v>
      </c>
      <c r="AG52" s="18">
        <f t="shared" si="13"/>
        <v>104.16</v>
      </c>
      <c r="AH52" s="20">
        <f t="shared" si="14"/>
        <v>390</v>
      </c>
      <c r="AI52" s="24">
        <f t="shared" si="15"/>
        <v>253.89000000000001</v>
      </c>
      <c r="AJ52" s="12"/>
      <c r="AK52" s="12" t="s">
        <v>216</v>
      </c>
      <c r="AL52" s="12">
        <v>5</v>
      </c>
    </row>
    <row r="53" spans="1:38" ht="12.75">
      <c r="A53" s="12">
        <v>12</v>
      </c>
      <c r="B53" s="12">
        <v>1</v>
      </c>
      <c r="C53" s="12" t="s">
        <v>214</v>
      </c>
      <c r="D53" s="12" t="s">
        <v>29</v>
      </c>
      <c r="E53" s="12">
        <v>82.5</v>
      </c>
      <c r="F53" s="12" t="s">
        <v>230</v>
      </c>
      <c r="G53" s="12" t="s">
        <v>50</v>
      </c>
      <c r="H53" s="12" t="s">
        <v>50</v>
      </c>
      <c r="I53" s="12" t="s">
        <v>19</v>
      </c>
      <c r="J53" s="22">
        <v>26088</v>
      </c>
      <c r="K53" s="23" t="s">
        <v>25</v>
      </c>
      <c r="L53" s="17">
        <v>81.55</v>
      </c>
      <c r="M53" s="24">
        <v>0.6971</v>
      </c>
      <c r="N53" s="19">
        <v>155</v>
      </c>
      <c r="O53" s="28">
        <v>165</v>
      </c>
      <c r="P53" s="12">
        <v>170</v>
      </c>
      <c r="Q53" s="21"/>
      <c r="R53" s="12">
        <v>170</v>
      </c>
      <c r="S53" s="24">
        <f t="shared" si="9"/>
        <v>118.507</v>
      </c>
      <c r="T53" s="28">
        <v>105</v>
      </c>
      <c r="U53" s="12">
        <v>110</v>
      </c>
      <c r="V53" s="12">
        <v>115</v>
      </c>
      <c r="W53" s="12"/>
      <c r="X53" s="12">
        <v>110</v>
      </c>
      <c r="Y53" s="24">
        <f t="shared" si="10"/>
        <v>76.68100000000001</v>
      </c>
      <c r="Z53" s="12">
        <f t="shared" si="11"/>
        <v>280</v>
      </c>
      <c r="AA53" s="24">
        <f t="shared" si="12"/>
        <v>195.18800000000002</v>
      </c>
      <c r="AB53" s="12">
        <v>205</v>
      </c>
      <c r="AC53" s="28">
        <v>215</v>
      </c>
      <c r="AD53" s="12">
        <v>220</v>
      </c>
      <c r="AE53" s="21"/>
      <c r="AF53" s="12">
        <v>215</v>
      </c>
      <c r="AG53" s="18">
        <f t="shared" si="13"/>
        <v>149.87650000000002</v>
      </c>
      <c r="AH53" s="20">
        <f t="shared" si="14"/>
        <v>495</v>
      </c>
      <c r="AI53" s="24">
        <f t="shared" si="15"/>
        <v>345.0645</v>
      </c>
      <c r="AJ53" s="12"/>
      <c r="AK53" s="12" t="s">
        <v>231</v>
      </c>
      <c r="AL53" s="12">
        <v>12</v>
      </c>
    </row>
    <row r="54" spans="1:38" ht="12.75">
      <c r="A54" s="12">
        <v>12</v>
      </c>
      <c r="B54" s="12">
        <v>1</v>
      </c>
      <c r="C54" s="12" t="s">
        <v>214</v>
      </c>
      <c r="D54" s="12" t="s">
        <v>29</v>
      </c>
      <c r="E54" s="12">
        <v>82.5</v>
      </c>
      <c r="F54" s="12" t="s">
        <v>235</v>
      </c>
      <c r="G54" s="12" t="s">
        <v>90</v>
      </c>
      <c r="H54" s="12" t="s">
        <v>91</v>
      </c>
      <c r="I54" s="12" t="s">
        <v>90</v>
      </c>
      <c r="J54" s="22">
        <v>31091</v>
      </c>
      <c r="K54" s="23" t="s">
        <v>18</v>
      </c>
      <c r="L54" s="17">
        <v>82.5</v>
      </c>
      <c r="M54" s="24">
        <v>0.6193</v>
      </c>
      <c r="N54" s="19">
        <v>160</v>
      </c>
      <c r="O54" s="12">
        <v>175</v>
      </c>
      <c r="P54" s="28">
        <v>0</v>
      </c>
      <c r="Q54" s="21"/>
      <c r="R54" s="12">
        <v>175</v>
      </c>
      <c r="S54" s="24">
        <f t="shared" si="9"/>
        <v>108.3775</v>
      </c>
      <c r="T54" s="12">
        <v>120</v>
      </c>
      <c r="U54" s="12">
        <v>130</v>
      </c>
      <c r="V54" s="28">
        <v>140</v>
      </c>
      <c r="W54" s="21"/>
      <c r="X54" s="12">
        <v>140</v>
      </c>
      <c r="Y54" s="24">
        <f t="shared" si="10"/>
        <v>86.702</v>
      </c>
      <c r="Z54" s="12">
        <f t="shared" si="11"/>
        <v>315</v>
      </c>
      <c r="AA54" s="24">
        <f t="shared" si="12"/>
        <v>195.0795</v>
      </c>
      <c r="AB54" s="12">
        <v>240</v>
      </c>
      <c r="AC54" s="12">
        <v>260</v>
      </c>
      <c r="AD54" s="12">
        <v>272.5</v>
      </c>
      <c r="AE54" s="21"/>
      <c r="AF54" s="12">
        <v>272.5</v>
      </c>
      <c r="AG54" s="18">
        <f t="shared" si="13"/>
        <v>168.75924999999998</v>
      </c>
      <c r="AH54" s="20">
        <f t="shared" si="14"/>
        <v>587.5</v>
      </c>
      <c r="AI54" s="24">
        <f t="shared" si="15"/>
        <v>363.83875</v>
      </c>
      <c r="AJ54" s="12"/>
      <c r="AK54" s="12" t="s">
        <v>236</v>
      </c>
      <c r="AL54" s="12">
        <v>12</v>
      </c>
    </row>
    <row r="55" spans="1:38" ht="12.75">
      <c r="A55" s="12">
        <v>12</v>
      </c>
      <c r="B55" s="12">
        <v>1</v>
      </c>
      <c r="C55" s="12" t="s">
        <v>214</v>
      </c>
      <c r="D55" s="12" t="s">
        <v>29</v>
      </c>
      <c r="E55" s="12">
        <v>82.5</v>
      </c>
      <c r="F55" s="12" t="s">
        <v>220</v>
      </c>
      <c r="G55" s="12" t="s">
        <v>137</v>
      </c>
      <c r="H55" s="12" t="s">
        <v>138</v>
      </c>
      <c r="I55" s="12" t="s">
        <v>19</v>
      </c>
      <c r="J55" s="22">
        <v>37091</v>
      </c>
      <c r="K55" s="23" t="s">
        <v>26</v>
      </c>
      <c r="L55" s="17">
        <v>81</v>
      </c>
      <c r="M55" s="24">
        <v>0.6775</v>
      </c>
      <c r="N55" s="19">
        <v>120</v>
      </c>
      <c r="O55" s="12">
        <v>125</v>
      </c>
      <c r="P55" s="12">
        <v>130</v>
      </c>
      <c r="Q55" s="21"/>
      <c r="R55" s="12">
        <v>130</v>
      </c>
      <c r="S55" s="24">
        <f t="shared" si="9"/>
        <v>88.075</v>
      </c>
      <c r="T55" s="12">
        <v>95</v>
      </c>
      <c r="U55" s="12">
        <v>100</v>
      </c>
      <c r="V55" s="12">
        <v>100</v>
      </c>
      <c r="W55" s="21"/>
      <c r="X55" s="12">
        <v>100</v>
      </c>
      <c r="Y55" s="24">
        <f t="shared" si="10"/>
        <v>67.75</v>
      </c>
      <c r="Z55" s="12">
        <f t="shared" si="11"/>
        <v>230</v>
      </c>
      <c r="AA55" s="24">
        <f t="shared" si="12"/>
        <v>155.825</v>
      </c>
      <c r="AB55" s="12">
        <v>150</v>
      </c>
      <c r="AC55" s="12">
        <v>160</v>
      </c>
      <c r="AD55" s="12">
        <v>165</v>
      </c>
      <c r="AE55" s="21"/>
      <c r="AF55" s="12">
        <v>165</v>
      </c>
      <c r="AG55" s="18">
        <f t="shared" si="13"/>
        <v>111.7875</v>
      </c>
      <c r="AH55" s="20">
        <f t="shared" si="14"/>
        <v>395</v>
      </c>
      <c r="AI55" s="24">
        <f t="shared" si="15"/>
        <v>267.6125</v>
      </c>
      <c r="AJ55" s="12"/>
      <c r="AK55" s="12" t="s">
        <v>216</v>
      </c>
      <c r="AL55" s="12">
        <v>12</v>
      </c>
    </row>
    <row r="56" spans="1:38" ht="13.5" customHeight="1">
      <c r="A56" s="12">
        <v>12</v>
      </c>
      <c r="B56" s="12">
        <v>1</v>
      </c>
      <c r="C56" s="12" t="s">
        <v>214</v>
      </c>
      <c r="D56" s="12" t="s">
        <v>29</v>
      </c>
      <c r="E56" s="12">
        <v>90</v>
      </c>
      <c r="F56" s="12" t="s">
        <v>232</v>
      </c>
      <c r="G56" s="12" t="s">
        <v>168</v>
      </c>
      <c r="H56" s="12" t="s">
        <v>99</v>
      </c>
      <c r="I56" s="12" t="s">
        <v>19</v>
      </c>
      <c r="J56" s="22">
        <v>27250</v>
      </c>
      <c r="K56" s="23" t="s">
        <v>18</v>
      </c>
      <c r="L56" s="17">
        <v>88.5</v>
      </c>
      <c r="M56" s="24">
        <v>0.5914</v>
      </c>
      <c r="N56" s="19">
        <v>200</v>
      </c>
      <c r="O56" s="28">
        <v>210</v>
      </c>
      <c r="P56" s="28">
        <v>0</v>
      </c>
      <c r="Q56" s="21"/>
      <c r="R56" s="12">
        <v>210</v>
      </c>
      <c r="S56" s="24">
        <f t="shared" si="9"/>
        <v>124.194</v>
      </c>
      <c r="T56" s="12">
        <v>145</v>
      </c>
      <c r="U56" s="28">
        <v>150</v>
      </c>
      <c r="V56" s="12">
        <v>150</v>
      </c>
      <c r="W56" s="21"/>
      <c r="X56" s="12">
        <v>150</v>
      </c>
      <c r="Y56" s="24">
        <f t="shared" si="10"/>
        <v>88.71000000000001</v>
      </c>
      <c r="Z56" s="12">
        <f t="shared" si="11"/>
        <v>360</v>
      </c>
      <c r="AA56" s="24">
        <f t="shared" si="12"/>
        <v>212.90400000000002</v>
      </c>
      <c r="AB56" s="12">
        <v>210</v>
      </c>
      <c r="AC56" s="12">
        <v>220</v>
      </c>
      <c r="AD56" s="28">
        <v>225</v>
      </c>
      <c r="AE56" s="21"/>
      <c r="AF56" s="12">
        <v>225</v>
      </c>
      <c r="AG56" s="18">
        <f t="shared" si="13"/>
        <v>133.065</v>
      </c>
      <c r="AH56" s="20">
        <f t="shared" si="14"/>
        <v>585</v>
      </c>
      <c r="AI56" s="24">
        <f t="shared" si="15"/>
        <v>345.969</v>
      </c>
      <c r="AJ56" s="12"/>
      <c r="AK56" s="12" t="s">
        <v>100</v>
      </c>
      <c r="AL56" s="12">
        <v>12</v>
      </c>
    </row>
    <row r="57" spans="1:38" ht="12.75">
      <c r="A57" s="12">
        <v>5</v>
      </c>
      <c r="B57" s="12">
        <v>2</v>
      </c>
      <c r="C57" s="12" t="s">
        <v>214</v>
      </c>
      <c r="D57" s="12" t="s">
        <v>29</v>
      </c>
      <c r="E57" s="12">
        <v>90</v>
      </c>
      <c r="F57" s="12" t="s">
        <v>233</v>
      </c>
      <c r="G57" s="12" t="s">
        <v>142</v>
      </c>
      <c r="H57" s="12" t="s">
        <v>234</v>
      </c>
      <c r="I57" s="12" t="s">
        <v>19</v>
      </c>
      <c r="J57" s="14">
        <v>31339</v>
      </c>
      <c r="K57" s="21" t="s">
        <v>18</v>
      </c>
      <c r="L57" s="17">
        <v>88.4</v>
      </c>
      <c r="M57" s="24">
        <v>0.5918</v>
      </c>
      <c r="N57" s="19">
        <v>130</v>
      </c>
      <c r="O57" s="12">
        <v>145</v>
      </c>
      <c r="P57" s="28">
        <v>150</v>
      </c>
      <c r="Q57" s="21"/>
      <c r="R57" s="12">
        <v>150</v>
      </c>
      <c r="S57" s="24">
        <f t="shared" si="9"/>
        <v>88.77</v>
      </c>
      <c r="T57" s="12">
        <v>165</v>
      </c>
      <c r="U57" s="12">
        <v>175</v>
      </c>
      <c r="V57" s="12">
        <v>190</v>
      </c>
      <c r="W57" s="21"/>
      <c r="X57" s="12">
        <v>175</v>
      </c>
      <c r="Y57" s="24">
        <f t="shared" si="10"/>
        <v>103.565</v>
      </c>
      <c r="Z57" s="12">
        <f t="shared" si="11"/>
        <v>325</v>
      </c>
      <c r="AA57" s="24">
        <f t="shared" si="12"/>
        <v>192.335</v>
      </c>
      <c r="AB57" s="12">
        <v>210</v>
      </c>
      <c r="AC57" s="12">
        <v>235</v>
      </c>
      <c r="AD57" s="12">
        <v>260</v>
      </c>
      <c r="AE57" s="21"/>
      <c r="AF57" s="12">
        <v>235</v>
      </c>
      <c r="AG57" s="18">
        <f t="shared" si="13"/>
        <v>139.073</v>
      </c>
      <c r="AH57" s="20">
        <f t="shared" si="14"/>
        <v>560</v>
      </c>
      <c r="AI57" s="24">
        <f t="shared" si="15"/>
        <v>331.408</v>
      </c>
      <c r="AJ57" s="12"/>
      <c r="AK57" s="12" t="s">
        <v>155</v>
      </c>
      <c r="AL57" s="12">
        <v>5</v>
      </c>
    </row>
    <row r="58" spans="1:38" ht="12.75">
      <c r="A58" s="12">
        <v>12</v>
      </c>
      <c r="B58" s="12">
        <v>1</v>
      </c>
      <c r="C58" s="12" t="s">
        <v>214</v>
      </c>
      <c r="D58" s="12" t="s">
        <v>29</v>
      </c>
      <c r="E58" s="12">
        <v>100</v>
      </c>
      <c r="F58" s="12" t="s">
        <v>243</v>
      </c>
      <c r="G58" s="12" t="s">
        <v>137</v>
      </c>
      <c r="H58" s="12" t="s">
        <v>138</v>
      </c>
      <c r="I58" s="12" t="s">
        <v>19</v>
      </c>
      <c r="J58" s="14">
        <v>35634</v>
      </c>
      <c r="K58" s="21" t="s">
        <v>28</v>
      </c>
      <c r="L58" s="17">
        <v>95.5</v>
      </c>
      <c r="M58" s="24">
        <v>0.5776</v>
      </c>
      <c r="N58" s="19">
        <v>120</v>
      </c>
      <c r="O58" s="12">
        <v>140</v>
      </c>
      <c r="P58" s="12">
        <v>150</v>
      </c>
      <c r="Q58" s="21"/>
      <c r="R58" s="12">
        <f>P58</f>
        <v>150</v>
      </c>
      <c r="S58" s="24">
        <f t="shared" si="9"/>
        <v>86.64</v>
      </c>
      <c r="T58" s="12">
        <v>110</v>
      </c>
      <c r="U58" s="12">
        <v>120</v>
      </c>
      <c r="V58" s="28">
        <v>125</v>
      </c>
      <c r="W58" s="21"/>
      <c r="X58" s="12">
        <f>U58</f>
        <v>120</v>
      </c>
      <c r="Y58" s="24">
        <f t="shared" si="10"/>
        <v>69.312</v>
      </c>
      <c r="Z58" s="12">
        <f t="shared" si="11"/>
        <v>270</v>
      </c>
      <c r="AA58" s="24">
        <f t="shared" si="12"/>
        <v>155.952</v>
      </c>
      <c r="AB58" s="12">
        <v>180</v>
      </c>
      <c r="AC58" s="12">
        <v>200</v>
      </c>
      <c r="AD58" s="12">
        <v>220</v>
      </c>
      <c r="AE58" s="21"/>
      <c r="AF58" s="12">
        <f>AD58</f>
        <v>220</v>
      </c>
      <c r="AG58" s="18">
        <f t="shared" si="13"/>
        <v>127.072</v>
      </c>
      <c r="AH58" s="20">
        <f t="shared" si="14"/>
        <v>490</v>
      </c>
      <c r="AI58" s="24">
        <f t="shared" si="15"/>
        <v>283.024</v>
      </c>
      <c r="AJ58" s="12"/>
      <c r="AK58" s="12" t="s">
        <v>216</v>
      </c>
      <c r="AL58" s="12">
        <v>12</v>
      </c>
    </row>
    <row r="59" spans="1:38" ht="12.75">
      <c r="A59" s="12">
        <v>12</v>
      </c>
      <c r="B59" s="12">
        <v>1</v>
      </c>
      <c r="C59" s="12" t="s">
        <v>214</v>
      </c>
      <c r="D59" s="12" t="s">
        <v>29</v>
      </c>
      <c r="E59" s="12">
        <v>100</v>
      </c>
      <c r="F59" s="12" t="s">
        <v>251</v>
      </c>
      <c r="G59" s="12" t="s">
        <v>72</v>
      </c>
      <c r="H59" s="12" t="s">
        <v>72</v>
      </c>
      <c r="I59" s="12" t="s">
        <v>19</v>
      </c>
      <c r="J59" s="22">
        <v>28659</v>
      </c>
      <c r="K59" s="23" t="s">
        <v>33</v>
      </c>
      <c r="L59" s="17">
        <v>99.35</v>
      </c>
      <c r="M59" s="24">
        <v>0.5558</v>
      </c>
      <c r="N59" s="19">
        <v>200</v>
      </c>
      <c r="O59" s="28">
        <v>225</v>
      </c>
      <c r="P59" s="28">
        <v>225</v>
      </c>
      <c r="Q59" s="21"/>
      <c r="R59" s="12">
        <f>N59</f>
        <v>200</v>
      </c>
      <c r="S59" s="24">
        <f t="shared" si="9"/>
        <v>111.16</v>
      </c>
      <c r="T59" s="12">
        <v>145</v>
      </c>
      <c r="U59" s="28">
        <v>160</v>
      </c>
      <c r="V59" s="12">
        <v>165</v>
      </c>
      <c r="W59" s="21"/>
      <c r="X59" s="12">
        <f>V59</f>
        <v>165</v>
      </c>
      <c r="Y59" s="24">
        <f t="shared" si="10"/>
        <v>91.707</v>
      </c>
      <c r="Z59" s="12">
        <f t="shared" si="11"/>
        <v>365</v>
      </c>
      <c r="AA59" s="24">
        <f t="shared" si="12"/>
        <v>202.867</v>
      </c>
      <c r="AB59" s="19">
        <v>245</v>
      </c>
      <c r="AC59" s="19">
        <v>260</v>
      </c>
      <c r="AD59" s="28">
        <v>265</v>
      </c>
      <c r="AE59" s="21"/>
      <c r="AF59" s="12">
        <f>AC59</f>
        <v>260</v>
      </c>
      <c r="AG59" s="18">
        <f t="shared" si="13"/>
        <v>144.50799999999998</v>
      </c>
      <c r="AH59" s="20">
        <f t="shared" si="14"/>
        <v>625</v>
      </c>
      <c r="AI59" s="24">
        <f t="shared" si="15"/>
        <v>347.375</v>
      </c>
      <c r="AJ59" s="12"/>
      <c r="AK59" s="12"/>
      <c r="AL59" s="12">
        <v>12</v>
      </c>
    </row>
    <row r="60" spans="1:38" ht="12.75">
      <c r="A60" s="12">
        <v>5</v>
      </c>
      <c r="B60" s="12">
        <v>2</v>
      </c>
      <c r="C60" s="12" t="s">
        <v>214</v>
      </c>
      <c r="D60" s="12" t="s">
        <v>29</v>
      </c>
      <c r="E60" s="12">
        <v>100</v>
      </c>
      <c r="F60" s="12" t="s">
        <v>248</v>
      </c>
      <c r="G60" s="12" t="s">
        <v>249</v>
      </c>
      <c r="H60" s="12" t="s">
        <v>250</v>
      </c>
      <c r="I60" s="12" t="s">
        <v>249</v>
      </c>
      <c r="J60" s="14">
        <v>28774</v>
      </c>
      <c r="K60" s="21" t="s">
        <v>33</v>
      </c>
      <c r="L60" s="17">
        <v>100</v>
      </c>
      <c r="M60" s="24">
        <v>0.554</v>
      </c>
      <c r="N60" s="19">
        <v>180</v>
      </c>
      <c r="O60" s="12">
        <v>202.5</v>
      </c>
      <c r="P60" s="28">
        <v>220</v>
      </c>
      <c r="Q60" s="21"/>
      <c r="R60" s="12">
        <f>O60</f>
        <v>202.5</v>
      </c>
      <c r="S60" s="24">
        <f t="shared" si="9"/>
        <v>112.18500000000002</v>
      </c>
      <c r="T60" s="12">
        <v>145</v>
      </c>
      <c r="U60" s="12">
        <v>160</v>
      </c>
      <c r="V60" s="12">
        <v>170</v>
      </c>
      <c r="W60" s="21"/>
      <c r="X60" s="12">
        <f>V60</f>
        <v>170</v>
      </c>
      <c r="Y60" s="24">
        <f t="shared" si="10"/>
        <v>94.18</v>
      </c>
      <c r="Z60" s="12">
        <f t="shared" si="11"/>
        <v>372.5</v>
      </c>
      <c r="AA60" s="24">
        <f t="shared" si="12"/>
        <v>206.365</v>
      </c>
      <c r="AB60" s="19">
        <v>200</v>
      </c>
      <c r="AC60" s="12">
        <v>240</v>
      </c>
      <c r="AD60" s="28">
        <v>255</v>
      </c>
      <c r="AE60" s="21"/>
      <c r="AF60" s="12">
        <f>AC60</f>
        <v>240</v>
      </c>
      <c r="AG60" s="18">
        <f t="shared" si="13"/>
        <v>132.96</v>
      </c>
      <c r="AH60" s="20">
        <f t="shared" si="14"/>
        <v>612.5</v>
      </c>
      <c r="AI60" s="24">
        <f t="shared" si="15"/>
        <v>339.32500000000005</v>
      </c>
      <c r="AJ60" s="12"/>
      <c r="AK60" s="12"/>
      <c r="AL60" s="12">
        <v>5</v>
      </c>
    </row>
    <row r="61" spans="1:38" ht="12.75">
      <c r="A61" s="12">
        <v>12</v>
      </c>
      <c r="B61" s="12">
        <v>1</v>
      </c>
      <c r="C61" s="12" t="s">
        <v>214</v>
      </c>
      <c r="D61" s="12" t="s">
        <v>29</v>
      </c>
      <c r="E61" s="12">
        <v>100</v>
      </c>
      <c r="F61" s="12" t="s">
        <v>252</v>
      </c>
      <c r="G61" s="12" t="s">
        <v>245</v>
      </c>
      <c r="H61" s="12" t="s">
        <v>246</v>
      </c>
      <c r="I61" s="12" t="s">
        <v>19</v>
      </c>
      <c r="J61" s="22">
        <v>32705</v>
      </c>
      <c r="K61" s="23" t="s">
        <v>18</v>
      </c>
      <c r="L61" s="17">
        <v>98.8</v>
      </c>
      <c r="M61" s="24">
        <v>0.557</v>
      </c>
      <c r="N61" s="19">
        <v>210</v>
      </c>
      <c r="O61" s="12">
        <v>220</v>
      </c>
      <c r="P61" s="28">
        <v>0</v>
      </c>
      <c r="Q61" s="21"/>
      <c r="R61" s="12">
        <f>O61</f>
        <v>220</v>
      </c>
      <c r="S61" s="24">
        <f t="shared" si="9"/>
        <v>122.54</v>
      </c>
      <c r="T61" s="12">
        <v>155</v>
      </c>
      <c r="U61" s="12">
        <v>165</v>
      </c>
      <c r="V61" s="12">
        <v>170</v>
      </c>
      <c r="W61" s="21"/>
      <c r="X61" s="12">
        <f>V61</f>
        <v>170</v>
      </c>
      <c r="Y61" s="24">
        <f t="shared" si="10"/>
        <v>94.69000000000001</v>
      </c>
      <c r="Z61" s="12">
        <f t="shared" si="11"/>
        <v>390</v>
      </c>
      <c r="AA61" s="24">
        <f t="shared" si="12"/>
        <v>217.23000000000002</v>
      </c>
      <c r="AB61" s="12">
        <v>255</v>
      </c>
      <c r="AC61" s="12">
        <v>265</v>
      </c>
      <c r="AD61" s="12">
        <v>270</v>
      </c>
      <c r="AE61" s="21"/>
      <c r="AF61" s="12">
        <f>AD61</f>
        <v>270</v>
      </c>
      <c r="AG61" s="18">
        <f t="shared" si="13"/>
        <v>150.39000000000001</v>
      </c>
      <c r="AH61" s="20">
        <f t="shared" si="14"/>
        <v>660</v>
      </c>
      <c r="AI61" s="24">
        <f t="shared" si="15"/>
        <v>367.62000000000006</v>
      </c>
      <c r="AJ61" s="12" t="s">
        <v>162</v>
      </c>
      <c r="AK61" s="12" t="s">
        <v>253</v>
      </c>
      <c r="AL61" s="12">
        <v>27</v>
      </c>
    </row>
    <row r="62" spans="1:38" ht="12.75">
      <c r="A62" s="12">
        <v>5</v>
      </c>
      <c r="B62" s="12">
        <v>2</v>
      </c>
      <c r="C62" s="12" t="s">
        <v>214</v>
      </c>
      <c r="D62" s="12" t="s">
        <v>29</v>
      </c>
      <c r="E62" s="12">
        <v>100</v>
      </c>
      <c r="F62" s="12" t="s">
        <v>242</v>
      </c>
      <c r="G62" s="12" t="s">
        <v>50</v>
      </c>
      <c r="H62" s="12" t="s">
        <v>50</v>
      </c>
      <c r="I62" s="12" t="s">
        <v>19</v>
      </c>
      <c r="J62" s="22">
        <v>30031</v>
      </c>
      <c r="K62" s="23" t="s">
        <v>18</v>
      </c>
      <c r="L62" s="17">
        <v>96.85</v>
      </c>
      <c r="M62" s="24">
        <v>0.5624</v>
      </c>
      <c r="N62" s="19">
        <v>170</v>
      </c>
      <c r="O62" s="12">
        <v>180</v>
      </c>
      <c r="P62" s="12">
        <v>195</v>
      </c>
      <c r="Q62" s="21"/>
      <c r="R62" s="12">
        <f>P62</f>
        <v>195</v>
      </c>
      <c r="S62" s="24">
        <f t="shared" si="9"/>
        <v>109.668</v>
      </c>
      <c r="T62" s="28">
        <v>120</v>
      </c>
      <c r="U62" s="28">
        <v>130</v>
      </c>
      <c r="V62" s="12">
        <v>130</v>
      </c>
      <c r="W62" s="21"/>
      <c r="X62" s="12">
        <f>V62</f>
        <v>130</v>
      </c>
      <c r="Y62" s="24">
        <f t="shared" si="10"/>
        <v>73.112</v>
      </c>
      <c r="Z62" s="12">
        <f t="shared" si="11"/>
        <v>325</v>
      </c>
      <c r="AA62" s="24">
        <f t="shared" si="12"/>
        <v>182.78</v>
      </c>
      <c r="AB62" s="19">
        <v>180</v>
      </c>
      <c r="AC62" s="12">
        <v>195</v>
      </c>
      <c r="AD62" s="12">
        <v>210</v>
      </c>
      <c r="AE62" s="21"/>
      <c r="AF62" s="12">
        <f>AD62</f>
        <v>210</v>
      </c>
      <c r="AG62" s="18">
        <f t="shared" si="13"/>
        <v>118.104</v>
      </c>
      <c r="AH62" s="20">
        <f t="shared" si="14"/>
        <v>535</v>
      </c>
      <c r="AI62" s="24">
        <f t="shared" si="15"/>
        <v>300.884</v>
      </c>
      <c r="AJ62" s="12"/>
      <c r="AK62" s="12"/>
      <c r="AL62" s="12">
        <v>5</v>
      </c>
    </row>
    <row r="63" spans="1:38" ht="12.75">
      <c r="A63" s="12">
        <v>0</v>
      </c>
      <c r="B63" s="12" t="s">
        <v>154</v>
      </c>
      <c r="C63" s="12" t="s">
        <v>214</v>
      </c>
      <c r="D63" s="12" t="s">
        <v>29</v>
      </c>
      <c r="E63" s="12">
        <v>100</v>
      </c>
      <c r="F63" s="12" t="s">
        <v>261</v>
      </c>
      <c r="G63" s="12" t="s">
        <v>126</v>
      </c>
      <c r="H63" s="12" t="s">
        <v>126</v>
      </c>
      <c r="I63" s="12" t="s">
        <v>19</v>
      </c>
      <c r="J63" s="22">
        <v>32083</v>
      </c>
      <c r="K63" s="23" t="s">
        <v>18</v>
      </c>
      <c r="L63" s="17">
        <v>99.95</v>
      </c>
      <c r="M63" s="24">
        <v>0.554</v>
      </c>
      <c r="N63" s="19">
        <v>245</v>
      </c>
      <c r="O63" s="28">
        <v>255</v>
      </c>
      <c r="P63" s="12">
        <v>255</v>
      </c>
      <c r="Q63" s="21"/>
      <c r="R63" s="12">
        <v>0</v>
      </c>
      <c r="S63" s="24">
        <f t="shared" si="9"/>
        <v>0</v>
      </c>
      <c r="T63" s="28">
        <v>185</v>
      </c>
      <c r="U63" s="28">
        <v>185</v>
      </c>
      <c r="V63" s="28">
        <v>185</v>
      </c>
      <c r="W63" s="21"/>
      <c r="X63" s="12">
        <v>0</v>
      </c>
      <c r="Y63" s="24">
        <f t="shared" si="10"/>
        <v>0</v>
      </c>
      <c r="Z63" s="12">
        <f t="shared" si="11"/>
        <v>0</v>
      </c>
      <c r="AA63" s="24">
        <f t="shared" si="12"/>
        <v>0</v>
      </c>
      <c r="AB63" s="12">
        <v>290</v>
      </c>
      <c r="AC63" s="28">
        <v>0</v>
      </c>
      <c r="AD63" s="28">
        <v>0</v>
      </c>
      <c r="AE63" s="21"/>
      <c r="AF63" s="12">
        <v>0</v>
      </c>
      <c r="AG63" s="18">
        <f t="shared" si="13"/>
        <v>0</v>
      </c>
      <c r="AH63" s="20">
        <f t="shared" si="14"/>
        <v>0</v>
      </c>
      <c r="AI63" s="24">
        <f t="shared" si="15"/>
        <v>0</v>
      </c>
      <c r="AJ63" s="12"/>
      <c r="AK63" s="12"/>
      <c r="AL63" s="12">
        <v>0</v>
      </c>
    </row>
    <row r="64" spans="1:38" ht="12.75">
      <c r="A64" s="12">
        <v>12</v>
      </c>
      <c r="B64" s="12">
        <v>1</v>
      </c>
      <c r="C64" s="12" t="s">
        <v>214</v>
      </c>
      <c r="D64" s="12" t="s">
        <v>29</v>
      </c>
      <c r="E64" s="12">
        <v>110</v>
      </c>
      <c r="F64" s="12" t="s">
        <v>238</v>
      </c>
      <c r="G64" s="12" t="s">
        <v>137</v>
      </c>
      <c r="H64" s="12" t="s">
        <v>138</v>
      </c>
      <c r="I64" s="12" t="s">
        <v>19</v>
      </c>
      <c r="J64" s="14">
        <v>36124</v>
      </c>
      <c r="K64" s="21" t="s">
        <v>28</v>
      </c>
      <c r="L64" s="17">
        <v>100.6</v>
      </c>
      <c r="M64" s="24">
        <v>0.5692</v>
      </c>
      <c r="N64" s="19">
        <v>120</v>
      </c>
      <c r="O64" s="12">
        <v>130</v>
      </c>
      <c r="P64" s="12">
        <v>140</v>
      </c>
      <c r="Q64" s="21"/>
      <c r="R64" s="12">
        <f>P64</f>
        <v>140</v>
      </c>
      <c r="S64" s="24">
        <f t="shared" si="9"/>
        <v>79.688</v>
      </c>
      <c r="T64" s="12">
        <v>95</v>
      </c>
      <c r="U64" s="12">
        <v>100</v>
      </c>
      <c r="V64" s="28">
        <v>105</v>
      </c>
      <c r="W64" s="21"/>
      <c r="X64" s="12">
        <f>U64</f>
        <v>100</v>
      </c>
      <c r="Y64" s="24">
        <f t="shared" si="10"/>
        <v>56.92</v>
      </c>
      <c r="Z64" s="12">
        <f t="shared" si="11"/>
        <v>240</v>
      </c>
      <c r="AA64" s="24">
        <f t="shared" si="12"/>
        <v>136.608</v>
      </c>
      <c r="AB64" s="12">
        <v>150</v>
      </c>
      <c r="AC64" s="12">
        <v>165</v>
      </c>
      <c r="AD64" s="12">
        <v>170</v>
      </c>
      <c r="AE64" s="21"/>
      <c r="AF64" s="12">
        <f>AD64</f>
        <v>170</v>
      </c>
      <c r="AG64" s="18">
        <f t="shared" si="13"/>
        <v>96.76400000000001</v>
      </c>
      <c r="AH64" s="20">
        <f t="shared" si="14"/>
        <v>410</v>
      </c>
      <c r="AI64" s="24">
        <f t="shared" si="15"/>
        <v>233.372</v>
      </c>
      <c r="AJ64" s="12"/>
      <c r="AK64" s="12" t="s">
        <v>216</v>
      </c>
      <c r="AL64" s="12">
        <v>12</v>
      </c>
    </row>
    <row r="65" spans="1:38" ht="12.75">
      <c r="A65" s="12">
        <v>12</v>
      </c>
      <c r="B65" s="12">
        <v>1</v>
      </c>
      <c r="C65" s="12" t="s">
        <v>214</v>
      </c>
      <c r="D65" s="12" t="s">
        <v>29</v>
      </c>
      <c r="E65" s="12">
        <v>110</v>
      </c>
      <c r="F65" s="12" t="s">
        <v>254</v>
      </c>
      <c r="G65" s="12" t="s">
        <v>245</v>
      </c>
      <c r="H65" s="12" t="s">
        <v>255</v>
      </c>
      <c r="I65" s="12" t="s">
        <v>19</v>
      </c>
      <c r="J65" s="14">
        <v>26309</v>
      </c>
      <c r="K65" s="21" t="s">
        <v>25</v>
      </c>
      <c r="L65" s="17">
        <v>106.35</v>
      </c>
      <c r="M65" s="24">
        <v>0.5914</v>
      </c>
      <c r="N65" s="19">
        <v>200</v>
      </c>
      <c r="O65" s="12">
        <v>220</v>
      </c>
      <c r="P65" s="12">
        <v>240</v>
      </c>
      <c r="Q65" s="21"/>
      <c r="R65" s="12">
        <f>P65</f>
        <v>240</v>
      </c>
      <c r="S65" s="24">
        <f t="shared" si="9"/>
        <v>141.936</v>
      </c>
      <c r="T65" s="12">
        <v>135</v>
      </c>
      <c r="U65" s="12">
        <v>145</v>
      </c>
      <c r="V65" s="12">
        <v>150</v>
      </c>
      <c r="W65" s="21"/>
      <c r="X65" s="12">
        <f>V65</f>
        <v>150</v>
      </c>
      <c r="Y65" s="24">
        <f t="shared" si="10"/>
        <v>88.71000000000001</v>
      </c>
      <c r="Z65" s="12">
        <f t="shared" si="11"/>
        <v>390</v>
      </c>
      <c r="AA65" s="24">
        <f t="shared" si="12"/>
        <v>230.64600000000002</v>
      </c>
      <c r="AB65" s="12">
        <v>290</v>
      </c>
      <c r="AC65" s="28">
        <v>305</v>
      </c>
      <c r="AD65" s="28">
        <v>305</v>
      </c>
      <c r="AE65" s="21"/>
      <c r="AF65" s="12">
        <f>AB65</f>
        <v>290</v>
      </c>
      <c r="AG65" s="18">
        <f t="shared" si="13"/>
        <v>171.506</v>
      </c>
      <c r="AH65" s="20">
        <f t="shared" si="14"/>
        <v>680</v>
      </c>
      <c r="AI65" s="24">
        <f t="shared" si="15"/>
        <v>402.15200000000004</v>
      </c>
      <c r="AJ65" s="12"/>
      <c r="AK65" s="12"/>
      <c r="AL65" s="12">
        <v>12</v>
      </c>
    </row>
    <row r="66" spans="1:38" ht="12.75">
      <c r="A66" s="12">
        <v>5</v>
      </c>
      <c r="B66" s="12">
        <v>2</v>
      </c>
      <c r="C66" s="12" t="s">
        <v>214</v>
      </c>
      <c r="D66" s="12" t="s">
        <v>29</v>
      </c>
      <c r="E66" s="12">
        <v>110</v>
      </c>
      <c r="F66" s="12" t="s">
        <v>239</v>
      </c>
      <c r="G66" s="12" t="s">
        <v>240</v>
      </c>
      <c r="H66" s="12" t="s">
        <v>241</v>
      </c>
      <c r="I66" s="12" t="s">
        <v>19</v>
      </c>
      <c r="J66" s="14">
        <v>25847</v>
      </c>
      <c r="K66" s="21" t="s">
        <v>25</v>
      </c>
      <c r="L66" s="17">
        <v>110</v>
      </c>
      <c r="M66" s="24">
        <v>0.5993</v>
      </c>
      <c r="N66" s="19">
        <v>140</v>
      </c>
      <c r="O66" s="12">
        <v>150</v>
      </c>
      <c r="P66" s="12">
        <v>160</v>
      </c>
      <c r="Q66" s="21"/>
      <c r="R66" s="12">
        <f>P66</f>
        <v>160</v>
      </c>
      <c r="S66" s="24">
        <f t="shared" si="9"/>
        <v>95.888</v>
      </c>
      <c r="T66" s="12">
        <v>115</v>
      </c>
      <c r="U66" s="12">
        <v>125</v>
      </c>
      <c r="V66" s="12">
        <v>132.5</v>
      </c>
      <c r="W66" s="21"/>
      <c r="X66" s="12">
        <f>V66</f>
        <v>132.5</v>
      </c>
      <c r="Y66" s="24">
        <f t="shared" si="10"/>
        <v>79.40725</v>
      </c>
      <c r="Z66" s="12">
        <f t="shared" si="11"/>
        <v>292.5</v>
      </c>
      <c r="AA66" s="24">
        <f t="shared" si="12"/>
        <v>175.29525</v>
      </c>
      <c r="AB66" s="12">
        <v>140</v>
      </c>
      <c r="AC66" s="12">
        <v>160</v>
      </c>
      <c r="AD66" s="12">
        <v>175</v>
      </c>
      <c r="AE66" s="21"/>
      <c r="AF66" s="12">
        <f>AD66</f>
        <v>175</v>
      </c>
      <c r="AG66" s="18">
        <f t="shared" si="13"/>
        <v>104.87750000000001</v>
      </c>
      <c r="AH66" s="20">
        <f t="shared" si="14"/>
        <v>467.5</v>
      </c>
      <c r="AI66" s="24">
        <f t="shared" si="15"/>
        <v>280.17275</v>
      </c>
      <c r="AJ66" s="12"/>
      <c r="AK66" s="12"/>
      <c r="AL66" s="12">
        <v>5</v>
      </c>
    </row>
    <row r="67" spans="1:38" ht="12.75">
      <c r="A67" s="12">
        <v>12</v>
      </c>
      <c r="B67" s="12">
        <v>1</v>
      </c>
      <c r="C67" s="12" t="s">
        <v>214</v>
      </c>
      <c r="D67" s="12" t="s">
        <v>29</v>
      </c>
      <c r="E67" s="12">
        <v>125</v>
      </c>
      <c r="F67" s="12" t="s">
        <v>257</v>
      </c>
      <c r="G67" s="12" t="s">
        <v>90</v>
      </c>
      <c r="H67" s="12" t="s">
        <v>91</v>
      </c>
      <c r="I67" s="12" t="s">
        <v>90</v>
      </c>
      <c r="J67" s="22">
        <v>27233</v>
      </c>
      <c r="K67" s="21" t="s">
        <v>18</v>
      </c>
      <c r="L67" s="17">
        <v>122.75</v>
      </c>
      <c r="M67" s="24">
        <v>0.524</v>
      </c>
      <c r="N67" s="19">
        <v>317.5</v>
      </c>
      <c r="O67" s="12">
        <v>325</v>
      </c>
      <c r="P67" s="28">
        <v>0</v>
      </c>
      <c r="Q67" s="21"/>
      <c r="R67" s="12">
        <f>O67</f>
        <v>325</v>
      </c>
      <c r="S67" s="24">
        <f t="shared" si="9"/>
        <v>170.3</v>
      </c>
      <c r="T67" s="12">
        <v>210</v>
      </c>
      <c r="U67" s="12">
        <v>225</v>
      </c>
      <c r="V67" s="12">
        <v>235</v>
      </c>
      <c r="W67" s="21"/>
      <c r="X67" s="12">
        <f>V67</f>
        <v>235</v>
      </c>
      <c r="Y67" s="24">
        <f t="shared" si="10"/>
        <v>123.14</v>
      </c>
      <c r="Z67" s="12">
        <f t="shared" si="11"/>
        <v>560</v>
      </c>
      <c r="AA67" s="24">
        <f t="shared" si="12"/>
        <v>293.44</v>
      </c>
      <c r="AB67" s="12">
        <v>300</v>
      </c>
      <c r="AC67" s="12">
        <v>315</v>
      </c>
      <c r="AD67" s="12">
        <v>325</v>
      </c>
      <c r="AE67" s="21"/>
      <c r="AF67" s="12">
        <f>AD67</f>
        <v>325</v>
      </c>
      <c r="AG67" s="18">
        <f t="shared" si="13"/>
        <v>170.3</v>
      </c>
      <c r="AH67" s="20">
        <f t="shared" si="14"/>
        <v>885</v>
      </c>
      <c r="AI67" s="24">
        <f t="shared" si="15"/>
        <v>463.74</v>
      </c>
      <c r="AJ67" s="12" t="s">
        <v>161</v>
      </c>
      <c r="AK67" s="12" t="s">
        <v>236</v>
      </c>
      <c r="AL67" s="12">
        <v>48</v>
      </c>
    </row>
    <row r="68" spans="1:38" ht="12.75">
      <c r="A68" s="12">
        <v>5</v>
      </c>
      <c r="B68" s="12">
        <v>2</v>
      </c>
      <c r="C68" s="12" t="s">
        <v>214</v>
      </c>
      <c r="D68" s="12" t="s">
        <v>29</v>
      </c>
      <c r="E68" s="12">
        <v>125</v>
      </c>
      <c r="F68" s="12" t="s">
        <v>244</v>
      </c>
      <c r="G68" s="12" t="s">
        <v>245</v>
      </c>
      <c r="H68" s="12" t="s">
        <v>246</v>
      </c>
      <c r="I68" s="12" t="s">
        <v>19</v>
      </c>
      <c r="J68" s="14">
        <v>31997</v>
      </c>
      <c r="K68" s="21" t="s">
        <v>18</v>
      </c>
      <c r="L68" s="17">
        <v>110.5</v>
      </c>
      <c r="M68" s="24">
        <v>0.5359</v>
      </c>
      <c r="N68" s="19">
        <v>210</v>
      </c>
      <c r="O68" s="12">
        <v>230</v>
      </c>
      <c r="P68" s="28">
        <v>240</v>
      </c>
      <c r="Q68" s="21"/>
      <c r="R68" s="12">
        <f>O68</f>
        <v>230</v>
      </c>
      <c r="S68" s="24">
        <f t="shared" si="9"/>
        <v>123.257</v>
      </c>
      <c r="T68" s="12">
        <v>205</v>
      </c>
      <c r="U68" s="12">
        <v>220</v>
      </c>
      <c r="V68" s="28">
        <v>225</v>
      </c>
      <c r="W68" s="21"/>
      <c r="X68" s="12">
        <f>U68</f>
        <v>220</v>
      </c>
      <c r="Y68" s="24">
        <f t="shared" si="10"/>
        <v>117.89800000000001</v>
      </c>
      <c r="Z68" s="12">
        <f t="shared" si="11"/>
        <v>450</v>
      </c>
      <c r="AA68" s="24">
        <f t="shared" si="12"/>
        <v>241.15500000000003</v>
      </c>
      <c r="AB68" s="12">
        <v>200</v>
      </c>
      <c r="AC68" s="12">
        <v>230</v>
      </c>
      <c r="AD68" s="28">
        <v>250</v>
      </c>
      <c r="AE68" s="21"/>
      <c r="AF68" s="12">
        <f>AC68</f>
        <v>230</v>
      </c>
      <c r="AG68" s="18">
        <f t="shared" si="13"/>
        <v>123.257</v>
      </c>
      <c r="AH68" s="20">
        <f t="shared" si="14"/>
        <v>680</v>
      </c>
      <c r="AI68" s="24">
        <f t="shared" si="15"/>
        <v>364.41200000000003</v>
      </c>
      <c r="AJ68" s="12" t="s">
        <v>163</v>
      </c>
      <c r="AK68" s="12" t="s">
        <v>247</v>
      </c>
      <c r="AL68" s="12">
        <v>14</v>
      </c>
    </row>
    <row r="69" spans="1:38" ht="12.75">
      <c r="A69" s="12">
        <v>0</v>
      </c>
      <c r="B69" s="12" t="s">
        <v>154</v>
      </c>
      <c r="C69" s="12" t="s">
        <v>214</v>
      </c>
      <c r="D69" s="12" t="s">
        <v>29</v>
      </c>
      <c r="E69" s="12">
        <v>125</v>
      </c>
      <c r="F69" s="12" t="s">
        <v>263</v>
      </c>
      <c r="G69" s="12" t="s">
        <v>171</v>
      </c>
      <c r="H69" s="12" t="s">
        <v>172</v>
      </c>
      <c r="I69" s="12" t="s">
        <v>19</v>
      </c>
      <c r="J69" s="22">
        <v>31116</v>
      </c>
      <c r="K69" s="23" t="s">
        <v>18</v>
      </c>
      <c r="L69" s="17">
        <v>119</v>
      </c>
      <c r="M69" s="24">
        <v>0.5279</v>
      </c>
      <c r="N69" s="28">
        <v>315</v>
      </c>
      <c r="O69" s="28">
        <v>315</v>
      </c>
      <c r="P69" s="28">
        <v>315</v>
      </c>
      <c r="Q69" s="21"/>
      <c r="R69" s="12">
        <v>0</v>
      </c>
      <c r="S69" s="24">
        <f t="shared" si="9"/>
        <v>0</v>
      </c>
      <c r="T69" s="12">
        <v>215</v>
      </c>
      <c r="U69" s="28">
        <v>0</v>
      </c>
      <c r="V69" s="28">
        <v>0</v>
      </c>
      <c r="W69" s="21"/>
      <c r="X69" s="12">
        <v>0</v>
      </c>
      <c r="Y69" s="24">
        <f t="shared" si="10"/>
        <v>0</v>
      </c>
      <c r="Z69" s="12">
        <f t="shared" si="11"/>
        <v>0</v>
      </c>
      <c r="AA69" s="24">
        <f t="shared" si="12"/>
        <v>0</v>
      </c>
      <c r="AB69" s="19">
        <v>330</v>
      </c>
      <c r="AC69" s="28">
        <v>0</v>
      </c>
      <c r="AD69" s="28">
        <v>0</v>
      </c>
      <c r="AE69" s="21"/>
      <c r="AF69" s="12">
        <v>0</v>
      </c>
      <c r="AG69" s="18">
        <f t="shared" si="13"/>
        <v>0</v>
      </c>
      <c r="AH69" s="20">
        <f t="shared" si="14"/>
        <v>0</v>
      </c>
      <c r="AI69" s="24">
        <f t="shared" si="15"/>
        <v>0</v>
      </c>
      <c r="AJ69" s="12"/>
      <c r="AK69" s="12" t="s">
        <v>642</v>
      </c>
      <c r="AL69" s="12">
        <v>0</v>
      </c>
    </row>
  </sheetData>
  <sheetProtection/>
  <mergeCells count="21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zoomScale="85" zoomScaleNormal="85" zoomScalePageLayoutView="0" workbookViewId="0" topLeftCell="A1">
      <selection activeCell="A3" sqref="A3:A4"/>
    </sheetView>
  </sheetViews>
  <sheetFormatPr defaultColWidth="9.00390625" defaultRowHeight="12.75"/>
  <cols>
    <col min="1" max="1" width="9.125" style="5" customWidth="1"/>
    <col min="2" max="2" width="5.00390625" style="5" bestFit="1" customWidth="1"/>
    <col min="3" max="3" width="6.00390625" style="5" bestFit="1" customWidth="1"/>
    <col min="4" max="4" width="7.25390625" style="5" customWidth="1"/>
    <col min="5" max="5" width="8.875" style="5" bestFit="1" customWidth="1"/>
    <col min="6" max="6" width="5.125" style="5" bestFit="1" customWidth="1"/>
    <col min="7" max="7" width="20.125" style="5" bestFit="1" customWidth="1"/>
    <col min="8" max="8" width="26.375" style="5" bestFit="1" customWidth="1"/>
    <col min="9" max="9" width="21.375" style="5" bestFit="1" customWidth="1"/>
    <col min="10" max="10" width="12.75390625" style="5" bestFit="1" customWidth="1"/>
    <col min="11" max="11" width="13.25390625" style="11" bestFit="1" customWidth="1"/>
    <col min="12" max="12" width="18.625" style="10" bestFit="1" customWidth="1"/>
    <col min="13" max="13" width="6.75390625" style="6" bestFit="1" customWidth="1"/>
    <col min="14" max="14" width="6.75390625" style="6" customWidth="1"/>
    <col min="15" max="15" width="6.75390625" style="25" bestFit="1" customWidth="1"/>
    <col min="16" max="16" width="4.125" style="1" bestFit="1" customWidth="1"/>
    <col min="17" max="17" width="6.125" style="5" bestFit="1" customWidth="1"/>
    <col min="18" max="18" width="6.375" style="27" bestFit="1" customWidth="1"/>
    <col min="19" max="19" width="8.375" style="10" bestFit="1" customWidth="1"/>
    <col min="20" max="20" width="6.625" style="5" bestFit="1" customWidth="1"/>
    <col min="21" max="21" width="8.75390625" style="5" bestFit="1" customWidth="1"/>
    <col min="22" max="23" width="6.125" style="5" bestFit="1" customWidth="1"/>
    <col min="24" max="24" width="6.125" style="27" bestFit="1" customWidth="1"/>
    <col min="25" max="25" width="2.00390625" style="10" bestFit="1" customWidth="1"/>
    <col min="26" max="26" width="6.625" style="27" bestFit="1" customWidth="1"/>
    <col min="27" max="27" width="8.75390625" style="8" bestFit="1" customWidth="1"/>
    <col min="28" max="28" width="7.375" style="5" bestFit="1" customWidth="1"/>
    <col min="29" max="29" width="8.75390625" style="1" bestFit="1" customWidth="1"/>
    <col min="30" max="30" width="4.125" style="5" bestFit="1" customWidth="1"/>
    <col min="31" max="31" width="6.375" style="5" bestFit="1" customWidth="1"/>
    <col min="32" max="32" width="6.375" style="27" bestFit="1" customWidth="1"/>
    <col min="33" max="33" width="8.375" style="10" bestFit="1" customWidth="1"/>
    <col min="34" max="34" width="6.625" style="27" bestFit="1" customWidth="1"/>
    <col min="35" max="35" width="8.75390625" style="8" bestFit="1" customWidth="1"/>
    <col min="36" max="36" width="6.125" style="27" customWidth="1"/>
    <col min="37" max="37" width="8.75390625" style="5" bestFit="1" customWidth="1"/>
    <col min="38" max="38" width="13.875" style="5" customWidth="1"/>
    <col min="39" max="39" width="16.00390625" style="5" bestFit="1" customWidth="1"/>
    <col min="40" max="40" width="5.00390625" style="5" bestFit="1" customWidth="1"/>
    <col min="41" max="16384" width="9.125" style="5" customWidth="1"/>
  </cols>
  <sheetData>
    <row r="1" spans="4:24" ht="20.25">
      <c r="D1" s="9" t="s">
        <v>146</v>
      </c>
      <c r="E1" s="2"/>
      <c r="F1" s="2"/>
      <c r="G1" s="2"/>
      <c r="H1" s="2"/>
      <c r="I1" s="4"/>
      <c r="K1" s="13"/>
      <c r="L1" s="2"/>
      <c r="O1" s="26"/>
      <c r="P1" s="47"/>
      <c r="Q1" s="2"/>
      <c r="R1" s="2"/>
      <c r="S1" s="4"/>
      <c r="T1" s="2"/>
      <c r="U1" s="2"/>
      <c r="V1" s="2"/>
      <c r="W1" s="2"/>
      <c r="X1" s="48"/>
    </row>
    <row r="2" spans="3:24" ht="21" thickBot="1">
      <c r="C2" s="5" t="s">
        <v>27</v>
      </c>
      <c r="D2" s="9" t="s">
        <v>692</v>
      </c>
      <c r="E2" s="2"/>
      <c r="F2" s="2"/>
      <c r="G2" s="2"/>
      <c r="H2" s="2"/>
      <c r="I2" s="4"/>
      <c r="L2" s="9"/>
      <c r="M2" s="3"/>
      <c r="N2" s="3"/>
      <c r="O2" s="26"/>
      <c r="P2" s="47"/>
      <c r="Q2" s="2"/>
      <c r="R2" s="2"/>
      <c r="S2" s="4"/>
      <c r="T2" s="2"/>
      <c r="U2" s="2"/>
      <c r="V2" s="2"/>
      <c r="W2" s="2"/>
      <c r="X2" s="48"/>
    </row>
    <row r="3" spans="1:40" ht="12.75">
      <c r="A3" s="87" t="s">
        <v>297</v>
      </c>
      <c r="B3" s="87" t="s">
        <v>17</v>
      </c>
      <c r="C3" s="89" t="s">
        <v>8</v>
      </c>
      <c r="D3" s="91" t="s">
        <v>21</v>
      </c>
      <c r="E3" s="91" t="s">
        <v>22</v>
      </c>
      <c r="F3" s="89" t="s">
        <v>2</v>
      </c>
      <c r="G3" s="89" t="s">
        <v>3</v>
      </c>
      <c r="H3" s="89" t="s">
        <v>20</v>
      </c>
      <c r="I3" s="89" t="s">
        <v>46</v>
      </c>
      <c r="J3" s="89" t="s">
        <v>10</v>
      </c>
      <c r="K3" s="93" t="s">
        <v>7</v>
      </c>
      <c r="L3" s="89" t="s">
        <v>4</v>
      </c>
      <c r="M3" s="85" t="s">
        <v>1</v>
      </c>
      <c r="N3" s="36"/>
      <c r="O3" s="97" t="s">
        <v>0</v>
      </c>
      <c r="P3" s="99" t="s">
        <v>11</v>
      </c>
      <c r="Q3" s="99"/>
      <c r="R3" s="99"/>
      <c r="S3" s="99"/>
      <c r="T3" s="99"/>
      <c r="U3" s="99"/>
      <c r="V3" s="99" t="s">
        <v>5</v>
      </c>
      <c r="W3" s="99"/>
      <c r="X3" s="99"/>
      <c r="Y3" s="99"/>
      <c r="Z3" s="99"/>
      <c r="AA3" s="99"/>
      <c r="AB3" s="99" t="s">
        <v>12</v>
      </c>
      <c r="AC3" s="99"/>
      <c r="AD3" s="99" t="s">
        <v>13</v>
      </c>
      <c r="AE3" s="99"/>
      <c r="AF3" s="99"/>
      <c r="AG3" s="99"/>
      <c r="AH3" s="99"/>
      <c r="AI3" s="99"/>
      <c r="AJ3" s="99" t="s">
        <v>14</v>
      </c>
      <c r="AK3" s="99"/>
      <c r="AL3" s="95" t="s">
        <v>9</v>
      </c>
      <c r="AM3" s="95" t="s">
        <v>23</v>
      </c>
      <c r="AN3" s="87" t="s">
        <v>17</v>
      </c>
    </row>
    <row r="4" spans="1:40" s="7" customFormat="1" ht="11.25">
      <c r="A4" s="88"/>
      <c r="B4" s="88"/>
      <c r="C4" s="90"/>
      <c r="D4" s="92"/>
      <c r="E4" s="92"/>
      <c r="F4" s="90"/>
      <c r="G4" s="90"/>
      <c r="H4" s="90"/>
      <c r="I4" s="90"/>
      <c r="J4" s="90"/>
      <c r="K4" s="94"/>
      <c r="L4" s="90"/>
      <c r="M4" s="86"/>
      <c r="N4" s="37"/>
      <c r="O4" s="98"/>
      <c r="P4" s="15">
        <v>1</v>
      </c>
      <c r="Q4" s="49">
        <v>2</v>
      </c>
      <c r="R4" s="49">
        <v>3</v>
      </c>
      <c r="S4" s="15">
        <v>4</v>
      </c>
      <c r="T4" s="15" t="s">
        <v>6</v>
      </c>
      <c r="U4" s="16" t="s">
        <v>0</v>
      </c>
      <c r="V4" s="15">
        <v>1</v>
      </c>
      <c r="W4" s="15">
        <v>2</v>
      </c>
      <c r="X4" s="15">
        <v>3</v>
      </c>
      <c r="Y4" s="15">
        <v>4</v>
      </c>
      <c r="Z4" s="15" t="s">
        <v>6</v>
      </c>
      <c r="AA4" s="16" t="s">
        <v>0</v>
      </c>
      <c r="AB4" s="15" t="s">
        <v>15</v>
      </c>
      <c r="AC4" s="16" t="s">
        <v>0</v>
      </c>
      <c r="AD4" s="15">
        <v>1</v>
      </c>
      <c r="AE4" s="49">
        <v>2</v>
      </c>
      <c r="AF4" s="15">
        <v>3</v>
      </c>
      <c r="AG4" s="15">
        <v>4</v>
      </c>
      <c r="AH4" s="15" t="s">
        <v>6</v>
      </c>
      <c r="AI4" s="16" t="s">
        <v>0</v>
      </c>
      <c r="AJ4" s="15" t="s">
        <v>16</v>
      </c>
      <c r="AK4" s="16" t="s">
        <v>0</v>
      </c>
      <c r="AL4" s="96"/>
      <c r="AM4" s="96"/>
      <c r="AN4" s="88"/>
    </row>
    <row r="5" spans="1:40" ht="12.75">
      <c r="A5" s="12"/>
      <c r="B5" s="12"/>
      <c r="C5" s="12"/>
      <c r="D5" s="12"/>
      <c r="E5" s="12"/>
      <c r="F5" s="12"/>
      <c r="G5" s="20" t="s">
        <v>156</v>
      </c>
      <c r="H5" s="20" t="s">
        <v>403</v>
      </c>
      <c r="I5" s="12"/>
      <c r="J5" s="12"/>
      <c r="K5" s="22"/>
      <c r="L5" s="21"/>
      <c r="M5" s="17"/>
      <c r="N5" s="17"/>
      <c r="O5" s="24"/>
      <c r="P5" s="19"/>
      <c r="Q5" s="12"/>
      <c r="R5" s="12"/>
      <c r="S5" s="21"/>
      <c r="T5" s="12"/>
      <c r="U5" s="24"/>
      <c r="V5" s="12"/>
      <c r="W5" s="12"/>
      <c r="X5" s="12"/>
      <c r="Y5" s="21"/>
      <c r="Z5" s="20"/>
      <c r="AA5" s="18"/>
      <c r="AB5" s="12"/>
      <c r="AC5" s="18"/>
      <c r="AD5" s="12"/>
      <c r="AE5" s="12"/>
      <c r="AF5" s="12"/>
      <c r="AG5" s="21"/>
      <c r="AH5" s="12"/>
      <c r="AI5" s="18"/>
      <c r="AJ5" s="20"/>
      <c r="AK5" s="18"/>
      <c r="AL5" s="12"/>
      <c r="AM5" s="12"/>
      <c r="AN5" s="12"/>
    </row>
    <row r="6" spans="1:40" ht="12.75">
      <c r="A6" s="12"/>
      <c r="B6" s="12"/>
      <c r="C6" s="12"/>
      <c r="D6" s="12"/>
      <c r="E6" s="12"/>
      <c r="F6" s="12"/>
      <c r="G6" s="20" t="s">
        <v>149</v>
      </c>
      <c r="H6" s="20" t="s">
        <v>177</v>
      </c>
      <c r="I6" s="12"/>
      <c r="J6" s="12"/>
      <c r="K6" s="22"/>
      <c r="L6" s="21"/>
      <c r="M6" s="17"/>
      <c r="N6" s="17"/>
      <c r="O6" s="24"/>
      <c r="P6" s="19"/>
      <c r="Q6" s="12"/>
      <c r="R6" s="12"/>
      <c r="S6" s="21"/>
      <c r="T6" s="12"/>
      <c r="U6" s="24"/>
      <c r="V6" s="12"/>
      <c r="W6" s="12"/>
      <c r="X6" s="12"/>
      <c r="Y6" s="21"/>
      <c r="Z6" s="12"/>
      <c r="AA6" s="18"/>
      <c r="AB6" s="12"/>
      <c r="AC6" s="18"/>
      <c r="AD6" s="12"/>
      <c r="AE6" s="12"/>
      <c r="AF6" s="12"/>
      <c r="AG6" s="21"/>
      <c r="AH6" s="12"/>
      <c r="AI6" s="18"/>
      <c r="AJ6" s="20"/>
      <c r="AK6" s="18"/>
      <c r="AL6" s="12"/>
      <c r="AM6" s="12"/>
      <c r="AN6" s="12"/>
    </row>
    <row r="7" spans="1:40" ht="12.75">
      <c r="A7" s="12" t="s">
        <v>299</v>
      </c>
      <c r="B7" s="12">
        <v>12</v>
      </c>
      <c r="C7" s="12">
        <v>1</v>
      </c>
      <c r="D7" s="12" t="s">
        <v>32</v>
      </c>
      <c r="E7" s="12" t="s">
        <v>300</v>
      </c>
      <c r="F7" s="12">
        <v>75</v>
      </c>
      <c r="G7" s="12" t="s">
        <v>398</v>
      </c>
      <c r="H7" s="12" t="s">
        <v>240</v>
      </c>
      <c r="I7" s="12" t="s">
        <v>399</v>
      </c>
      <c r="J7" s="12" t="s">
        <v>19</v>
      </c>
      <c r="K7" s="14">
        <v>24075</v>
      </c>
      <c r="L7" s="21" t="s">
        <v>195</v>
      </c>
      <c r="M7" s="17">
        <v>73.7</v>
      </c>
      <c r="N7" s="17"/>
      <c r="O7" s="24">
        <v>0.9379</v>
      </c>
      <c r="P7" s="19">
        <v>65</v>
      </c>
      <c r="Q7" s="12">
        <v>70</v>
      </c>
      <c r="R7" s="12">
        <v>75</v>
      </c>
      <c r="S7" s="21"/>
      <c r="T7" s="12">
        <v>75</v>
      </c>
      <c r="U7" s="24">
        <f>T7*O7</f>
        <v>70.3425</v>
      </c>
      <c r="V7" s="12"/>
      <c r="W7" s="12"/>
      <c r="X7" s="12"/>
      <c r="Y7" s="21"/>
      <c r="Z7" s="12"/>
      <c r="AA7" s="18">
        <f>Z7*O7</f>
        <v>0</v>
      </c>
      <c r="AB7" s="12">
        <f>Z7+T7</f>
        <v>75</v>
      </c>
      <c r="AC7" s="18">
        <f>AB7*O7</f>
        <v>70.3425</v>
      </c>
      <c r="AD7" s="12"/>
      <c r="AE7" s="12"/>
      <c r="AF7" s="12"/>
      <c r="AG7" s="21"/>
      <c r="AH7" s="12"/>
      <c r="AI7" s="18">
        <f>AH7*O7</f>
        <v>0</v>
      </c>
      <c r="AJ7" s="20">
        <f>AH7+AB7</f>
        <v>75</v>
      </c>
      <c r="AK7" s="18">
        <f>AJ7*O7</f>
        <v>70.3425</v>
      </c>
      <c r="AL7" s="12"/>
      <c r="AM7" s="12" t="s">
        <v>641</v>
      </c>
      <c r="AN7" s="12">
        <v>12</v>
      </c>
    </row>
    <row r="8" spans="1:40" ht="12.75">
      <c r="A8" s="12"/>
      <c r="B8" s="12"/>
      <c r="C8" s="12"/>
      <c r="D8" s="12"/>
      <c r="E8" s="12"/>
      <c r="F8" s="12"/>
      <c r="G8" s="20" t="s">
        <v>151</v>
      </c>
      <c r="H8" s="20" t="s">
        <v>403</v>
      </c>
      <c r="I8" s="12"/>
      <c r="J8" s="12"/>
      <c r="K8" s="22"/>
      <c r="L8" s="21"/>
      <c r="M8" s="17"/>
      <c r="N8" s="17"/>
      <c r="O8" s="24"/>
      <c r="P8" s="19"/>
      <c r="Q8" s="12"/>
      <c r="R8" s="12"/>
      <c r="S8" s="21"/>
      <c r="T8" s="12"/>
      <c r="U8" s="24"/>
      <c r="V8" s="12"/>
      <c r="W8" s="12"/>
      <c r="X8" s="12"/>
      <c r="Y8" s="21"/>
      <c r="Z8" s="12"/>
      <c r="AA8" s="18"/>
      <c r="AB8" s="12"/>
      <c r="AC8" s="18"/>
      <c r="AD8" s="12"/>
      <c r="AE8" s="12"/>
      <c r="AF8" s="12"/>
      <c r="AG8" s="21"/>
      <c r="AH8" s="12"/>
      <c r="AI8" s="18"/>
      <c r="AJ8" s="20"/>
      <c r="AK8" s="18"/>
      <c r="AL8" s="12"/>
      <c r="AM8" s="12"/>
      <c r="AN8" s="12"/>
    </row>
    <row r="9" spans="1:40" ht="12.75">
      <c r="A9" s="12"/>
      <c r="B9" s="12"/>
      <c r="C9" s="12"/>
      <c r="D9" s="12"/>
      <c r="E9" s="12"/>
      <c r="F9" s="12"/>
      <c r="G9" s="20" t="s">
        <v>149</v>
      </c>
      <c r="H9" s="20" t="s">
        <v>177</v>
      </c>
      <c r="I9" s="12"/>
      <c r="J9" s="12"/>
      <c r="K9" s="22"/>
      <c r="L9" s="21"/>
      <c r="M9" s="17"/>
      <c r="N9" s="17"/>
      <c r="O9" s="24"/>
      <c r="P9" s="19"/>
      <c r="Q9" s="12"/>
      <c r="R9" s="12"/>
      <c r="S9" s="21"/>
      <c r="T9" s="12"/>
      <c r="U9" s="24"/>
      <c r="V9" s="12"/>
      <c r="W9" s="12"/>
      <c r="X9" s="12"/>
      <c r="Y9" s="21"/>
      <c r="Z9" s="12"/>
      <c r="AA9" s="18"/>
      <c r="AB9" s="12"/>
      <c r="AC9" s="18"/>
      <c r="AD9" s="12"/>
      <c r="AE9" s="12"/>
      <c r="AF9" s="12"/>
      <c r="AG9" s="21"/>
      <c r="AH9" s="12"/>
      <c r="AI9" s="18"/>
      <c r="AJ9" s="20"/>
      <c r="AK9" s="18"/>
      <c r="AL9" s="12"/>
      <c r="AM9" s="12"/>
      <c r="AN9" s="12"/>
    </row>
    <row r="10" spans="1:40" ht="12.75">
      <c r="A10" s="12" t="s">
        <v>299</v>
      </c>
      <c r="B10" s="12">
        <v>12</v>
      </c>
      <c r="C10" s="12">
        <v>1</v>
      </c>
      <c r="D10" s="12" t="s">
        <v>32</v>
      </c>
      <c r="E10" s="12" t="s">
        <v>300</v>
      </c>
      <c r="F10" s="12">
        <v>75</v>
      </c>
      <c r="G10" s="12" t="s">
        <v>388</v>
      </c>
      <c r="H10" s="12" t="s">
        <v>389</v>
      </c>
      <c r="I10" s="12" t="s">
        <v>390</v>
      </c>
      <c r="J10" s="12" t="s">
        <v>19</v>
      </c>
      <c r="K10" s="14">
        <v>28772</v>
      </c>
      <c r="L10" s="21" t="s">
        <v>33</v>
      </c>
      <c r="M10" s="17">
        <v>74.7</v>
      </c>
      <c r="N10" s="17"/>
      <c r="O10" s="24">
        <v>0.723</v>
      </c>
      <c r="P10" s="19">
        <v>200</v>
      </c>
      <c r="Q10" s="19">
        <v>215</v>
      </c>
      <c r="R10" s="12">
        <v>225</v>
      </c>
      <c r="S10" s="28">
        <v>235</v>
      </c>
      <c r="T10" s="12">
        <v>225</v>
      </c>
      <c r="U10" s="24">
        <f>T10*O10</f>
        <v>162.67499999999998</v>
      </c>
      <c r="V10" s="12">
        <v>160</v>
      </c>
      <c r="W10" s="12">
        <v>170</v>
      </c>
      <c r="X10" s="35">
        <v>180</v>
      </c>
      <c r="Y10" s="21"/>
      <c r="Z10" s="12">
        <v>170</v>
      </c>
      <c r="AA10" s="18">
        <f>Z10*O10</f>
        <v>122.91</v>
      </c>
      <c r="AB10" s="12">
        <f>Z10+T10</f>
        <v>395</v>
      </c>
      <c r="AC10" s="18">
        <f>AB10*O10</f>
        <v>285.585</v>
      </c>
      <c r="AD10" s="12">
        <v>200</v>
      </c>
      <c r="AE10" s="46">
        <v>212.5</v>
      </c>
      <c r="AF10" s="35">
        <v>0</v>
      </c>
      <c r="AG10" s="21"/>
      <c r="AH10" s="12">
        <v>212.5</v>
      </c>
      <c r="AI10" s="18">
        <f>AH10*O10</f>
        <v>153.6375</v>
      </c>
      <c r="AJ10" s="20">
        <f>AH10+AB10</f>
        <v>607.5</v>
      </c>
      <c r="AK10" s="18">
        <f>AJ10*O10</f>
        <v>439.22249999999997</v>
      </c>
      <c r="AL10" s="12"/>
      <c r="AM10" s="12"/>
      <c r="AN10" s="12">
        <v>12</v>
      </c>
    </row>
    <row r="11" spans="1:40" ht="12.75">
      <c r="A11" s="12" t="s">
        <v>299</v>
      </c>
      <c r="B11" s="12">
        <v>12</v>
      </c>
      <c r="C11" s="12">
        <v>1</v>
      </c>
      <c r="D11" s="12" t="s">
        <v>32</v>
      </c>
      <c r="E11" s="12" t="s">
        <v>300</v>
      </c>
      <c r="F11" s="12">
        <v>75</v>
      </c>
      <c r="G11" s="12" t="s">
        <v>385</v>
      </c>
      <c r="H11" s="12" t="s">
        <v>182</v>
      </c>
      <c r="I11" s="12" t="s">
        <v>183</v>
      </c>
      <c r="J11" s="12" t="s">
        <v>19</v>
      </c>
      <c r="K11" s="22">
        <v>29199</v>
      </c>
      <c r="L11" s="21" t="s">
        <v>18</v>
      </c>
      <c r="M11" s="17">
        <v>71.3</v>
      </c>
      <c r="N11" s="17"/>
      <c r="O11" s="24">
        <v>0.749</v>
      </c>
      <c r="P11" s="19">
        <v>65</v>
      </c>
      <c r="Q11" s="19">
        <v>75</v>
      </c>
      <c r="R11" s="19">
        <v>85</v>
      </c>
      <c r="S11" s="21"/>
      <c r="T11" s="12">
        <v>85</v>
      </c>
      <c r="U11" s="24">
        <f>T11*O11</f>
        <v>63.665</v>
      </c>
      <c r="V11" s="12">
        <v>37.5</v>
      </c>
      <c r="W11" s="12">
        <v>42.5</v>
      </c>
      <c r="X11" s="12">
        <v>45</v>
      </c>
      <c r="Y11" s="21"/>
      <c r="Z11" s="12">
        <v>45</v>
      </c>
      <c r="AA11" s="18">
        <f>Z11*O11</f>
        <v>33.705</v>
      </c>
      <c r="AB11" s="12">
        <f>Z11+T11</f>
        <v>130</v>
      </c>
      <c r="AC11" s="18">
        <f>AB11*O11</f>
        <v>97.37</v>
      </c>
      <c r="AD11" s="12">
        <v>60</v>
      </c>
      <c r="AE11" s="12">
        <v>75</v>
      </c>
      <c r="AF11" s="12">
        <v>85</v>
      </c>
      <c r="AG11" s="21"/>
      <c r="AH11" s="12">
        <v>85</v>
      </c>
      <c r="AI11" s="18">
        <f>AH11*O11</f>
        <v>63.665</v>
      </c>
      <c r="AJ11" s="20">
        <f>AH11+AB11</f>
        <v>215</v>
      </c>
      <c r="AK11" s="18">
        <f>AJ11*O11</f>
        <v>161.035</v>
      </c>
      <c r="AL11" s="12"/>
      <c r="AM11" s="12" t="s">
        <v>184</v>
      </c>
      <c r="AN11" s="12">
        <v>12</v>
      </c>
    </row>
    <row r="12" spans="1:40" ht="12.75">
      <c r="A12" s="12"/>
      <c r="B12" s="12"/>
      <c r="C12" s="12"/>
      <c r="D12" s="12"/>
      <c r="E12" s="12"/>
      <c r="F12" s="12"/>
      <c r="G12" s="20" t="s">
        <v>156</v>
      </c>
      <c r="H12" s="20" t="s">
        <v>403</v>
      </c>
      <c r="I12" s="12"/>
      <c r="J12" s="12"/>
      <c r="K12" s="22"/>
      <c r="L12" s="21"/>
      <c r="M12" s="17"/>
      <c r="N12" s="17"/>
      <c r="O12" s="24"/>
      <c r="P12" s="19"/>
      <c r="Q12" s="12"/>
      <c r="R12" s="12"/>
      <c r="S12" s="21"/>
      <c r="T12" s="12"/>
      <c r="U12" s="24"/>
      <c r="V12" s="12"/>
      <c r="W12" s="12"/>
      <c r="X12" s="12"/>
      <c r="Y12" s="21"/>
      <c r="Z12" s="12"/>
      <c r="AA12" s="18"/>
      <c r="AB12" s="12"/>
      <c r="AC12" s="18"/>
      <c r="AD12" s="12"/>
      <c r="AE12" s="12"/>
      <c r="AF12" s="12"/>
      <c r="AG12" s="21"/>
      <c r="AH12" s="12"/>
      <c r="AI12" s="18"/>
      <c r="AJ12" s="20"/>
      <c r="AK12" s="18"/>
      <c r="AL12" s="12"/>
      <c r="AM12" s="12"/>
      <c r="AN12" s="12"/>
    </row>
    <row r="13" spans="1:40" ht="12.75">
      <c r="A13" s="12"/>
      <c r="B13" s="12"/>
      <c r="C13" s="12"/>
      <c r="D13" s="12"/>
      <c r="E13" s="12"/>
      <c r="F13" s="12"/>
      <c r="G13" s="20" t="s">
        <v>149</v>
      </c>
      <c r="H13" s="20" t="s">
        <v>150</v>
      </c>
      <c r="I13" s="12"/>
      <c r="J13" s="12"/>
      <c r="K13" s="22"/>
      <c r="L13" s="21"/>
      <c r="M13" s="17"/>
      <c r="N13" s="17"/>
      <c r="O13" s="24"/>
      <c r="P13" s="19"/>
      <c r="Q13" s="12"/>
      <c r="R13" s="12"/>
      <c r="S13" s="21"/>
      <c r="T13" s="12"/>
      <c r="U13" s="24"/>
      <c r="V13" s="12"/>
      <c r="W13" s="12"/>
      <c r="X13" s="12"/>
      <c r="Y13" s="21"/>
      <c r="Z13" s="12"/>
      <c r="AA13" s="18"/>
      <c r="AB13" s="12"/>
      <c r="AC13" s="18"/>
      <c r="AD13" s="12"/>
      <c r="AE13" s="12"/>
      <c r="AF13" s="12"/>
      <c r="AG13" s="21"/>
      <c r="AH13" s="12"/>
      <c r="AI13" s="18"/>
      <c r="AJ13" s="20"/>
      <c r="AK13" s="18"/>
      <c r="AL13" s="12"/>
      <c r="AM13" s="12"/>
      <c r="AN13" s="12"/>
    </row>
    <row r="14" spans="1:40" ht="12.75">
      <c r="A14" s="12" t="s">
        <v>299</v>
      </c>
      <c r="B14" s="12">
        <v>12</v>
      </c>
      <c r="C14" s="12">
        <v>1</v>
      </c>
      <c r="D14" s="12" t="s">
        <v>32</v>
      </c>
      <c r="E14" s="12" t="s">
        <v>300</v>
      </c>
      <c r="F14" s="12">
        <v>90</v>
      </c>
      <c r="G14" s="12" t="s">
        <v>391</v>
      </c>
      <c r="H14" s="12" t="s">
        <v>240</v>
      </c>
      <c r="I14" s="12" t="s">
        <v>241</v>
      </c>
      <c r="J14" s="12" t="s">
        <v>19</v>
      </c>
      <c r="K14" s="22">
        <v>31070</v>
      </c>
      <c r="L14" s="21" t="s">
        <v>18</v>
      </c>
      <c r="M14" s="17">
        <v>90</v>
      </c>
      <c r="N14" s="17"/>
      <c r="O14" s="24">
        <v>0.5853</v>
      </c>
      <c r="P14" s="19">
        <v>165</v>
      </c>
      <c r="Q14" s="28">
        <v>0</v>
      </c>
      <c r="R14" s="28">
        <v>0</v>
      </c>
      <c r="S14" s="21"/>
      <c r="T14" s="12">
        <v>165</v>
      </c>
      <c r="U14" s="24">
        <f>T14*O14</f>
        <v>96.5745</v>
      </c>
      <c r="V14" s="12"/>
      <c r="W14" s="12"/>
      <c r="X14" s="12"/>
      <c r="Y14" s="21"/>
      <c r="Z14" s="12"/>
      <c r="AA14" s="18">
        <f>Z14*O14</f>
        <v>0</v>
      </c>
      <c r="AB14" s="12">
        <f>Z14+T14</f>
        <v>165</v>
      </c>
      <c r="AC14" s="18">
        <f>AB14*O14</f>
        <v>96.5745</v>
      </c>
      <c r="AD14" s="12"/>
      <c r="AE14" s="12"/>
      <c r="AF14" s="35"/>
      <c r="AG14" s="21"/>
      <c r="AH14" s="12"/>
      <c r="AI14" s="18">
        <f>AH14*O14</f>
        <v>0</v>
      </c>
      <c r="AJ14" s="20">
        <f>AH14+AB14</f>
        <v>165</v>
      </c>
      <c r="AK14" s="18">
        <f>AJ14*O14</f>
        <v>96.5745</v>
      </c>
      <c r="AL14" s="12"/>
      <c r="AM14" s="12" t="s">
        <v>338</v>
      </c>
      <c r="AN14" s="12">
        <v>12</v>
      </c>
    </row>
    <row r="15" spans="1:40" ht="12.75">
      <c r="A15" s="12" t="s">
        <v>299</v>
      </c>
      <c r="B15" s="12">
        <v>12</v>
      </c>
      <c r="C15" s="12">
        <v>1</v>
      </c>
      <c r="D15" s="12" t="s">
        <v>32</v>
      </c>
      <c r="E15" s="12" t="s">
        <v>300</v>
      </c>
      <c r="F15" s="12">
        <v>125</v>
      </c>
      <c r="G15" s="12" t="s">
        <v>401</v>
      </c>
      <c r="H15" s="12" t="s">
        <v>240</v>
      </c>
      <c r="I15" s="12" t="s">
        <v>399</v>
      </c>
      <c r="J15" s="12" t="s">
        <v>19</v>
      </c>
      <c r="K15" s="22">
        <v>23851</v>
      </c>
      <c r="L15" s="21" t="s">
        <v>195</v>
      </c>
      <c r="M15" s="17">
        <v>110.8</v>
      </c>
      <c r="N15" s="17"/>
      <c r="O15" s="24"/>
      <c r="P15" s="19">
        <v>180</v>
      </c>
      <c r="Q15" s="28">
        <v>192.5</v>
      </c>
      <c r="R15" s="12">
        <v>192.5</v>
      </c>
      <c r="S15" s="21"/>
      <c r="T15" s="12">
        <v>192.5</v>
      </c>
      <c r="U15" s="24">
        <f>T15*O15</f>
        <v>0</v>
      </c>
      <c r="V15" s="12"/>
      <c r="W15" s="12"/>
      <c r="X15" s="12"/>
      <c r="Y15" s="21"/>
      <c r="Z15" s="12"/>
      <c r="AA15" s="18">
        <f>Z15*O15</f>
        <v>0</v>
      </c>
      <c r="AB15" s="12">
        <f>Z15+T15</f>
        <v>192.5</v>
      </c>
      <c r="AC15" s="18">
        <f>AB15*O15</f>
        <v>0</v>
      </c>
      <c r="AD15" s="12"/>
      <c r="AE15" s="12"/>
      <c r="AF15" s="12"/>
      <c r="AG15" s="21"/>
      <c r="AH15" s="12"/>
      <c r="AI15" s="18">
        <f>AH15*O15</f>
        <v>0</v>
      </c>
      <c r="AJ15" s="20">
        <f>AH15+AB15</f>
        <v>192.5</v>
      </c>
      <c r="AK15" s="18">
        <f>AJ15*O15</f>
        <v>0</v>
      </c>
      <c r="AL15" s="12"/>
      <c r="AM15" s="12" t="s">
        <v>641</v>
      </c>
      <c r="AN15" s="12">
        <v>12</v>
      </c>
    </row>
    <row r="16" spans="1:40" ht="12.75">
      <c r="A16" s="12"/>
      <c r="B16" s="12"/>
      <c r="C16" s="12"/>
      <c r="D16" s="12"/>
      <c r="E16" s="12"/>
      <c r="F16" s="12"/>
      <c r="G16" s="20" t="s">
        <v>147</v>
      </c>
      <c r="H16" s="20" t="s">
        <v>403</v>
      </c>
      <c r="I16" s="12"/>
      <c r="J16" s="12"/>
      <c r="K16" s="22"/>
      <c r="L16" s="21"/>
      <c r="M16" s="17"/>
      <c r="N16" s="17"/>
      <c r="O16" s="24"/>
      <c r="P16" s="19"/>
      <c r="Q16" s="12"/>
      <c r="R16" s="12"/>
      <c r="S16" s="21"/>
      <c r="T16" s="12"/>
      <c r="U16" s="24"/>
      <c r="V16" s="12"/>
      <c r="W16" s="12"/>
      <c r="X16" s="12"/>
      <c r="Y16" s="21"/>
      <c r="Z16" s="12"/>
      <c r="AA16" s="18"/>
      <c r="AB16" s="12"/>
      <c r="AC16" s="18"/>
      <c r="AD16" s="12"/>
      <c r="AE16" s="12"/>
      <c r="AF16" s="12"/>
      <c r="AG16" s="21"/>
      <c r="AH16" s="12"/>
      <c r="AI16" s="18"/>
      <c r="AJ16" s="20"/>
      <c r="AK16" s="18"/>
      <c r="AL16" s="12"/>
      <c r="AM16" s="12"/>
      <c r="AN16" s="12"/>
    </row>
    <row r="17" spans="1:40" ht="12.75">
      <c r="A17" s="12"/>
      <c r="B17" s="12"/>
      <c r="C17" s="12"/>
      <c r="D17" s="12"/>
      <c r="E17" s="12"/>
      <c r="F17" s="12"/>
      <c r="G17" s="20" t="s">
        <v>149</v>
      </c>
      <c r="H17" s="20" t="s">
        <v>150</v>
      </c>
      <c r="I17" s="12"/>
      <c r="J17" s="12"/>
      <c r="K17" s="22"/>
      <c r="L17" s="21"/>
      <c r="M17" s="17"/>
      <c r="N17" s="17"/>
      <c r="O17" s="24"/>
      <c r="P17" s="19"/>
      <c r="Q17" s="12"/>
      <c r="R17" s="12"/>
      <c r="S17" s="21"/>
      <c r="T17" s="12"/>
      <c r="U17" s="24"/>
      <c r="V17" s="12"/>
      <c r="W17" s="12"/>
      <c r="X17" s="12"/>
      <c r="Y17" s="21"/>
      <c r="Z17" s="12"/>
      <c r="AA17" s="18"/>
      <c r="AB17" s="12"/>
      <c r="AC17" s="18"/>
      <c r="AD17" s="12"/>
      <c r="AE17" s="12"/>
      <c r="AF17" s="12"/>
      <c r="AG17" s="21"/>
      <c r="AH17" s="12"/>
      <c r="AI17" s="18"/>
      <c r="AJ17" s="20"/>
      <c r="AK17" s="18"/>
      <c r="AL17" s="12"/>
      <c r="AM17" s="12"/>
      <c r="AN17" s="12"/>
    </row>
    <row r="18" spans="1:40" ht="12.75">
      <c r="A18" s="12" t="s">
        <v>299</v>
      </c>
      <c r="B18" s="12">
        <v>12</v>
      </c>
      <c r="C18" s="12">
        <v>1</v>
      </c>
      <c r="D18" s="12" t="s">
        <v>32</v>
      </c>
      <c r="E18" s="12" t="s">
        <v>300</v>
      </c>
      <c r="F18" s="12">
        <v>90</v>
      </c>
      <c r="G18" s="12" t="s">
        <v>391</v>
      </c>
      <c r="H18" s="12" t="s">
        <v>240</v>
      </c>
      <c r="I18" s="12" t="s">
        <v>241</v>
      </c>
      <c r="J18" s="12" t="s">
        <v>19</v>
      </c>
      <c r="K18" s="22">
        <v>31070</v>
      </c>
      <c r="L18" s="21" t="s">
        <v>18</v>
      </c>
      <c r="M18" s="17">
        <v>90</v>
      </c>
      <c r="N18" s="17"/>
      <c r="O18" s="24">
        <v>0.5853</v>
      </c>
      <c r="P18" s="19"/>
      <c r="Q18" s="12"/>
      <c r="R18" s="19"/>
      <c r="S18" s="21"/>
      <c r="T18" s="12"/>
      <c r="U18" s="24">
        <f>T18*O18</f>
        <v>0</v>
      </c>
      <c r="V18" s="12"/>
      <c r="W18" s="12"/>
      <c r="X18" s="12"/>
      <c r="Y18" s="21"/>
      <c r="Z18" s="12"/>
      <c r="AA18" s="18">
        <f>Z18*O18</f>
        <v>0</v>
      </c>
      <c r="AB18" s="12">
        <f>Z18+T18</f>
        <v>0</v>
      </c>
      <c r="AC18" s="18">
        <f>AB18*O18</f>
        <v>0</v>
      </c>
      <c r="AD18" s="12">
        <v>200</v>
      </c>
      <c r="AE18" s="12">
        <v>215</v>
      </c>
      <c r="AF18" s="35">
        <v>225</v>
      </c>
      <c r="AG18" s="21"/>
      <c r="AH18" s="12">
        <v>215</v>
      </c>
      <c r="AI18" s="18">
        <f>AH18*O18</f>
        <v>125.83950000000002</v>
      </c>
      <c r="AJ18" s="20">
        <f>AH18+AB18</f>
        <v>215</v>
      </c>
      <c r="AK18" s="18">
        <f>AJ18*O18</f>
        <v>125.83950000000002</v>
      </c>
      <c r="AL18" s="12"/>
      <c r="AM18" s="12" t="s">
        <v>338</v>
      </c>
      <c r="AN18" s="12">
        <v>12</v>
      </c>
    </row>
    <row r="19" spans="1:40" ht="12.75">
      <c r="A19" s="12"/>
      <c r="B19" s="12"/>
      <c r="C19" s="12"/>
      <c r="D19" s="12"/>
      <c r="E19" s="12"/>
      <c r="F19" s="12"/>
      <c r="G19" s="20" t="s">
        <v>151</v>
      </c>
      <c r="H19" s="20" t="s">
        <v>403</v>
      </c>
      <c r="I19" s="12"/>
      <c r="J19" s="12"/>
      <c r="K19" s="22"/>
      <c r="L19" s="21"/>
      <c r="M19" s="17"/>
      <c r="N19" s="17"/>
      <c r="O19" s="24"/>
      <c r="P19" s="19"/>
      <c r="Q19" s="12"/>
      <c r="R19" s="12"/>
      <c r="S19" s="21"/>
      <c r="T19" s="12"/>
      <c r="U19" s="24"/>
      <c r="V19" s="12"/>
      <c r="W19" s="12"/>
      <c r="X19" s="12"/>
      <c r="Y19" s="21"/>
      <c r="Z19" s="12"/>
      <c r="AA19" s="18"/>
      <c r="AB19" s="12"/>
      <c r="AC19" s="18"/>
      <c r="AD19" s="12"/>
      <c r="AE19" s="12"/>
      <c r="AF19" s="12"/>
      <c r="AG19" s="21"/>
      <c r="AH19" s="12"/>
      <c r="AI19" s="18"/>
      <c r="AJ19" s="20"/>
      <c r="AK19" s="18"/>
      <c r="AL19" s="12"/>
      <c r="AM19" s="12"/>
      <c r="AN19" s="12"/>
    </row>
    <row r="20" spans="1:40" ht="12.75">
      <c r="A20" s="12"/>
      <c r="B20" s="12"/>
      <c r="C20" s="12"/>
      <c r="D20" s="12"/>
      <c r="E20" s="12"/>
      <c r="F20" s="12"/>
      <c r="G20" s="20" t="s">
        <v>149</v>
      </c>
      <c r="H20" s="20" t="s">
        <v>150</v>
      </c>
      <c r="I20" s="12"/>
      <c r="J20" s="12"/>
      <c r="K20" s="22"/>
      <c r="L20" s="21"/>
      <c r="M20" s="17"/>
      <c r="N20" s="17"/>
      <c r="O20" s="24"/>
      <c r="P20" s="19"/>
      <c r="Q20" s="12"/>
      <c r="R20" s="12"/>
      <c r="S20" s="21"/>
      <c r="T20" s="12"/>
      <c r="U20" s="24"/>
      <c r="V20" s="12"/>
      <c r="W20" s="12"/>
      <c r="X20" s="12"/>
      <c r="Y20" s="21"/>
      <c r="Z20" s="12"/>
      <c r="AA20" s="18"/>
      <c r="AB20" s="12"/>
      <c r="AC20" s="18"/>
      <c r="AD20" s="12"/>
      <c r="AE20" s="12"/>
      <c r="AF20" s="12"/>
      <c r="AG20" s="21"/>
      <c r="AH20" s="12"/>
      <c r="AI20" s="18"/>
      <c r="AJ20" s="20"/>
      <c r="AK20" s="18"/>
      <c r="AL20" s="12"/>
      <c r="AM20" s="12"/>
      <c r="AN20" s="12"/>
    </row>
    <row r="21" spans="1:40" ht="12.75">
      <c r="A21" s="12" t="s">
        <v>299</v>
      </c>
      <c r="B21" s="12">
        <v>12</v>
      </c>
      <c r="C21" s="12">
        <v>1</v>
      </c>
      <c r="D21" s="12" t="s">
        <v>32</v>
      </c>
      <c r="E21" s="12" t="s">
        <v>300</v>
      </c>
      <c r="F21" s="12">
        <v>90</v>
      </c>
      <c r="G21" s="12" t="s">
        <v>391</v>
      </c>
      <c r="H21" s="12" t="s">
        <v>240</v>
      </c>
      <c r="I21" s="12" t="s">
        <v>241</v>
      </c>
      <c r="J21" s="12" t="s">
        <v>19</v>
      </c>
      <c r="K21" s="22">
        <v>31070</v>
      </c>
      <c r="L21" s="21" t="s">
        <v>18</v>
      </c>
      <c r="M21" s="17">
        <v>90</v>
      </c>
      <c r="N21" s="17"/>
      <c r="O21" s="24">
        <v>0.5853</v>
      </c>
      <c r="P21" s="19">
        <v>165</v>
      </c>
      <c r="Q21" s="28">
        <v>0</v>
      </c>
      <c r="R21" s="28">
        <v>0</v>
      </c>
      <c r="S21" s="21"/>
      <c r="T21" s="12">
        <v>165</v>
      </c>
      <c r="U21" s="24">
        <f>T21*O21</f>
        <v>96.5745</v>
      </c>
      <c r="V21" s="35">
        <v>145</v>
      </c>
      <c r="W21" s="12">
        <v>150</v>
      </c>
      <c r="X21" s="12">
        <v>160</v>
      </c>
      <c r="Y21" s="21"/>
      <c r="Z21" s="12">
        <v>160</v>
      </c>
      <c r="AA21" s="18">
        <f>Z21*O21</f>
        <v>93.64800000000001</v>
      </c>
      <c r="AB21" s="12">
        <f>Z21+T21</f>
        <v>325</v>
      </c>
      <c r="AC21" s="18">
        <f>AB21*O21</f>
        <v>190.22250000000003</v>
      </c>
      <c r="AD21" s="12">
        <v>200</v>
      </c>
      <c r="AE21" s="12">
        <v>215</v>
      </c>
      <c r="AF21" s="35">
        <v>225</v>
      </c>
      <c r="AG21" s="21"/>
      <c r="AH21" s="12">
        <v>215</v>
      </c>
      <c r="AI21" s="18">
        <f>AH21*O21</f>
        <v>125.83950000000002</v>
      </c>
      <c r="AJ21" s="20">
        <f>AH21+AB21</f>
        <v>540</v>
      </c>
      <c r="AK21" s="18">
        <f>AJ21*O21</f>
        <v>316.062</v>
      </c>
      <c r="AL21" s="12"/>
      <c r="AM21" s="12" t="s">
        <v>338</v>
      </c>
      <c r="AN21" s="12">
        <v>12</v>
      </c>
    </row>
    <row r="22" spans="1:40" ht="12.75">
      <c r="A22" s="12"/>
      <c r="B22" s="12"/>
      <c r="C22" s="12"/>
      <c r="D22" s="12"/>
      <c r="E22" s="12"/>
      <c r="F22" s="12"/>
      <c r="G22" s="20" t="s">
        <v>147</v>
      </c>
      <c r="H22" s="20" t="s">
        <v>404</v>
      </c>
      <c r="I22" s="12"/>
      <c r="J22" s="12"/>
      <c r="K22" s="22"/>
      <c r="L22" s="21"/>
      <c r="M22" s="17"/>
      <c r="N22" s="17"/>
      <c r="O22" s="24"/>
      <c r="P22" s="19"/>
      <c r="Q22" s="12"/>
      <c r="R22" s="12"/>
      <c r="S22" s="21"/>
      <c r="T22" s="12"/>
      <c r="U22" s="24"/>
      <c r="V22" s="12"/>
      <c r="W22" s="12"/>
      <c r="X22" s="12"/>
      <c r="Y22" s="21"/>
      <c r="Z22" s="12"/>
      <c r="AA22" s="18"/>
      <c r="AB22" s="12"/>
      <c r="AC22" s="18"/>
      <c r="AD22" s="12"/>
      <c r="AE22" s="12"/>
      <c r="AF22" s="12"/>
      <c r="AG22" s="21"/>
      <c r="AH22" s="12"/>
      <c r="AI22" s="18"/>
      <c r="AJ22" s="20"/>
      <c r="AK22" s="18"/>
      <c r="AL22" s="12"/>
      <c r="AM22" s="12"/>
      <c r="AN22" s="12"/>
    </row>
    <row r="23" spans="1:40" ht="12.75">
      <c r="A23" s="12"/>
      <c r="B23" s="12"/>
      <c r="C23" s="12"/>
      <c r="D23" s="12"/>
      <c r="E23" s="12"/>
      <c r="F23" s="12"/>
      <c r="G23" s="20" t="s">
        <v>149</v>
      </c>
      <c r="H23" s="20" t="s">
        <v>150</v>
      </c>
      <c r="I23" s="12"/>
      <c r="J23" s="12"/>
      <c r="K23" s="22"/>
      <c r="L23" s="21"/>
      <c r="M23" s="17"/>
      <c r="N23" s="17"/>
      <c r="O23" s="24"/>
      <c r="P23" s="19"/>
      <c r="Q23" s="12"/>
      <c r="R23" s="12"/>
      <c r="S23" s="21"/>
      <c r="T23" s="12"/>
      <c r="U23" s="24"/>
      <c r="V23" s="12"/>
      <c r="W23" s="12"/>
      <c r="X23" s="12"/>
      <c r="Y23" s="21"/>
      <c r="Z23" s="12"/>
      <c r="AA23" s="18"/>
      <c r="AB23" s="12"/>
      <c r="AC23" s="18"/>
      <c r="AD23" s="12"/>
      <c r="AE23" s="12"/>
      <c r="AF23" s="12"/>
      <c r="AG23" s="21"/>
      <c r="AH23" s="12"/>
      <c r="AI23" s="18"/>
      <c r="AJ23" s="20"/>
      <c r="AK23" s="18"/>
      <c r="AL23" s="12"/>
      <c r="AM23" s="12"/>
      <c r="AN23" s="12"/>
    </row>
    <row r="24" spans="1:40" ht="12.75">
      <c r="A24" s="12"/>
      <c r="B24" s="12">
        <v>12</v>
      </c>
      <c r="C24" s="12">
        <v>1</v>
      </c>
      <c r="D24" s="12" t="s">
        <v>32</v>
      </c>
      <c r="E24" s="12" t="s">
        <v>347</v>
      </c>
      <c r="F24" s="12">
        <v>82.5</v>
      </c>
      <c r="G24" s="12" t="s">
        <v>348</v>
      </c>
      <c r="H24" s="12" t="s">
        <v>191</v>
      </c>
      <c r="I24" s="12" t="s">
        <v>192</v>
      </c>
      <c r="J24" s="12" t="s">
        <v>19</v>
      </c>
      <c r="K24" s="14">
        <v>29175</v>
      </c>
      <c r="L24" s="21" t="s">
        <v>18</v>
      </c>
      <c r="M24" s="17">
        <v>82.4</v>
      </c>
      <c r="N24" s="17"/>
      <c r="O24" s="24">
        <v>0.6198</v>
      </c>
      <c r="P24" s="19"/>
      <c r="Q24" s="19"/>
      <c r="R24" s="12"/>
      <c r="S24" s="21"/>
      <c r="T24" s="12"/>
      <c r="U24" s="24">
        <f>T24*O24</f>
        <v>0</v>
      </c>
      <c r="V24" s="12"/>
      <c r="W24" s="12"/>
      <c r="X24" s="12"/>
      <c r="Y24" s="21"/>
      <c r="Z24" s="12"/>
      <c r="AA24" s="18">
        <f>Z24*O24</f>
        <v>0</v>
      </c>
      <c r="AB24" s="12">
        <f>Z24+T24</f>
        <v>0</v>
      </c>
      <c r="AC24" s="18">
        <f>AB24*O24</f>
        <v>0</v>
      </c>
      <c r="AD24" s="12">
        <v>130</v>
      </c>
      <c r="AE24" s="35">
        <v>150</v>
      </c>
      <c r="AF24" s="46">
        <v>152.5</v>
      </c>
      <c r="AG24" s="21"/>
      <c r="AH24" s="12">
        <v>152.5</v>
      </c>
      <c r="AI24" s="18">
        <f>AH24*O24</f>
        <v>94.51950000000001</v>
      </c>
      <c r="AJ24" s="20">
        <f>AH24+AB24</f>
        <v>152.5</v>
      </c>
      <c r="AK24" s="18">
        <f>AJ24*O24</f>
        <v>94.51950000000001</v>
      </c>
      <c r="AL24" s="12"/>
      <c r="AM24" s="12" t="s">
        <v>193</v>
      </c>
      <c r="AN24" s="12">
        <v>12</v>
      </c>
    </row>
    <row r="25" spans="1:40" ht="12.75">
      <c r="A25" s="12"/>
      <c r="B25" s="12"/>
      <c r="C25" s="12"/>
      <c r="D25" s="12"/>
      <c r="E25" s="12"/>
      <c r="F25" s="12"/>
      <c r="G25" s="20" t="s">
        <v>151</v>
      </c>
      <c r="H25" s="20" t="s">
        <v>404</v>
      </c>
      <c r="I25" s="12"/>
      <c r="J25" s="12"/>
      <c r="K25" s="22"/>
      <c r="L25" s="21"/>
      <c r="M25" s="17"/>
      <c r="N25" s="17"/>
      <c r="O25" s="24"/>
      <c r="P25" s="19"/>
      <c r="Q25" s="12"/>
      <c r="R25" s="12"/>
      <c r="S25" s="21"/>
      <c r="T25" s="12"/>
      <c r="U25" s="24"/>
      <c r="V25" s="12"/>
      <c r="W25" s="12"/>
      <c r="X25" s="12"/>
      <c r="Y25" s="21"/>
      <c r="Z25" s="12"/>
      <c r="AA25" s="18"/>
      <c r="AB25" s="12"/>
      <c r="AC25" s="18"/>
      <c r="AD25" s="12"/>
      <c r="AE25" s="12"/>
      <c r="AF25" s="12"/>
      <c r="AG25" s="21"/>
      <c r="AH25" s="12"/>
      <c r="AI25" s="18"/>
      <c r="AJ25" s="20"/>
      <c r="AK25" s="18"/>
      <c r="AL25" s="12"/>
      <c r="AM25" s="12"/>
      <c r="AN25" s="12"/>
    </row>
    <row r="26" spans="1:40" ht="12.75">
      <c r="A26" s="12"/>
      <c r="B26" s="12"/>
      <c r="C26" s="12"/>
      <c r="D26" s="12"/>
      <c r="E26" s="12"/>
      <c r="F26" s="12"/>
      <c r="G26" s="20" t="s">
        <v>149</v>
      </c>
      <c r="H26" s="20" t="s">
        <v>150</v>
      </c>
      <c r="I26" s="12"/>
      <c r="J26" s="12"/>
      <c r="K26" s="22"/>
      <c r="L26" s="21"/>
      <c r="M26" s="17"/>
      <c r="N26" s="17"/>
      <c r="O26" s="24"/>
      <c r="P26" s="19"/>
      <c r="Q26" s="12"/>
      <c r="R26" s="12"/>
      <c r="S26" s="21"/>
      <c r="T26" s="12"/>
      <c r="U26" s="24"/>
      <c r="V26" s="12"/>
      <c r="W26" s="12"/>
      <c r="X26" s="12"/>
      <c r="Y26" s="21"/>
      <c r="Z26" s="12"/>
      <c r="AA26" s="18"/>
      <c r="AB26" s="12"/>
      <c r="AC26" s="18"/>
      <c r="AD26" s="12"/>
      <c r="AE26" s="12"/>
      <c r="AF26" s="12"/>
      <c r="AG26" s="21"/>
      <c r="AH26" s="12"/>
      <c r="AI26" s="18"/>
      <c r="AJ26" s="20"/>
      <c r="AK26" s="18"/>
      <c r="AL26" s="12"/>
      <c r="AM26" s="12"/>
      <c r="AN26" s="12"/>
    </row>
    <row r="27" spans="1:40" ht="12.75">
      <c r="A27" s="12"/>
      <c r="B27" s="12">
        <v>12</v>
      </c>
      <c r="C27" s="12">
        <v>1</v>
      </c>
      <c r="D27" s="12" t="s">
        <v>32</v>
      </c>
      <c r="E27" s="12" t="s">
        <v>347</v>
      </c>
      <c r="F27" s="12">
        <v>82.5</v>
      </c>
      <c r="G27" s="12" t="s">
        <v>392</v>
      </c>
      <c r="H27" s="12" t="s">
        <v>122</v>
      </c>
      <c r="I27" s="12" t="s">
        <v>123</v>
      </c>
      <c r="J27" s="12" t="s">
        <v>19</v>
      </c>
      <c r="K27" s="14">
        <v>37203</v>
      </c>
      <c r="L27" s="21" t="s">
        <v>26</v>
      </c>
      <c r="M27" s="17">
        <v>82.45</v>
      </c>
      <c r="N27" s="17"/>
      <c r="O27" s="24"/>
      <c r="P27" s="19">
        <v>220</v>
      </c>
      <c r="Q27" s="28">
        <v>240</v>
      </c>
      <c r="R27" s="28">
        <v>250</v>
      </c>
      <c r="S27" s="21"/>
      <c r="T27" s="12">
        <v>220</v>
      </c>
      <c r="U27" s="24">
        <f>T27*O27</f>
        <v>0</v>
      </c>
      <c r="V27" s="12">
        <v>120</v>
      </c>
      <c r="W27" s="35">
        <v>132.5</v>
      </c>
      <c r="X27" s="12">
        <v>132.5</v>
      </c>
      <c r="Y27" s="21"/>
      <c r="Z27" s="12">
        <v>132.5</v>
      </c>
      <c r="AA27" s="18">
        <f>Z27*O27</f>
        <v>0</v>
      </c>
      <c r="AB27" s="12">
        <f>Z27+T27</f>
        <v>352.5</v>
      </c>
      <c r="AC27" s="18">
        <f>AB27*O27</f>
        <v>0</v>
      </c>
      <c r="AD27" s="12">
        <v>210</v>
      </c>
      <c r="AE27" s="12">
        <v>220</v>
      </c>
      <c r="AF27" s="35">
        <v>225</v>
      </c>
      <c r="AG27" s="21"/>
      <c r="AH27" s="12">
        <v>220</v>
      </c>
      <c r="AI27" s="18">
        <f>AH27*O27</f>
        <v>0</v>
      </c>
      <c r="AJ27" s="20">
        <f>AH27+AB27</f>
        <v>572.5</v>
      </c>
      <c r="AK27" s="18">
        <f>AJ27*O27</f>
        <v>0</v>
      </c>
      <c r="AL27" s="12"/>
      <c r="AM27" s="12"/>
      <c r="AN27" s="12">
        <v>12</v>
      </c>
    </row>
    <row r="28" spans="1:40" ht="12.75">
      <c r="A28" s="12"/>
      <c r="B28" s="12"/>
      <c r="C28" s="12"/>
      <c r="D28" s="12"/>
      <c r="E28" s="12"/>
      <c r="F28" s="12"/>
      <c r="G28" s="20" t="s">
        <v>151</v>
      </c>
      <c r="H28" s="20" t="s">
        <v>405</v>
      </c>
      <c r="I28" s="12"/>
      <c r="J28" s="12"/>
      <c r="K28" s="22"/>
      <c r="L28" s="21"/>
      <c r="M28" s="17"/>
      <c r="N28" s="17"/>
      <c r="O28" s="24"/>
      <c r="P28" s="19"/>
      <c r="Q28" s="12"/>
      <c r="R28" s="12"/>
      <c r="S28" s="21"/>
      <c r="T28" s="12"/>
      <c r="U28" s="24"/>
      <c r="V28" s="12"/>
      <c r="W28" s="12"/>
      <c r="X28" s="12"/>
      <c r="Y28" s="21"/>
      <c r="Z28" s="12"/>
      <c r="AA28" s="18"/>
      <c r="AB28" s="12"/>
      <c r="AC28" s="18"/>
      <c r="AD28" s="12"/>
      <c r="AE28" s="12"/>
      <c r="AF28" s="12"/>
      <c r="AG28" s="21"/>
      <c r="AH28" s="12"/>
      <c r="AI28" s="18"/>
      <c r="AJ28" s="20"/>
      <c r="AK28" s="18"/>
      <c r="AL28" s="12"/>
      <c r="AM28" s="12"/>
      <c r="AN28" s="12"/>
    </row>
    <row r="29" spans="1:40" ht="12.75">
      <c r="A29" s="12"/>
      <c r="B29" s="12"/>
      <c r="C29" s="12"/>
      <c r="D29" s="12"/>
      <c r="E29" s="12"/>
      <c r="F29" s="12"/>
      <c r="G29" s="20" t="s">
        <v>149</v>
      </c>
      <c r="H29" s="20" t="s">
        <v>150</v>
      </c>
      <c r="I29" s="12"/>
      <c r="J29" s="12"/>
      <c r="K29" s="22"/>
      <c r="L29" s="21"/>
      <c r="M29" s="17"/>
      <c r="N29" s="17"/>
      <c r="O29" s="24"/>
      <c r="P29" s="19"/>
      <c r="Q29" s="12"/>
      <c r="R29" s="12"/>
      <c r="S29" s="21"/>
      <c r="T29" s="12"/>
      <c r="U29" s="24"/>
      <c r="V29" s="12"/>
      <c r="W29" s="12"/>
      <c r="X29" s="12"/>
      <c r="Y29" s="21"/>
      <c r="Z29" s="12"/>
      <c r="AA29" s="18"/>
      <c r="AB29" s="12"/>
      <c r="AC29" s="18"/>
      <c r="AD29" s="12"/>
      <c r="AE29" s="12"/>
      <c r="AF29" s="12"/>
      <c r="AG29" s="21"/>
      <c r="AH29" s="12"/>
      <c r="AI29" s="18"/>
      <c r="AJ29" s="20"/>
      <c r="AK29" s="18"/>
      <c r="AL29" s="12"/>
      <c r="AM29" s="12"/>
      <c r="AN29" s="12"/>
    </row>
    <row r="30" spans="1:40" ht="12.75">
      <c r="A30" s="12"/>
      <c r="B30" s="12">
        <v>0</v>
      </c>
      <c r="C30" s="12" t="s">
        <v>154</v>
      </c>
      <c r="D30" s="12" t="s">
        <v>32</v>
      </c>
      <c r="E30" s="12" t="s">
        <v>355</v>
      </c>
      <c r="F30" s="12">
        <v>75</v>
      </c>
      <c r="G30" s="12" t="s">
        <v>105</v>
      </c>
      <c r="H30" s="12" t="s">
        <v>90</v>
      </c>
      <c r="I30" s="12" t="s">
        <v>91</v>
      </c>
      <c r="J30" s="12" t="s">
        <v>90</v>
      </c>
      <c r="K30" s="22">
        <v>28741</v>
      </c>
      <c r="L30" s="21" t="s">
        <v>18</v>
      </c>
      <c r="M30" s="17">
        <v>75</v>
      </c>
      <c r="N30" s="17"/>
      <c r="O30" s="24">
        <v>0.6645</v>
      </c>
      <c r="P30" s="35">
        <v>260</v>
      </c>
      <c r="Q30" s="28">
        <v>0</v>
      </c>
      <c r="R30" s="28">
        <v>0</v>
      </c>
      <c r="S30" s="21"/>
      <c r="T30" s="12">
        <v>0</v>
      </c>
      <c r="U30" s="24">
        <f>T30*O30</f>
        <v>0</v>
      </c>
      <c r="V30" s="35">
        <v>70</v>
      </c>
      <c r="W30" s="35">
        <v>0</v>
      </c>
      <c r="X30" s="35">
        <v>0</v>
      </c>
      <c r="Y30" s="21"/>
      <c r="Z30" s="12">
        <v>0</v>
      </c>
      <c r="AA30" s="18">
        <f>Z30*O30</f>
        <v>0</v>
      </c>
      <c r="AB30" s="12">
        <f>Z30+T30</f>
        <v>0</v>
      </c>
      <c r="AC30" s="18">
        <f>AB30*O30</f>
        <v>0</v>
      </c>
      <c r="AD30" s="35">
        <v>230</v>
      </c>
      <c r="AE30" s="35">
        <v>0</v>
      </c>
      <c r="AF30" s="35">
        <v>0</v>
      </c>
      <c r="AG30" s="21"/>
      <c r="AH30" s="12">
        <v>0</v>
      </c>
      <c r="AI30" s="18">
        <f>AH30*O30</f>
        <v>0</v>
      </c>
      <c r="AJ30" s="20">
        <f>AH30+AB30</f>
        <v>0</v>
      </c>
      <c r="AK30" s="18">
        <f>AJ30*O30</f>
        <v>0</v>
      </c>
      <c r="AL30" s="12"/>
      <c r="AM30" s="12"/>
      <c r="AN30" s="12">
        <v>0</v>
      </c>
    </row>
    <row r="31" spans="1:40" ht="12.75">
      <c r="A31" s="12"/>
      <c r="B31" s="12"/>
      <c r="C31" s="12"/>
      <c r="D31" s="12"/>
      <c r="E31" s="12"/>
      <c r="F31" s="12"/>
      <c r="G31" s="20" t="s">
        <v>151</v>
      </c>
      <c r="H31" s="20" t="s">
        <v>403</v>
      </c>
      <c r="I31" s="12"/>
      <c r="J31" s="12"/>
      <c r="K31" s="22"/>
      <c r="L31" s="21"/>
      <c r="M31" s="17"/>
      <c r="N31" s="17"/>
      <c r="O31" s="24"/>
      <c r="P31" s="19"/>
      <c r="Q31" s="12"/>
      <c r="R31" s="12"/>
      <c r="S31" s="21"/>
      <c r="T31" s="12"/>
      <c r="U31" s="24"/>
      <c r="V31" s="12"/>
      <c r="W31" s="12"/>
      <c r="X31" s="12"/>
      <c r="Y31" s="21"/>
      <c r="Z31" s="12"/>
      <c r="AA31" s="18"/>
      <c r="AB31" s="12"/>
      <c r="AC31" s="18"/>
      <c r="AD31" s="12"/>
      <c r="AE31" s="12"/>
      <c r="AF31" s="12"/>
      <c r="AG31" s="21"/>
      <c r="AH31" s="12"/>
      <c r="AI31" s="18"/>
      <c r="AJ31" s="20"/>
      <c r="AK31" s="18"/>
      <c r="AL31" s="12"/>
      <c r="AM31" s="12"/>
      <c r="AN31" s="12"/>
    </row>
    <row r="32" spans="1:40" ht="12.75">
      <c r="A32" s="12"/>
      <c r="B32" s="12"/>
      <c r="C32" s="12"/>
      <c r="D32" s="12"/>
      <c r="E32" s="12"/>
      <c r="F32" s="12"/>
      <c r="G32" s="20" t="s">
        <v>237</v>
      </c>
      <c r="H32" s="20" t="s">
        <v>150</v>
      </c>
      <c r="I32" s="12"/>
      <c r="J32" s="12"/>
      <c r="K32" s="22"/>
      <c r="L32" s="21"/>
      <c r="M32" s="17"/>
      <c r="N32" s="17"/>
      <c r="O32" s="24"/>
      <c r="P32" s="19"/>
      <c r="Q32" s="12"/>
      <c r="R32" s="12"/>
      <c r="S32" s="21"/>
      <c r="T32" s="12"/>
      <c r="U32" s="24"/>
      <c r="V32" s="12"/>
      <c r="W32" s="12"/>
      <c r="X32" s="12"/>
      <c r="Y32" s="21"/>
      <c r="Z32" s="12"/>
      <c r="AA32" s="18"/>
      <c r="AB32" s="12"/>
      <c r="AC32" s="18"/>
      <c r="AD32" s="12"/>
      <c r="AE32" s="12"/>
      <c r="AF32" s="12"/>
      <c r="AG32" s="21"/>
      <c r="AH32" s="12"/>
      <c r="AI32" s="18"/>
      <c r="AJ32" s="20"/>
      <c r="AK32" s="18"/>
      <c r="AL32" s="12"/>
      <c r="AM32" s="12"/>
      <c r="AN32" s="12"/>
    </row>
    <row r="33" spans="1:40" ht="12.75">
      <c r="A33" s="12" t="s">
        <v>299</v>
      </c>
      <c r="B33" s="12">
        <v>12</v>
      </c>
      <c r="C33" s="12">
        <v>1</v>
      </c>
      <c r="D33" s="12" t="s">
        <v>214</v>
      </c>
      <c r="E33" s="12" t="s">
        <v>300</v>
      </c>
      <c r="F33" s="12">
        <v>90</v>
      </c>
      <c r="G33" s="12" t="s">
        <v>397</v>
      </c>
      <c r="H33" s="12" t="s">
        <v>72</v>
      </c>
      <c r="I33" s="12" t="s">
        <v>72</v>
      </c>
      <c r="J33" s="12" t="s">
        <v>19</v>
      </c>
      <c r="K33" s="14">
        <v>34036</v>
      </c>
      <c r="L33" s="21" t="s">
        <v>18</v>
      </c>
      <c r="M33" s="17">
        <v>89.75</v>
      </c>
      <c r="N33" s="17"/>
      <c r="O33" s="24">
        <v>0.5861</v>
      </c>
      <c r="P33" s="28">
        <v>330</v>
      </c>
      <c r="Q33" s="12">
        <v>330</v>
      </c>
      <c r="R33" s="28">
        <v>330</v>
      </c>
      <c r="S33" s="21"/>
      <c r="T33" s="12">
        <v>330</v>
      </c>
      <c r="U33" s="24">
        <f>T33*O33</f>
        <v>193.41299999999998</v>
      </c>
      <c r="V33" s="12">
        <v>180</v>
      </c>
      <c r="W33" s="12">
        <v>200</v>
      </c>
      <c r="X33" s="12">
        <v>210</v>
      </c>
      <c r="Y33" s="21"/>
      <c r="Z33" s="12">
        <v>210</v>
      </c>
      <c r="AA33" s="18">
        <f>Z33*O33</f>
        <v>123.08099999999999</v>
      </c>
      <c r="AB33" s="12">
        <f>Z33+T33</f>
        <v>540</v>
      </c>
      <c r="AC33" s="18">
        <f>AB33*O33</f>
        <v>316.49399999999997</v>
      </c>
      <c r="AD33" s="12">
        <v>270</v>
      </c>
      <c r="AE33" s="35">
        <v>310</v>
      </c>
      <c r="AF33" s="12">
        <v>310</v>
      </c>
      <c r="AG33" s="19">
        <v>330</v>
      </c>
      <c r="AH33" s="12">
        <v>310</v>
      </c>
      <c r="AI33" s="18">
        <f>AH33*O33</f>
        <v>181.69099999999997</v>
      </c>
      <c r="AJ33" s="20">
        <f>AH33+AB33</f>
        <v>850</v>
      </c>
      <c r="AK33" s="18">
        <f>AJ33*O33</f>
        <v>498.18499999999995</v>
      </c>
      <c r="AL33" s="12"/>
      <c r="AM33" s="12" t="s">
        <v>400</v>
      </c>
      <c r="AN33" s="12">
        <v>12</v>
      </c>
    </row>
    <row r="34" spans="1:40" ht="12.75">
      <c r="A34" s="12" t="s">
        <v>299</v>
      </c>
      <c r="B34" s="12">
        <v>12</v>
      </c>
      <c r="C34" s="12">
        <v>1</v>
      </c>
      <c r="D34" s="12" t="s">
        <v>214</v>
      </c>
      <c r="E34" s="12" t="s">
        <v>300</v>
      </c>
      <c r="F34" s="12">
        <v>110</v>
      </c>
      <c r="G34" s="12" t="s">
        <v>394</v>
      </c>
      <c r="H34" s="12" t="s">
        <v>182</v>
      </c>
      <c r="I34" s="12" t="s">
        <v>183</v>
      </c>
      <c r="J34" s="12" t="s">
        <v>19</v>
      </c>
      <c r="K34" s="22">
        <v>30694</v>
      </c>
      <c r="L34" s="21" t="s">
        <v>18</v>
      </c>
      <c r="M34" s="17">
        <v>109.3</v>
      </c>
      <c r="N34" s="17"/>
      <c r="O34" s="24">
        <v>0.5373</v>
      </c>
      <c r="P34" s="19">
        <v>240</v>
      </c>
      <c r="Q34" s="19">
        <v>260</v>
      </c>
      <c r="R34" s="19">
        <v>275</v>
      </c>
      <c r="S34" s="21"/>
      <c r="T34" s="12">
        <v>275</v>
      </c>
      <c r="U34" s="24">
        <f>T34*O34</f>
        <v>147.7575</v>
      </c>
      <c r="V34" s="12">
        <v>170</v>
      </c>
      <c r="W34" s="12">
        <v>180</v>
      </c>
      <c r="X34" s="12">
        <v>185</v>
      </c>
      <c r="Y34" s="21"/>
      <c r="Z34" s="12">
        <v>185</v>
      </c>
      <c r="AA34" s="18">
        <f>Z34*O34</f>
        <v>99.4005</v>
      </c>
      <c r="AB34" s="12">
        <f>Z34+T34</f>
        <v>460</v>
      </c>
      <c r="AC34" s="18">
        <f>AB34*O34</f>
        <v>247.158</v>
      </c>
      <c r="AD34" s="12">
        <v>240</v>
      </c>
      <c r="AE34" s="35">
        <v>250</v>
      </c>
      <c r="AF34" s="35">
        <v>250</v>
      </c>
      <c r="AG34" s="21"/>
      <c r="AH34" s="12">
        <v>240</v>
      </c>
      <c r="AI34" s="18">
        <f>AH34*O34</f>
        <v>128.952</v>
      </c>
      <c r="AJ34" s="20">
        <f>AH34+AB34</f>
        <v>700</v>
      </c>
      <c r="AK34" s="18">
        <f>AJ34*O34</f>
        <v>376.11</v>
      </c>
      <c r="AL34" s="12"/>
      <c r="AM34" s="12" t="s">
        <v>184</v>
      </c>
      <c r="AN34" s="12">
        <v>12</v>
      </c>
    </row>
    <row r="35" spans="1:40" ht="12.75">
      <c r="A35" s="12" t="s">
        <v>299</v>
      </c>
      <c r="B35" s="12">
        <v>12</v>
      </c>
      <c r="C35" s="12">
        <v>1</v>
      </c>
      <c r="D35" s="12" t="s">
        <v>214</v>
      </c>
      <c r="E35" s="12" t="s">
        <v>300</v>
      </c>
      <c r="F35" s="12">
        <v>140</v>
      </c>
      <c r="G35" s="12" t="s">
        <v>327</v>
      </c>
      <c r="H35" s="12" t="s">
        <v>328</v>
      </c>
      <c r="I35" s="12" t="s">
        <v>329</v>
      </c>
      <c r="J35" s="12" t="s">
        <v>19</v>
      </c>
      <c r="K35" s="14">
        <v>26848</v>
      </c>
      <c r="L35" s="12" t="s">
        <v>18</v>
      </c>
      <c r="M35" s="17">
        <v>139.1</v>
      </c>
      <c r="N35" s="17"/>
      <c r="O35" s="24">
        <v>0.5045</v>
      </c>
      <c r="P35" s="19">
        <v>260</v>
      </c>
      <c r="Q35" s="19">
        <v>280</v>
      </c>
      <c r="R35" s="12">
        <v>300</v>
      </c>
      <c r="S35" s="21"/>
      <c r="T35" s="12">
        <v>300</v>
      </c>
      <c r="U35" s="24">
        <f>T35*O35</f>
        <v>151.35</v>
      </c>
      <c r="V35" s="12">
        <v>260</v>
      </c>
      <c r="W35" s="12">
        <v>280</v>
      </c>
      <c r="X35" s="12">
        <v>300</v>
      </c>
      <c r="Y35" s="21"/>
      <c r="Z35" s="12">
        <v>300</v>
      </c>
      <c r="AA35" s="18">
        <f>Z35*O35</f>
        <v>151.35</v>
      </c>
      <c r="AB35" s="12">
        <f>Z35+T35</f>
        <v>600</v>
      </c>
      <c r="AC35" s="18">
        <f>AB35*O35</f>
        <v>302.7</v>
      </c>
      <c r="AD35" s="12">
        <v>200</v>
      </c>
      <c r="AE35" s="12">
        <v>225</v>
      </c>
      <c r="AF35" s="12">
        <v>250</v>
      </c>
      <c r="AG35" s="21"/>
      <c r="AH35" s="12">
        <v>250</v>
      </c>
      <c r="AI35" s="18">
        <f>AH35*O35</f>
        <v>126.12499999999999</v>
      </c>
      <c r="AJ35" s="20">
        <f>AH35+AB35</f>
        <v>850</v>
      </c>
      <c r="AK35" s="18">
        <f>AJ35*O35</f>
        <v>428.82499999999993</v>
      </c>
      <c r="AL35" s="12"/>
      <c r="AM35" s="12"/>
      <c r="AN35" s="12">
        <v>12</v>
      </c>
    </row>
    <row r="36" spans="1:40" ht="12.75">
      <c r="A36" s="12" t="s">
        <v>299</v>
      </c>
      <c r="B36" s="12">
        <v>12</v>
      </c>
      <c r="C36" s="12">
        <v>1</v>
      </c>
      <c r="D36" s="12" t="s">
        <v>214</v>
      </c>
      <c r="E36" s="12" t="s">
        <v>300</v>
      </c>
      <c r="F36" s="12">
        <v>140</v>
      </c>
      <c r="G36" s="12" t="s">
        <v>327</v>
      </c>
      <c r="H36" s="12" t="s">
        <v>328</v>
      </c>
      <c r="I36" s="12" t="s">
        <v>329</v>
      </c>
      <c r="J36" s="12" t="s">
        <v>19</v>
      </c>
      <c r="K36" s="14">
        <v>26848</v>
      </c>
      <c r="L36" s="12" t="s">
        <v>25</v>
      </c>
      <c r="M36" s="17">
        <v>139.1</v>
      </c>
      <c r="N36" s="17"/>
      <c r="O36" s="24"/>
      <c r="P36" s="19">
        <v>260</v>
      </c>
      <c r="Q36" s="19">
        <v>280</v>
      </c>
      <c r="R36" s="12">
        <v>300</v>
      </c>
      <c r="S36" s="21"/>
      <c r="T36" s="12">
        <v>300</v>
      </c>
      <c r="U36" s="24">
        <f>T36*O36</f>
        <v>0</v>
      </c>
      <c r="V36" s="12">
        <v>260</v>
      </c>
      <c r="W36" s="12">
        <v>280</v>
      </c>
      <c r="X36" s="12">
        <v>300</v>
      </c>
      <c r="Y36" s="21"/>
      <c r="Z36" s="12">
        <v>300</v>
      </c>
      <c r="AA36" s="18">
        <f>Z36*O36</f>
        <v>0</v>
      </c>
      <c r="AB36" s="12">
        <f>Z36+T36</f>
        <v>600</v>
      </c>
      <c r="AC36" s="18">
        <f>AB36*O36</f>
        <v>0</v>
      </c>
      <c r="AD36" s="12">
        <v>200</v>
      </c>
      <c r="AE36" s="12">
        <v>225</v>
      </c>
      <c r="AF36" s="12">
        <v>250</v>
      </c>
      <c r="AG36" s="21"/>
      <c r="AH36" s="12">
        <v>250</v>
      </c>
      <c r="AI36" s="18">
        <f>AH36*O36</f>
        <v>0</v>
      </c>
      <c r="AJ36" s="20">
        <f>AH36+AB36</f>
        <v>850</v>
      </c>
      <c r="AK36" s="18">
        <f>AJ36*O36</f>
        <v>0</v>
      </c>
      <c r="AL36" s="12"/>
      <c r="AM36" s="12"/>
      <c r="AN36" s="12">
        <v>12</v>
      </c>
    </row>
    <row r="37" spans="1:40" ht="12.75">
      <c r="A37" s="12"/>
      <c r="B37" s="12"/>
      <c r="C37" s="12"/>
      <c r="D37" s="12"/>
      <c r="E37" s="12"/>
      <c r="F37" s="12"/>
      <c r="G37" s="20" t="s">
        <v>151</v>
      </c>
      <c r="H37" s="20" t="s">
        <v>407</v>
      </c>
      <c r="I37" s="12"/>
      <c r="J37" s="12"/>
      <c r="K37" s="22"/>
      <c r="L37" s="21"/>
      <c r="M37" s="17"/>
      <c r="N37" s="17"/>
      <c r="O37" s="24"/>
      <c r="P37" s="19"/>
      <c r="Q37" s="12"/>
      <c r="R37" s="12"/>
      <c r="S37" s="21"/>
      <c r="T37" s="12"/>
      <c r="U37" s="24"/>
      <c r="V37" s="12"/>
      <c r="W37" s="12"/>
      <c r="X37" s="12"/>
      <c r="Y37" s="21"/>
      <c r="Z37" s="12"/>
      <c r="AA37" s="18"/>
      <c r="AB37" s="12"/>
      <c r="AC37" s="18"/>
      <c r="AD37" s="12"/>
      <c r="AE37" s="12"/>
      <c r="AF37" s="12"/>
      <c r="AG37" s="21"/>
      <c r="AH37" s="12"/>
      <c r="AI37" s="18"/>
      <c r="AJ37" s="20"/>
      <c r="AK37" s="18"/>
      <c r="AL37" s="12"/>
      <c r="AM37" s="12"/>
      <c r="AN37" s="12"/>
    </row>
    <row r="38" spans="1:40" ht="12.75">
      <c r="A38" s="12"/>
      <c r="B38" s="12"/>
      <c r="C38" s="12"/>
      <c r="D38" s="12"/>
      <c r="E38" s="12"/>
      <c r="F38" s="12"/>
      <c r="G38" s="20" t="s">
        <v>237</v>
      </c>
      <c r="H38" s="20" t="s">
        <v>150</v>
      </c>
      <c r="I38" s="12"/>
      <c r="J38" s="12"/>
      <c r="K38" s="22"/>
      <c r="L38" s="21"/>
      <c r="M38" s="17"/>
      <c r="N38" s="17"/>
      <c r="O38" s="24"/>
      <c r="P38" s="19"/>
      <c r="Q38" s="12"/>
      <c r="R38" s="12"/>
      <c r="S38" s="21"/>
      <c r="T38" s="12"/>
      <c r="U38" s="24"/>
      <c r="V38" s="12"/>
      <c r="W38" s="12"/>
      <c r="X38" s="12"/>
      <c r="Y38" s="21"/>
      <c r="Z38" s="12"/>
      <c r="AA38" s="18"/>
      <c r="AB38" s="12"/>
      <c r="AC38" s="18"/>
      <c r="AD38" s="12"/>
      <c r="AE38" s="12"/>
      <c r="AF38" s="12"/>
      <c r="AG38" s="21"/>
      <c r="AH38" s="12"/>
      <c r="AI38" s="18"/>
      <c r="AJ38" s="20"/>
      <c r="AK38" s="18"/>
      <c r="AL38" s="12"/>
      <c r="AM38" s="12"/>
      <c r="AN38" s="12"/>
    </row>
    <row r="39" spans="1:40" ht="12.75">
      <c r="A39" s="12" t="s">
        <v>330</v>
      </c>
      <c r="B39" s="12">
        <v>12</v>
      </c>
      <c r="C39" s="12">
        <v>1</v>
      </c>
      <c r="D39" s="12" t="s">
        <v>214</v>
      </c>
      <c r="E39" s="12" t="s">
        <v>300</v>
      </c>
      <c r="F39" s="12">
        <v>100</v>
      </c>
      <c r="G39" s="12" t="s">
        <v>395</v>
      </c>
      <c r="H39" s="12" t="s">
        <v>362</v>
      </c>
      <c r="I39" s="12" t="s">
        <v>362</v>
      </c>
      <c r="J39" s="12" t="s">
        <v>19</v>
      </c>
      <c r="K39" s="14">
        <v>30540</v>
      </c>
      <c r="L39" s="21" t="s">
        <v>18</v>
      </c>
      <c r="M39" s="17">
        <v>99.7</v>
      </c>
      <c r="N39" s="17"/>
      <c r="O39" s="24">
        <v>0.5548</v>
      </c>
      <c r="P39" s="28">
        <v>350</v>
      </c>
      <c r="Q39" s="12">
        <v>350</v>
      </c>
      <c r="R39" s="35">
        <v>390</v>
      </c>
      <c r="S39" s="21"/>
      <c r="T39" s="12">
        <v>350</v>
      </c>
      <c r="U39" s="24">
        <f>T39*O39</f>
        <v>194.17999999999998</v>
      </c>
      <c r="V39" s="12">
        <v>260</v>
      </c>
      <c r="W39" s="12">
        <v>290</v>
      </c>
      <c r="X39" s="12">
        <v>310</v>
      </c>
      <c r="Y39" s="21"/>
      <c r="Z39" s="12">
        <v>310</v>
      </c>
      <c r="AA39" s="18">
        <f>Z39*O39</f>
        <v>171.988</v>
      </c>
      <c r="AB39" s="12">
        <f>Z39+T39</f>
        <v>660</v>
      </c>
      <c r="AC39" s="18">
        <f>AB39*O39</f>
        <v>366.16799999999995</v>
      </c>
      <c r="AD39" s="12">
        <v>250</v>
      </c>
      <c r="AE39" s="35">
        <v>280</v>
      </c>
      <c r="AF39" s="12">
        <v>280</v>
      </c>
      <c r="AG39" s="21"/>
      <c r="AH39" s="12">
        <v>280</v>
      </c>
      <c r="AI39" s="18">
        <f>AH39*O39</f>
        <v>155.344</v>
      </c>
      <c r="AJ39" s="20">
        <f>AH39+AB39</f>
        <v>940</v>
      </c>
      <c r="AK39" s="18">
        <f>AJ39*O39</f>
        <v>521.512</v>
      </c>
      <c r="AL39" s="12"/>
      <c r="AM39" s="12" t="s">
        <v>363</v>
      </c>
      <c r="AN39" s="12">
        <v>12</v>
      </c>
    </row>
    <row r="40" spans="1:40" ht="12.75">
      <c r="A40" s="12"/>
      <c r="B40" s="12"/>
      <c r="C40" s="12"/>
      <c r="D40" s="12"/>
      <c r="E40" s="12"/>
      <c r="F40" s="12"/>
      <c r="G40" s="20" t="s">
        <v>147</v>
      </c>
      <c r="H40" s="20" t="s">
        <v>404</v>
      </c>
      <c r="I40" s="12"/>
      <c r="J40" s="12"/>
      <c r="K40" s="22"/>
      <c r="L40" s="21"/>
      <c r="M40" s="17"/>
      <c r="N40" s="17"/>
      <c r="O40" s="24"/>
      <c r="P40" s="19"/>
      <c r="Q40" s="12"/>
      <c r="R40" s="12"/>
      <c r="S40" s="21"/>
      <c r="T40" s="12"/>
      <c r="U40" s="24"/>
      <c r="V40" s="12"/>
      <c r="W40" s="12"/>
      <c r="X40" s="12"/>
      <c r="Y40" s="21"/>
      <c r="Z40" s="12"/>
      <c r="AA40" s="18"/>
      <c r="AB40" s="12"/>
      <c r="AC40" s="18"/>
      <c r="AD40" s="12"/>
      <c r="AE40" s="12"/>
      <c r="AF40" s="12"/>
      <c r="AG40" s="21"/>
      <c r="AH40" s="12"/>
      <c r="AI40" s="18"/>
      <c r="AJ40" s="20"/>
      <c r="AK40" s="18"/>
      <c r="AL40" s="12"/>
      <c r="AM40" s="12"/>
      <c r="AN40" s="12"/>
    </row>
    <row r="41" spans="1:40" ht="12.75">
      <c r="A41" s="12"/>
      <c r="B41" s="12"/>
      <c r="C41" s="12"/>
      <c r="D41" s="12"/>
      <c r="E41" s="12"/>
      <c r="F41" s="12"/>
      <c r="G41" s="20" t="s">
        <v>237</v>
      </c>
      <c r="H41" s="20" t="s">
        <v>177</v>
      </c>
      <c r="I41" s="12"/>
      <c r="J41" s="12"/>
      <c r="K41" s="22"/>
      <c r="L41" s="21"/>
      <c r="M41" s="17"/>
      <c r="N41" s="17"/>
      <c r="O41" s="24"/>
      <c r="P41" s="19"/>
      <c r="Q41" s="12"/>
      <c r="R41" s="12"/>
      <c r="S41" s="21"/>
      <c r="T41" s="12"/>
      <c r="U41" s="24"/>
      <c r="V41" s="12"/>
      <c r="W41" s="12"/>
      <c r="X41" s="12"/>
      <c r="Y41" s="21"/>
      <c r="Z41" s="12"/>
      <c r="AA41" s="18"/>
      <c r="AB41" s="12"/>
      <c r="AC41" s="18"/>
      <c r="AD41" s="12"/>
      <c r="AE41" s="12"/>
      <c r="AF41" s="12"/>
      <c r="AG41" s="21"/>
      <c r="AH41" s="12"/>
      <c r="AI41" s="18"/>
      <c r="AJ41" s="20"/>
      <c r="AK41" s="18"/>
      <c r="AL41" s="12"/>
      <c r="AM41" s="12"/>
      <c r="AN41" s="12"/>
    </row>
    <row r="42" spans="1:40" ht="12.75">
      <c r="A42" s="12"/>
      <c r="B42" s="12">
        <v>12</v>
      </c>
      <c r="C42" s="12">
        <v>1</v>
      </c>
      <c r="D42" s="12" t="s">
        <v>214</v>
      </c>
      <c r="E42" s="12" t="s">
        <v>347</v>
      </c>
      <c r="F42" s="12">
        <v>75</v>
      </c>
      <c r="G42" s="12" t="s">
        <v>351</v>
      </c>
      <c r="H42" s="12" t="s">
        <v>240</v>
      </c>
      <c r="I42" s="12" t="s">
        <v>241</v>
      </c>
      <c r="J42" s="12" t="s">
        <v>19</v>
      </c>
      <c r="K42" s="14">
        <v>30039</v>
      </c>
      <c r="L42" s="12" t="s">
        <v>18</v>
      </c>
      <c r="M42" s="17">
        <v>71</v>
      </c>
      <c r="N42" s="17"/>
      <c r="O42" s="24">
        <v>0.6947</v>
      </c>
      <c r="P42" s="19"/>
      <c r="Q42" s="12"/>
      <c r="R42" s="12"/>
      <c r="S42" s="21"/>
      <c r="T42" s="12"/>
      <c r="U42" s="24">
        <f>T42*O42</f>
        <v>0</v>
      </c>
      <c r="V42" s="12"/>
      <c r="W42" s="12"/>
      <c r="X42" s="12"/>
      <c r="Y42" s="21"/>
      <c r="Z42" s="12"/>
      <c r="AA42" s="18">
        <f>Z42*O42</f>
        <v>0</v>
      </c>
      <c r="AB42" s="12">
        <f>Z42+T42</f>
        <v>0</v>
      </c>
      <c r="AC42" s="18">
        <f>AB42*O42</f>
        <v>0</v>
      </c>
      <c r="AD42" s="12">
        <v>180</v>
      </c>
      <c r="AE42" s="35">
        <v>200</v>
      </c>
      <c r="AF42" s="35">
        <v>205</v>
      </c>
      <c r="AG42" s="21"/>
      <c r="AH42" s="12">
        <v>180</v>
      </c>
      <c r="AI42" s="18">
        <f>AH42*O42</f>
        <v>125.04599999999999</v>
      </c>
      <c r="AJ42" s="20">
        <f>AH42+AB42</f>
        <v>180</v>
      </c>
      <c r="AK42" s="18">
        <f>AJ42*O42</f>
        <v>125.04599999999999</v>
      </c>
      <c r="AL42" s="12"/>
      <c r="AM42" s="12"/>
      <c r="AN42" s="12">
        <v>12</v>
      </c>
    </row>
    <row r="43" spans="1:40" ht="12.75">
      <c r="A43" s="12"/>
      <c r="B43" s="12"/>
      <c r="C43" s="12"/>
      <c r="D43" s="12"/>
      <c r="E43" s="12"/>
      <c r="F43" s="12"/>
      <c r="G43" s="20" t="s">
        <v>147</v>
      </c>
      <c r="H43" s="20" t="s">
        <v>404</v>
      </c>
      <c r="I43" s="12"/>
      <c r="J43" s="12"/>
      <c r="K43" s="22"/>
      <c r="L43" s="21"/>
      <c r="M43" s="17"/>
      <c r="N43" s="17"/>
      <c r="O43" s="24"/>
      <c r="P43" s="19"/>
      <c r="Q43" s="12"/>
      <c r="R43" s="12"/>
      <c r="S43" s="21"/>
      <c r="T43" s="12"/>
      <c r="U43" s="24"/>
      <c r="V43" s="12"/>
      <c r="W43" s="12"/>
      <c r="X43" s="12"/>
      <c r="Y43" s="21"/>
      <c r="Z43" s="12"/>
      <c r="AA43" s="18"/>
      <c r="AB43" s="12"/>
      <c r="AC43" s="18"/>
      <c r="AD43" s="12"/>
      <c r="AE43" s="12"/>
      <c r="AF43" s="12"/>
      <c r="AG43" s="21"/>
      <c r="AH43" s="12"/>
      <c r="AI43" s="18"/>
      <c r="AJ43" s="20"/>
      <c r="AK43" s="18"/>
      <c r="AL43" s="12"/>
      <c r="AM43" s="12"/>
      <c r="AN43" s="12"/>
    </row>
    <row r="44" spans="1:40" ht="12.75">
      <c r="A44" s="12"/>
      <c r="B44" s="12"/>
      <c r="C44" s="12"/>
      <c r="D44" s="12"/>
      <c r="E44" s="12"/>
      <c r="F44" s="12"/>
      <c r="G44" s="20" t="s">
        <v>237</v>
      </c>
      <c r="H44" s="20" t="s">
        <v>150</v>
      </c>
      <c r="I44" s="12"/>
      <c r="J44" s="12"/>
      <c r="K44" s="22"/>
      <c r="L44" s="21"/>
      <c r="M44" s="17"/>
      <c r="N44" s="17"/>
      <c r="O44" s="24"/>
      <c r="P44" s="19"/>
      <c r="Q44" s="12"/>
      <c r="R44" s="12"/>
      <c r="S44" s="21"/>
      <c r="T44" s="12"/>
      <c r="U44" s="24"/>
      <c r="V44" s="12"/>
      <c r="W44" s="12"/>
      <c r="X44" s="12"/>
      <c r="Y44" s="21"/>
      <c r="Z44" s="12"/>
      <c r="AA44" s="18"/>
      <c r="AB44" s="12"/>
      <c r="AC44" s="18"/>
      <c r="AD44" s="12"/>
      <c r="AE44" s="12"/>
      <c r="AF44" s="12"/>
      <c r="AG44" s="21"/>
      <c r="AH44" s="12"/>
      <c r="AI44" s="18"/>
      <c r="AJ44" s="20"/>
      <c r="AK44" s="18"/>
      <c r="AL44" s="12"/>
      <c r="AM44" s="12"/>
      <c r="AN44" s="12"/>
    </row>
    <row r="45" spans="1:40" ht="12.75">
      <c r="A45" s="12"/>
      <c r="B45" s="12">
        <v>12</v>
      </c>
      <c r="C45" s="12">
        <v>1</v>
      </c>
      <c r="D45" s="12" t="s">
        <v>214</v>
      </c>
      <c r="E45" s="12" t="s">
        <v>347</v>
      </c>
      <c r="F45" s="12">
        <v>100</v>
      </c>
      <c r="G45" s="12" t="s">
        <v>396</v>
      </c>
      <c r="H45" s="12" t="s">
        <v>362</v>
      </c>
      <c r="I45" s="12" t="s">
        <v>362</v>
      </c>
      <c r="J45" s="12" t="s">
        <v>19</v>
      </c>
      <c r="K45" s="14">
        <v>24866</v>
      </c>
      <c r="L45" s="12" t="s">
        <v>195</v>
      </c>
      <c r="M45" s="17">
        <v>97.3</v>
      </c>
      <c r="N45" s="17"/>
      <c r="O45" s="18"/>
      <c r="P45" s="12"/>
      <c r="Q45" s="12"/>
      <c r="R45" s="12"/>
      <c r="S45" s="12"/>
      <c r="T45" s="12"/>
      <c r="U45" s="24">
        <f>T45*O45</f>
        <v>0</v>
      </c>
      <c r="V45" s="12"/>
      <c r="W45" s="12"/>
      <c r="X45" s="12"/>
      <c r="Y45" s="21"/>
      <c r="Z45" s="12"/>
      <c r="AA45" s="18">
        <f>Z45*O45</f>
        <v>0</v>
      </c>
      <c r="AB45" s="12">
        <f>Z45+T45</f>
        <v>0</v>
      </c>
      <c r="AC45" s="18">
        <f>AB45*O45</f>
        <v>0</v>
      </c>
      <c r="AD45" s="12">
        <v>305</v>
      </c>
      <c r="AE45" s="12">
        <v>310</v>
      </c>
      <c r="AF45" s="35">
        <v>0</v>
      </c>
      <c r="AG45" s="21"/>
      <c r="AH45" s="12">
        <v>305</v>
      </c>
      <c r="AI45" s="18">
        <f>AH45*O45</f>
        <v>0</v>
      </c>
      <c r="AJ45" s="20">
        <f>AE45</f>
        <v>310</v>
      </c>
      <c r="AK45" s="18">
        <f>AJ45*O45</f>
        <v>0</v>
      </c>
      <c r="AL45" s="12"/>
      <c r="AM45" s="12" t="s">
        <v>363</v>
      </c>
      <c r="AN45" s="12">
        <v>12</v>
      </c>
    </row>
    <row r="46" spans="1:40" ht="12.75">
      <c r="A46" s="12"/>
      <c r="B46" s="12">
        <v>12</v>
      </c>
      <c r="C46" s="12">
        <v>1</v>
      </c>
      <c r="D46" s="12" t="s">
        <v>214</v>
      </c>
      <c r="E46" s="12" t="s">
        <v>347</v>
      </c>
      <c r="F46" s="12">
        <v>100</v>
      </c>
      <c r="G46" s="12" t="s">
        <v>396</v>
      </c>
      <c r="H46" s="12" t="s">
        <v>362</v>
      </c>
      <c r="I46" s="12" t="s">
        <v>362</v>
      </c>
      <c r="J46" s="12" t="s">
        <v>19</v>
      </c>
      <c r="K46" s="14">
        <v>24866</v>
      </c>
      <c r="L46" s="21" t="s">
        <v>18</v>
      </c>
      <c r="M46" s="17">
        <v>97.3</v>
      </c>
      <c r="N46" s="17"/>
      <c r="O46" s="18">
        <v>0.561</v>
      </c>
      <c r="P46" s="12"/>
      <c r="Q46" s="12"/>
      <c r="R46" s="12"/>
      <c r="S46" s="12"/>
      <c r="T46" s="12"/>
      <c r="U46" s="24">
        <f>T46*O46</f>
        <v>0</v>
      </c>
      <c r="V46" s="12"/>
      <c r="W46" s="12"/>
      <c r="X46" s="12"/>
      <c r="Y46" s="21"/>
      <c r="Z46" s="12"/>
      <c r="AA46" s="18">
        <f>Z46*O46</f>
        <v>0</v>
      </c>
      <c r="AB46" s="12">
        <f>Z46+T46</f>
        <v>0</v>
      </c>
      <c r="AC46" s="18">
        <f>AB46*O46</f>
        <v>0</v>
      </c>
      <c r="AD46" s="12">
        <v>305</v>
      </c>
      <c r="AE46" s="12">
        <v>310</v>
      </c>
      <c r="AF46" s="35">
        <v>0</v>
      </c>
      <c r="AG46" s="21"/>
      <c r="AH46" s="12">
        <v>305</v>
      </c>
      <c r="AI46" s="18">
        <f>AH46*O46</f>
        <v>171.10500000000002</v>
      </c>
      <c r="AJ46" s="20">
        <f>AE46</f>
        <v>310</v>
      </c>
      <c r="AK46" s="18">
        <f>AJ46*O46</f>
        <v>173.91000000000003</v>
      </c>
      <c r="AL46" s="12"/>
      <c r="AM46" s="12" t="s">
        <v>363</v>
      </c>
      <c r="AN46" s="12">
        <v>12</v>
      </c>
    </row>
    <row r="47" spans="1:40" ht="12.75">
      <c r="A47" s="12"/>
      <c r="B47" s="12"/>
      <c r="C47" s="12"/>
      <c r="D47" s="12"/>
      <c r="E47" s="12"/>
      <c r="F47" s="12"/>
      <c r="G47" s="20" t="s">
        <v>151</v>
      </c>
      <c r="H47" s="20" t="s">
        <v>404</v>
      </c>
      <c r="I47" s="12"/>
      <c r="J47" s="12"/>
      <c r="K47" s="22"/>
      <c r="L47" s="21"/>
      <c r="M47" s="17"/>
      <c r="N47" s="17"/>
      <c r="O47" s="24"/>
      <c r="P47" s="19"/>
      <c r="Q47" s="12"/>
      <c r="R47" s="12"/>
      <c r="S47" s="21"/>
      <c r="T47" s="12"/>
      <c r="U47" s="24"/>
      <c r="V47" s="12"/>
      <c r="W47" s="12"/>
      <c r="X47" s="12"/>
      <c r="Y47" s="21"/>
      <c r="Z47" s="12"/>
      <c r="AA47" s="18"/>
      <c r="AB47" s="12"/>
      <c r="AC47" s="18"/>
      <c r="AD47" s="12"/>
      <c r="AE47" s="12"/>
      <c r="AF47" s="12"/>
      <c r="AG47" s="21"/>
      <c r="AH47" s="12"/>
      <c r="AI47" s="18"/>
      <c r="AJ47" s="20"/>
      <c r="AK47" s="18"/>
      <c r="AL47" s="12"/>
      <c r="AM47" s="12"/>
      <c r="AN47" s="12"/>
    </row>
    <row r="48" spans="1:40" ht="12.75">
      <c r="A48" s="12"/>
      <c r="B48" s="12"/>
      <c r="C48" s="12"/>
      <c r="D48" s="12"/>
      <c r="E48" s="12"/>
      <c r="F48" s="12"/>
      <c r="G48" s="20" t="s">
        <v>237</v>
      </c>
      <c r="H48" s="20" t="s">
        <v>177</v>
      </c>
      <c r="I48" s="12"/>
      <c r="J48" s="12"/>
      <c r="K48" s="22"/>
      <c r="L48" s="21"/>
      <c r="M48" s="17"/>
      <c r="N48" s="17"/>
      <c r="O48" s="24"/>
      <c r="P48" s="19"/>
      <c r="Q48" s="12"/>
      <c r="R48" s="12"/>
      <c r="S48" s="21"/>
      <c r="T48" s="12"/>
      <c r="U48" s="24"/>
      <c r="V48" s="12"/>
      <c r="W48" s="12"/>
      <c r="X48" s="12"/>
      <c r="Y48" s="21"/>
      <c r="Z48" s="12"/>
      <c r="AA48" s="18"/>
      <c r="AB48" s="12"/>
      <c r="AC48" s="18"/>
      <c r="AD48" s="12"/>
      <c r="AE48" s="12"/>
      <c r="AF48" s="12"/>
      <c r="AG48" s="21"/>
      <c r="AH48" s="12"/>
      <c r="AI48" s="18"/>
      <c r="AJ48" s="20"/>
      <c r="AK48" s="18"/>
      <c r="AL48" s="12"/>
      <c r="AM48" s="12"/>
      <c r="AN48" s="12"/>
    </row>
    <row r="49" spans="1:40" ht="12.75">
      <c r="A49" s="12"/>
      <c r="B49" s="12">
        <v>12</v>
      </c>
      <c r="C49" s="12">
        <v>1</v>
      </c>
      <c r="D49" s="12" t="s">
        <v>32</v>
      </c>
      <c r="E49" s="12" t="s">
        <v>347</v>
      </c>
      <c r="F49" s="12">
        <v>56</v>
      </c>
      <c r="G49" s="12" t="s">
        <v>386</v>
      </c>
      <c r="H49" s="12" t="s">
        <v>68</v>
      </c>
      <c r="I49" s="12" t="s">
        <v>387</v>
      </c>
      <c r="J49" s="12" t="s">
        <v>19</v>
      </c>
      <c r="K49" s="22">
        <v>34446</v>
      </c>
      <c r="L49" s="21" t="s">
        <v>18</v>
      </c>
      <c r="M49" s="17">
        <v>55.75</v>
      </c>
      <c r="N49" s="17"/>
      <c r="O49" s="24">
        <v>0.8782</v>
      </c>
      <c r="P49" s="19">
        <v>195</v>
      </c>
      <c r="Q49" s="19">
        <v>202.5</v>
      </c>
      <c r="R49" s="46">
        <v>210.5</v>
      </c>
      <c r="S49" s="21"/>
      <c r="T49" s="12">
        <v>210.5</v>
      </c>
      <c r="U49" s="24">
        <f>T49*O49</f>
        <v>184.8611</v>
      </c>
      <c r="V49" s="35">
        <v>92.5</v>
      </c>
      <c r="W49" s="12">
        <v>92.5</v>
      </c>
      <c r="X49" s="35">
        <v>97.5</v>
      </c>
      <c r="Y49" s="21"/>
      <c r="Z49" s="12">
        <v>92.5</v>
      </c>
      <c r="AA49" s="18">
        <f>Z49*O49</f>
        <v>81.23349999999999</v>
      </c>
      <c r="AB49" s="12">
        <f>Z49+T49</f>
        <v>303</v>
      </c>
      <c r="AC49" s="18">
        <f>AB49*O49</f>
        <v>266.0946</v>
      </c>
      <c r="AD49" s="12">
        <v>165</v>
      </c>
      <c r="AE49" s="35">
        <v>180</v>
      </c>
      <c r="AF49" s="12">
        <v>180</v>
      </c>
      <c r="AG49" s="21"/>
      <c r="AH49" s="12">
        <v>180</v>
      </c>
      <c r="AI49" s="18">
        <f>AH49*O49</f>
        <v>158.076</v>
      </c>
      <c r="AJ49" s="20">
        <f>AH49+AB49</f>
        <v>483</v>
      </c>
      <c r="AK49" s="18">
        <f>AJ49*O49</f>
        <v>424.1706</v>
      </c>
      <c r="AL49" s="12"/>
      <c r="AM49" s="12" t="s">
        <v>640</v>
      </c>
      <c r="AN49" s="12">
        <v>12</v>
      </c>
    </row>
    <row r="50" spans="1:40" ht="12.75">
      <c r="A50" s="12"/>
      <c r="B50" s="12"/>
      <c r="C50" s="12"/>
      <c r="D50" s="12"/>
      <c r="E50" s="12"/>
      <c r="F50" s="12"/>
      <c r="G50" s="20" t="s">
        <v>237</v>
      </c>
      <c r="H50" s="20" t="s">
        <v>150</v>
      </c>
      <c r="I50" s="12"/>
      <c r="J50" s="12"/>
      <c r="K50" s="22"/>
      <c r="L50" s="21"/>
      <c r="M50" s="17"/>
      <c r="N50" s="17"/>
      <c r="O50" s="24"/>
      <c r="P50" s="19"/>
      <c r="Q50" s="12"/>
      <c r="R50" s="12"/>
      <c r="S50" s="21"/>
      <c r="T50" s="12"/>
      <c r="U50" s="24"/>
      <c r="V50" s="12"/>
      <c r="W50" s="12"/>
      <c r="X50" s="12"/>
      <c r="Y50" s="21"/>
      <c r="Z50" s="12"/>
      <c r="AA50" s="18"/>
      <c r="AB50" s="12"/>
      <c r="AC50" s="18"/>
      <c r="AD50" s="12"/>
      <c r="AE50" s="12"/>
      <c r="AF50" s="12"/>
      <c r="AG50" s="21"/>
      <c r="AH50" s="12"/>
      <c r="AI50" s="18"/>
      <c r="AJ50" s="20"/>
      <c r="AK50" s="18"/>
      <c r="AL50" s="12"/>
      <c r="AM50" s="12"/>
      <c r="AN50" s="12"/>
    </row>
    <row r="51" spans="1:40" ht="12.75">
      <c r="A51" s="12"/>
      <c r="B51" s="12">
        <v>12</v>
      </c>
      <c r="C51" s="12">
        <v>1</v>
      </c>
      <c r="D51" s="12" t="s">
        <v>214</v>
      </c>
      <c r="E51" s="12" t="s">
        <v>347</v>
      </c>
      <c r="F51" s="12">
        <v>90</v>
      </c>
      <c r="G51" s="12" t="s">
        <v>393</v>
      </c>
      <c r="H51" s="12" t="s">
        <v>102</v>
      </c>
      <c r="I51" s="12" t="s">
        <v>102</v>
      </c>
      <c r="J51" s="12" t="s">
        <v>19</v>
      </c>
      <c r="K51" s="22">
        <v>33431</v>
      </c>
      <c r="L51" s="21" t="s">
        <v>18</v>
      </c>
      <c r="M51" s="17">
        <v>89.55</v>
      </c>
      <c r="N51" s="17"/>
      <c r="O51" s="24">
        <v>0.5869</v>
      </c>
      <c r="P51" s="19">
        <v>280</v>
      </c>
      <c r="Q51" s="35">
        <v>300</v>
      </c>
      <c r="R51" s="35">
        <v>0</v>
      </c>
      <c r="S51" s="21"/>
      <c r="T51" s="12">
        <v>280</v>
      </c>
      <c r="U51" s="24">
        <f>T51*O51</f>
        <v>164.332</v>
      </c>
      <c r="V51" s="12">
        <v>190</v>
      </c>
      <c r="W51" s="35">
        <v>207.5</v>
      </c>
      <c r="X51" s="35">
        <v>0</v>
      </c>
      <c r="Y51" s="21"/>
      <c r="Z51" s="12">
        <v>190</v>
      </c>
      <c r="AA51" s="18">
        <f>Z51*O51</f>
        <v>111.511</v>
      </c>
      <c r="AB51" s="12">
        <f>Z51+T51</f>
        <v>470</v>
      </c>
      <c r="AC51" s="18">
        <f>AB51*O51</f>
        <v>275.84299999999996</v>
      </c>
      <c r="AD51" s="12">
        <v>220</v>
      </c>
      <c r="AE51" s="46">
        <v>232.5</v>
      </c>
      <c r="AF51" s="35">
        <v>250</v>
      </c>
      <c r="AG51" s="21"/>
      <c r="AH51" s="12">
        <v>232.5</v>
      </c>
      <c r="AI51" s="18">
        <f>AH51*O51</f>
        <v>136.45425</v>
      </c>
      <c r="AJ51" s="20">
        <f>AH51+AB51</f>
        <v>702.5</v>
      </c>
      <c r="AK51" s="18">
        <f>AJ51*O51</f>
        <v>412.29724999999996</v>
      </c>
      <c r="AL51" s="12"/>
      <c r="AM51" s="12" t="s">
        <v>402</v>
      </c>
      <c r="AN51" s="12">
        <v>12</v>
      </c>
    </row>
  </sheetData>
  <sheetProtection/>
  <mergeCells count="22">
    <mergeCell ref="AB3:AC3"/>
    <mergeCell ref="AD3:AI3"/>
    <mergeCell ref="J3:J4"/>
    <mergeCell ref="K3:K4"/>
    <mergeCell ref="AJ3:AK3"/>
    <mergeCell ref="AL3:AL4"/>
    <mergeCell ref="AM3:AM4"/>
    <mergeCell ref="AN3:AN4"/>
    <mergeCell ref="M3:M4"/>
    <mergeCell ref="O3:O4"/>
    <mergeCell ref="P3:U3"/>
    <mergeCell ref="V3:AA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85" zoomScaleNormal="85" zoomScalePageLayoutView="0" workbookViewId="0" topLeftCell="A1">
      <selection activeCell="A3" sqref="A3:A4"/>
    </sheetView>
  </sheetViews>
  <sheetFormatPr defaultColWidth="5.75390625" defaultRowHeight="12.75"/>
  <cols>
    <col min="1" max="1" width="4.875" style="5" bestFit="1" customWidth="1"/>
    <col min="2" max="2" width="6.00390625" style="5" bestFit="1" customWidth="1"/>
    <col min="3" max="3" width="6.125" style="5" customWidth="1"/>
    <col min="4" max="4" width="8.875" style="5" bestFit="1" customWidth="1"/>
    <col min="5" max="5" width="5.00390625" style="5" bestFit="1" customWidth="1"/>
    <col min="6" max="6" width="24.00390625" style="5" bestFit="1" customWidth="1"/>
    <col min="7" max="8" width="24.25390625" style="5" bestFit="1" customWidth="1"/>
    <col min="9" max="9" width="12.75390625" style="5" bestFit="1" customWidth="1"/>
    <col min="10" max="10" width="13.25390625" style="5" bestFit="1" customWidth="1"/>
    <col min="11" max="11" width="15.00390625" style="5" customWidth="1"/>
    <col min="12" max="12" width="6.625" style="6" bestFit="1" customWidth="1"/>
    <col min="13" max="13" width="6.75390625" style="8" bestFit="1" customWidth="1"/>
    <col min="14" max="14" width="6.00390625" style="5" customWidth="1"/>
    <col min="15" max="15" width="6.125" style="5" bestFit="1" customWidth="1"/>
    <col min="16" max="16" width="6.75390625" style="5" customWidth="1"/>
    <col min="17" max="17" width="5.375" style="5" customWidth="1"/>
    <col min="18" max="18" width="6.625" style="27" customWidth="1"/>
    <col min="19" max="19" width="8.75390625" style="8" bestFit="1" customWidth="1"/>
    <col min="20" max="20" width="11.625" style="5" customWidth="1"/>
    <col min="21" max="21" width="16.125" style="5" bestFit="1" customWidth="1"/>
    <col min="22" max="22" width="4.875" style="5" bestFit="1" customWidth="1"/>
    <col min="23" max="16384" width="5.75390625" style="5" customWidth="1"/>
  </cols>
  <sheetData>
    <row r="1" spans="3:18" ht="20.25">
      <c r="C1" s="9" t="s">
        <v>146</v>
      </c>
      <c r="F1" s="38"/>
      <c r="G1" s="2"/>
      <c r="H1" s="2"/>
      <c r="I1" s="2"/>
      <c r="J1" s="4"/>
      <c r="L1" s="3"/>
      <c r="M1" s="39"/>
      <c r="N1" s="2"/>
      <c r="O1" s="2"/>
      <c r="P1" s="2"/>
      <c r="Q1" s="2"/>
      <c r="R1" s="48"/>
    </row>
    <row r="2" spans="3:19" s="40" customFormat="1" ht="21" thickBot="1">
      <c r="C2" s="9" t="s">
        <v>449</v>
      </c>
      <c r="F2" s="41"/>
      <c r="G2" s="2"/>
      <c r="H2" s="41"/>
      <c r="I2" s="2"/>
      <c r="J2" s="41"/>
      <c r="K2" s="41"/>
      <c r="L2" s="42"/>
      <c r="M2" s="43"/>
      <c r="N2" s="41"/>
      <c r="O2" s="41"/>
      <c r="P2" s="41"/>
      <c r="Q2" s="41"/>
      <c r="R2" s="52"/>
      <c r="S2" s="45"/>
    </row>
    <row r="3" spans="1:22" ht="12.75" customHeight="1">
      <c r="A3" s="87" t="s">
        <v>17</v>
      </c>
      <c r="B3" s="87" t="s">
        <v>8</v>
      </c>
      <c r="C3" s="89" t="s">
        <v>21</v>
      </c>
      <c r="D3" s="89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0</v>
      </c>
      <c r="N3" s="99" t="s">
        <v>298</v>
      </c>
      <c r="O3" s="99"/>
      <c r="P3" s="99"/>
      <c r="Q3" s="99"/>
      <c r="R3" s="99"/>
      <c r="S3" s="99"/>
      <c r="T3" s="95" t="s">
        <v>9</v>
      </c>
      <c r="U3" s="95" t="s">
        <v>23</v>
      </c>
      <c r="V3" s="87" t="s">
        <v>17</v>
      </c>
    </row>
    <row r="4" spans="1:22" s="7" customFormat="1" ht="13.5" customHeight="1">
      <c r="A4" s="88"/>
      <c r="B4" s="88"/>
      <c r="C4" s="90"/>
      <c r="D4" s="90"/>
      <c r="E4" s="90"/>
      <c r="F4" s="90"/>
      <c r="G4" s="90"/>
      <c r="H4" s="90"/>
      <c r="I4" s="90"/>
      <c r="J4" s="90"/>
      <c r="K4" s="90"/>
      <c r="L4" s="86"/>
      <c r="M4" s="101"/>
      <c r="N4" s="15">
        <v>1</v>
      </c>
      <c r="O4" s="15">
        <v>2</v>
      </c>
      <c r="P4" s="15">
        <v>3</v>
      </c>
      <c r="Q4" s="15">
        <v>4</v>
      </c>
      <c r="R4" s="15" t="s">
        <v>6</v>
      </c>
      <c r="S4" s="16" t="s">
        <v>0</v>
      </c>
      <c r="T4" s="96"/>
      <c r="U4" s="96"/>
      <c r="V4" s="88"/>
    </row>
    <row r="5" spans="1:22" ht="12.75">
      <c r="A5" s="12"/>
      <c r="B5" s="12"/>
      <c r="C5" s="12"/>
      <c r="D5" s="12"/>
      <c r="E5" s="12"/>
      <c r="F5" s="20" t="s">
        <v>298</v>
      </c>
      <c r="G5" s="20" t="s">
        <v>462</v>
      </c>
      <c r="H5" s="12"/>
      <c r="I5" s="12"/>
      <c r="J5" s="14"/>
      <c r="K5" s="12"/>
      <c r="L5" s="17"/>
      <c r="M5" s="18"/>
      <c r="N5" s="12"/>
      <c r="O5" s="12"/>
      <c r="P5" s="12"/>
      <c r="Q5" s="12"/>
      <c r="R5" s="20"/>
      <c r="S5" s="18"/>
      <c r="T5" s="12"/>
      <c r="U5" s="12"/>
      <c r="V5" s="12"/>
    </row>
    <row r="6" spans="1:22" ht="12.75">
      <c r="A6" s="12"/>
      <c r="B6" s="12"/>
      <c r="C6" s="12"/>
      <c r="D6" s="12"/>
      <c r="E6" s="12"/>
      <c r="F6" s="20" t="s">
        <v>149</v>
      </c>
      <c r="G6" s="20" t="s">
        <v>177</v>
      </c>
      <c r="H6" s="12"/>
      <c r="I6" s="12"/>
      <c r="J6" s="14"/>
      <c r="K6" s="12"/>
      <c r="L6" s="17"/>
      <c r="M6" s="18"/>
      <c r="N6" s="12"/>
      <c r="O6" s="12"/>
      <c r="P6" s="12"/>
      <c r="Q6" s="12"/>
      <c r="R6" s="20"/>
      <c r="S6" s="18"/>
      <c r="T6" s="12"/>
      <c r="U6" s="12"/>
      <c r="V6" s="12"/>
    </row>
    <row r="7" spans="1:22" ht="12.75">
      <c r="A7" s="12">
        <v>12</v>
      </c>
      <c r="B7" s="12">
        <v>1</v>
      </c>
      <c r="C7" s="12" t="s">
        <v>32</v>
      </c>
      <c r="D7" s="12" t="s">
        <v>29</v>
      </c>
      <c r="E7" s="12">
        <v>44</v>
      </c>
      <c r="F7" s="12" t="s">
        <v>450</v>
      </c>
      <c r="G7" s="12" t="s">
        <v>448</v>
      </c>
      <c r="H7" s="12" t="s">
        <v>188</v>
      </c>
      <c r="I7" s="12" t="s">
        <v>19</v>
      </c>
      <c r="J7" s="14">
        <v>40409</v>
      </c>
      <c r="K7" s="12" t="s">
        <v>38</v>
      </c>
      <c r="L7" s="17">
        <v>26.3</v>
      </c>
      <c r="M7" s="18">
        <v>1.446</v>
      </c>
      <c r="N7" s="12">
        <v>22.5</v>
      </c>
      <c r="O7" s="12">
        <v>25</v>
      </c>
      <c r="P7" s="28">
        <v>27.5</v>
      </c>
      <c r="Q7" s="12"/>
      <c r="R7" s="20">
        <f>O7</f>
        <v>25</v>
      </c>
      <c r="S7" s="18">
        <f aca="true" t="shared" si="0" ref="S7:S18">R7*M7</f>
        <v>36.15</v>
      </c>
      <c r="T7" s="12"/>
      <c r="U7" s="12" t="s">
        <v>189</v>
      </c>
      <c r="V7" s="12">
        <v>12</v>
      </c>
    </row>
    <row r="8" spans="1:22" ht="12.75">
      <c r="A8" s="12">
        <v>12</v>
      </c>
      <c r="B8" s="12">
        <v>1</v>
      </c>
      <c r="C8" s="12" t="s">
        <v>32</v>
      </c>
      <c r="D8" s="12" t="s">
        <v>29</v>
      </c>
      <c r="E8" s="12">
        <v>52</v>
      </c>
      <c r="F8" s="12" t="s">
        <v>170</v>
      </c>
      <c r="G8" s="12" t="s">
        <v>171</v>
      </c>
      <c r="H8" s="12" t="s">
        <v>172</v>
      </c>
      <c r="I8" s="12" t="s">
        <v>19</v>
      </c>
      <c r="J8" s="22">
        <v>31402</v>
      </c>
      <c r="K8" s="23" t="s">
        <v>18</v>
      </c>
      <c r="L8" s="17">
        <v>51.65</v>
      </c>
      <c r="M8" s="24">
        <v>0.9731</v>
      </c>
      <c r="N8" s="12">
        <v>62.5</v>
      </c>
      <c r="O8" s="12">
        <v>65</v>
      </c>
      <c r="P8" s="28">
        <v>67.5</v>
      </c>
      <c r="Q8" s="21"/>
      <c r="R8" s="20">
        <f>O8</f>
        <v>65</v>
      </c>
      <c r="S8" s="24">
        <f t="shared" si="0"/>
        <v>63.2515</v>
      </c>
      <c r="T8" s="12" t="s">
        <v>162</v>
      </c>
      <c r="U8" s="12" t="s">
        <v>173</v>
      </c>
      <c r="V8" s="12">
        <v>27</v>
      </c>
    </row>
    <row r="9" spans="1:22" ht="12.75">
      <c r="A9" s="12">
        <v>12</v>
      </c>
      <c r="B9" s="12">
        <v>1</v>
      </c>
      <c r="C9" s="12" t="s">
        <v>32</v>
      </c>
      <c r="D9" s="12" t="s">
        <v>29</v>
      </c>
      <c r="E9" s="12">
        <v>52</v>
      </c>
      <c r="F9" s="12" t="s">
        <v>451</v>
      </c>
      <c r="G9" s="12" t="s">
        <v>130</v>
      </c>
      <c r="H9" s="12" t="s">
        <v>78</v>
      </c>
      <c r="I9" s="12" t="s">
        <v>19</v>
      </c>
      <c r="J9" s="14">
        <v>38337</v>
      </c>
      <c r="K9" s="12" t="s">
        <v>24</v>
      </c>
      <c r="L9" s="17">
        <v>52</v>
      </c>
      <c r="M9" s="18">
        <v>1.1894</v>
      </c>
      <c r="N9" s="12">
        <v>30</v>
      </c>
      <c r="O9" s="12">
        <v>35</v>
      </c>
      <c r="P9" s="28">
        <v>40</v>
      </c>
      <c r="Q9" s="12"/>
      <c r="R9" s="20">
        <f>O9</f>
        <v>35</v>
      </c>
      <c r="S9" s="18">
        <f t="shared" si="0"/>
        <v>41.629</v>
      </c>
      <c r="T9" s="12"/>
      <c r="U9" s="12"/>
      <c r="V9" s="12">
        <v>12</v>
      </c>
    </row>
    <row r="10" spans="1:22" ht="12.75">
      <c r="A10" s="12">
        <v>12</v>
      </c>
      <c r="B10" s="12">
        <v>1</v>
      </c>
      <c r="C10" s="12" t="s">
        <v>32</v>
      </c>
      <c r="D10" s="12" t="s">
        <v>29</v>
      </c>
      <c r="E10" s="12">
        <v>56</v>
      </c>
      <c r="F10" s="12" t="s">
        <v>187</v>
      </c>
      <c r="G10" s="12" t="s">
        <v>457</v>
      </c>
      <c r="H10" s="12" t="s">
        <v>188</v>
      </c>
      <c r="I10" s="12" t="s">
        <v>19</v>
      </c>
      <c r="J10" s="22">
        <v>27929</v>
      </c>
      <c r="K10" s="23" t="s">
        <v>33</v>
      </c>
      <c r="L10" s="17">
        <v>55.9</v>
      </c>
      <c r="M10" s="24">
        <v>0.9192</v>
      </c>
      <c r="N10" s="12">
        <v>70</v>
      </c>
      <c r="O10" s="12">
        <v>72.5</v>
      </c>
      <c r="P10" s="12">
        <v>75</v>
      </c>
      <c r="Q10" s="21"/>
      <c r="R10" s="20">
        <f>P10</f>
        <v>75</v>
      </c>
      <c r="S10" s="24">
        <f t="shared" si="0"/>
        <v>68.94</v>
      </c>
      <c r="T10" s="12"/>
      <c r="U10" s="12" t="s">
        <v>189</v>
      </c>
      <c r="V10" s="12">
        <v>12</v>
      </c>
    </row>
    <row r="11" spans="1:22" ht="12.75">
      <c r="A11" s="12">
        <v>12</v>
      </c>
      <c r="B11" s="12">
        <v>1</v>
      </c>
      <c r="C11" s="12" t="s">
        <v>32</v>
      </c>
      <c r="D11" s="12" t="s">
        <v>29</v>
      </c>
      <c r="E11" s="12">
        <v>60</v>
      </c>
      <c r="F11" s="12" t="s">
        <v>190</v>
      </c>
      <c r="G11" s="12" t="s">
        <v>191</v>
      </c>
      <c r="H11" s="12" t="s">
        <v>192</v>
      </c>
      <c r="I11" s="12" t="s">
        <v>19</v>
      </c>
      <c r="J11" s="22">
        <v>27003</v>
      </c>
      <c r="K11" s="23" t="s">
        <v>25</v>
      </c>
      <c r="L11" s="17">
        <v>58.7</v>
      </c>
      <c r="M11" s="24">
        <v>0.921</v>
      </c>
      <c r="N11" s="12">
        <v>35</v>
      </c>
      <c r="O11" s="12">
        <v>42.5</v>
      </c>
      <c r="P11" s="28">
        <v>45</v>
      </c>
      <c r="Q11" s="21"/>
      <c r="R11" s="20">
        <f>O11</f>
        <v>42.5</v>
      </c>
      <c r="S11" s="24">
        <f t="shared" si="0"/>
        <v>39.1425</v>
      </c>
      <c r="T11" s="24"/>
      <c r="U11" s="12" t="s">
        <v>193</v>
      </c>
      <c r="V11" s="12">
        <v>12</v>
      </c>
    </row>
    <row r="12" spans="1:22" ht="12.75">
      <c r="A12" s="12">
        <v>12</v>
      </c>
      <c r="B12" s="12">
        <v>1</v>
      </c>
      <c r="C12" s="12" t="s">
        <v>32</v>
      </c>
      <c r="D12" s="12" t="s">
        <v>29</v>
      </c>
      <c r="E12" s="12">
        <v>60</v>
      </c>
      <c r="F12" s="12" t="s">
        <v>264</v>
      </c>
      <c r="G12" s="12" t="s">
        <v>130</v>
      </c>
      <c r="H12" s="12" t="s">
        <v>129</v>
      </c>
      <c r="I12" s="12" t="s">
        <v>19</v>
      </c>
      <c r="J12" s="14">
        <v>31514</v>
      </c>
      <c r="K12" s="12" t="s">
        <v>18</v>
      </c>
      <c r="L12" s="17">
        <v>58.85</v>
      </c>
      <c r="M12" s="18">
        <v>0.8738</v>
      </c>
      <c r="N12" s="12">
        <v>45</v>
      </c>
      <c r="O12" s="28">
        <v>55</v>
      </c>
      <c r="P12" s="12">
        <v>55</v>
      </c>
      <c r="Q12" s="12"/>
      <c r="R12" s="20">
        <f>P12</f>
        <v>55</v>
      </c>
      <c r="S12" s="18">
        <f t="shared" si="0"/>
        <v>48.059000000000005</v>
      </c>
      <c r="T12" s="12"/>
      <c r="U12" s="12"/>
      <c r="V12" s="12">
        <v>12</v>
      </c>
    </row>
    <row r="13" spans="1:22" ht="12.75">
      <c r="A13" s="12">
        <v>12</v>
      </c>
      <c r="B13" s="12">
        <v>1</v>
      </c>
      <c r="C13" s="12" t="s">
        <v>32</v>
      </c>
      <c r="D13" s="12" t="s">
        <v>29</v>
      </c>
      <c r="E13" s="12">
        <v>67.5</v>
      </c>
      <c r="F13" s="12" t="s">
        <v>453</v>
      </c>
      <c r="G13" s="12" t="s">
        <v>245</v>
      </c>
      <c r="H13" s="12" t="s">
        <v>255</v>
      </c>
      <c r="I13" s="12" t="s">
        <v>19</v>
      </c>
      <c r="J13" s="14">
        <v>27689</v>
      </c>
      <c r="K13" s="12" t="s">
        <v>33</v>
      </c>
      <c r="L13" s="17">
        <v>66.3</v>
      </c>
      <c r="M13" s="18">
        <v>0.8061</v>
      </c>
      <c r="N13" s="12">
        <v>60</v>
      </c>
      <c r="O13" s="28">
        <v>65</v>
      </c>
      <c r="P13" s="28">
        <v>65</v>
      </c>
      <c r="Q13" s="12"/>
      <c r="R13" s="20">
        <f>N13</f>
        <v>60</v>
      </c>
      <c r="S13" s="18">
        <f t="shared" si="0"/>
        <v>48.366</v>
      </c>
      <c r="T13" s="12"/>
      <c r="U13" s="12" t="s">
        <v>454</v>
      </c>
      <c r="V13" s="12">
        <v>12</v>
      </c>
    </row>
    <row r="14" spans="1:22" ht="12.75">
      <c r="A14" s="12">
        <v>12</v>
      </c>
      <c r="B14" s="12">
        <v>1</v>
      </c>
      <c r="C14" s="12" t="s">
        <v>32</v>
      </c>
      <c r="D14" s="12" t="s">
        <v>29</v>
      </c>
      <c r="E14" s="12">
        <v>67.5</v>
      </c>
      <c r="F14" s="12" t="s">
        <v>203</v>
      </c>
      <c r="G14" s="12" t="s">
        <v>204</v>
      </c>
      <c r="H14" s="12" t="s">
        <v>205</v>
      </c>
      <c r="I14" s="12" t="s">
        <v>19</v>
      </c>
      <c r="J14" s="14">
        <v>30188</v>
      </c>
      <c r="K14" s="21" t="s">
        <v>18</v>
      </c>
      <c r="L14" s="17">
        <v>67.45</v>
      </c>
      <c r="M14" s="24">
        <v>0.7769</v>
      </c>
      <c r="N14" s="12">
        <v>67.5</v>
      </c>
      <c r="O14" s="12">
        <v>72.5</v>
      </c>
      <c r="P14" s="12">
        <v>75</v>
      </c>
      <c r="Q14" s="21"/>
      <c r="R14" s="20">
        <f>P14</f>
        <v>75</v>
      </c>
      <c r="S14" s="24">
        <f t="shared" si="0"/>
        <v>58.267500000000005</v>
      </c>
      <c r="T14" s="12"/>
      <c r="U14" s="12" t="s">
        <v>206</v>
      </c>
      <c r="V14" s="12">
        <v>12</v>
      </c>
    </row>
    <row r="15" spans="1:22" ht="12.75">
      <c r="A15" s="12">
        <v>0</v>
      </c>
      <c r="B15" s="12" t="s">
        <v>154</v>
      </c>
      <c r="C15" s="12" t="s">
        <v>32</v>
      </c>
      <c r="D15" s="12" t="s">
        <v>29</v>
      </c>
      <c r="E15" s="12">
        <v>67.5</v>
      </c>
      <c r="F15" s="12" t="s">
        <v>452</v>
      </c>
      <c r="G15" s="12" t="s">
        <v>168</v>
      </c>
      <c r="H15" s="12" t="s">
        <v>99</v>
      </c>
      <c r="I15" s="12" t="s">
        <v>19</v>
      </c>
      <c r="J15" s="14">
        <v>33898</v>
      </c>
      <c r="K15" s="12" t="s">
        <v>18</v>
      </c>
      <c r="L15" s="17">
        <v>61.2</v>
      </c>
      <c r="M15" s="18">
        <v>0.8462</v>
      </c>
      <c r="N15" s="28">
        <v>60</v>
      </c>
      <c r="O15" s="28">
        <v>62.5</v>
      </c>
      <c r="P15" s="28">
        <v>62.5</v>
      </c>
      <c r="Q15" s="12"/>
      <c r="R15" s="20">
        <v>0</v>
      </c>
      <c r="S15" s="18">
        <f t="shared" si="0"/>
        <v>0</v>
      </c>
      <c r="T15" s="12"/>
      <c r="U15" s="12" t="s">
        <v>100</v>
      </c>
      <c r="V15" s="12">
        <v>0</v>
      </c>
    </row>
    <row r="16" spans="1:22" ht="12.75">
      <c r="A16" s="12">
        <v>12</v>
      </c>
      <c r="B16" s="12">
        <v>1</v>
      </c>
      <c r="C16" s="12" t="s">
        <v>32</v>
      </c>
      <c r="D16" s="12" t="s">
        <v>29</v>
      </c>
      <c r="E16" s="12">
        <v>75</v>
      </c>
      <c r="F16" s="12" t="s">
        <v>455</v>
      </c>
      <c r="G16" s="12" t="s">
        <v>36</v>
      </c>
      <c r="H16" s="12" t="s">
        <v>41</v>
      </c>
      <c r="I16" s="12" t="s">
        <v>19</v>
      </c>
      <c r="J16" s="14">
        <v>23072</v>
      </c>
      <c r="K16" s="12" t="s">
        <v>40</v>
      </c>
      <c r="L16" s="17">
        <v>74.35</v>
      </c>
      <c r="M16" s="18">
        <v>0.7389</v>
      </c>
      <c r="N16" s="12">
        <v>62.5</v>
      </c>
      <c r="O16" s="12">
        <v>65</v>
      </c>
      <c r="P16" s="28">
        <v>67.5</v>
      </c>
      <c r="Q16" s="12"/>
      <c r="R16" s="20">
        <f>O16</f>
        <v>65</v>
      </c>
      <c r="S16" s="18">
        <f t="shared" si="0"/>
        <v>48.0285</v>
      </c>
      <c r="T16" s="12"/>
      <c r="U16" s="12" t="s">
        <v>456</v>
      </c>
      <c r="V16" s="12">
        <v>12</v>
      </c>
    </row>
    <row r="17" spans="1:22" ht="12.75">
      <c r="A17" s="12">
        <v>12</v>
      </c>
      <c r="B17" s="12">
        <v>1</v>
      </c>
      <c r="C17" s="12" t="s">
        <v>32</v>
      </c>
      <c r="D17" s="12" t="s">
        <v>29</v>
      </c>
      <c r="E17" s="12">
        <v>82.5</v>
      </c>
      <c r="F17" s="12" t="s">
        <v>458</v>
      </c>
      <c r="G17" s="12" t="s">
        <v>448</v>
      </c>
      <c r="H17" s="12" t="s">
        <v>188</v>
      </c>
      <c r="I17" s="12" t="s">
        <v>19</v>
      </c>
      <c r="J17" s="14">
        <v>31376</v>
      </c>
      <c r="K17" s="12" t="s">
        <v>18</v>
      </c>
      <c r="L17" s="17">
        <v>79.5</v>
      </c>
      <c r="M17" s="18">
        <v>0.6923</v>
      </c>
      <c r="N17" s="12">
        <v>85</v>
      </c>
      <c r="O17" s="12">
        <v>90</v>
      </c>
      <c r="P17" s="28">
        <v>95</v>
      </c>
      <c r="Q17" s="12"/>
      <c r="R17" s="20">
        <f>O17</f>
        <v>90</v>
      </c>
      <c r="S17" s="18">
        <f t="shared" si="0"/>
        <v>62.307</v>
      </c>
      <c r="T17" s="12" t="s">
        <v>163</v>
      </c>
      <c r="U17" s="12" t="s">
        <v>189</v>
      </c>
      <c r="V17" s="12">
        <v>21</v>
      </c>
    </row>
    <row r="18" spans="1:22" ht="12.75">
      <c r="A18" s="12">
        <v>12</v>
      </c>
      <c r="B18" s="12">
        <v>1</v>
      </c>
      <c r="C18" s="12" t="s">
        <v>32</v>
      </c>
      <c r="D18" s="12" t="s">
        <v>29</v>
      </c>
      <c r="E18" s="12">
        <v>90</v>
      </c>
      <c r="F18" s="12" t="s">
        <v>459</v>
      </c>
      <c r="G18" s="12" t="s">
        <v>142</v>
      </c>
      <c r="H18" s="12" t="s">
        <v>460</v>
      </c>
      <c r="I18" s="12" t="s">
        <v>19</v>
      </c>
      <c r="J18" s="14">
        <v>34140</v>
      </c>
      <c r="K18" s="12" t="s">
        <v>18</v>
      </c>
      <c r="L18" s="17">
        <v>87.85</v>
      </c>
      <c r="M18" s="18">
        <v>0.6415</v>
      </c>
      <c r="N18" s="12">
        <v>120</v>
      </c>
      <c r="O18" s="12">
        <v>125</v>
      </c>
      <c r="P18" s="12">
        <v>130</v>
      </c>
      <c r="Q18" s="12"/>
      <c r="R18" s="20">
        <f>P18</f>
        <v>130</v>
      </c>
      <c r="S18" s="18">
        <f t="shared" si="0"/>
        <v>83.395</v>
      </c>
      <c r="T18" s="12" t="s">
        <v>161</v>
      </c>
      <c r="U18" s="12" t="s">
        <v>384</v>
      </c>
      <c r="V18" s="12">
        <v>48</v>
      </c>
    </row>
    <row r="19" spans="1:22" ht="12.75">
      <c r="A19" s="12"/>
      <c r="B19" s="12"/>
      <c r="C19" s="12"/>
      <c r="D19" s="12"/>
      <c r="E19" s="12"/>
      <c r="F19" s="20" t="s">
        <v>298</v>
      </c>
      <c r="G19" s="20" t="s">
        <v>462</v>
      </c>
      <c r="H19" s="12"/>
      <c r="I19" s="12"/>
      <c r="J19" s="14"/>
      <c r="K19" s="12"/>
      <c r="L19" s="17"/>
      <c r="M19" s="18"/>
      <c r="N19" s="12"/>
      <c r="O19" s="12"/>
      <c r="P19" s="12"/>
      <c r="Q19" s="12"/>
      <c r="R19" s="20"/>
      <c r="S19" s="18"/>
      <c r="T19" s="12"/>
      <c r="U19" s="12"/>
      <c r="V19" s="12"/>
    </row>
    <row r="20" spans="1:22" ht="12.75">
      <c r="A20" s="12"/>
      <c r="B20" s="12"/>
      <c r="C20" s="12"/>
      <c r="D20" s="12"/>
      <c r="E20" s="12"/>
      <c r="F20" s="20" t="s">
        <v>149</v>
      </c>
      <c r="G20" s="20" t="s">
        <v>150</v>
      </c>
      <c r="H20" s="12"/>
      <c r="I20" s="12"/>
      <c r="J20" s="14"/>
      <c r="K20" s="12"/>
      <c r="L20" s="17"/>
      <c r="M20" s="18"/>
      <c r="N20" s="12"/>
      <c r="O20" s="12"/>
      <c r="P20" s="12"/>
      <c r="Q20" s="12"/>
      <c r="R20" s="20"/>
      <c r="S20" s="18"/>
      <c r="T20" s="12"/>
      <c r="U20" s="12"/>
      <c r="V20" s="12"/>
    </row>
    <row r="21" spans="1:22" ht="12.75">
      <c r="A21" s="12">
        <v>12</v>
      </c>
      <c r="B21" s="12">
        <v>1</v>
      </c>
      <c r="C21" s="12" t="s">
        <v>32</v>
      </c>
      <c r="D21" s="12" t="s">
        <v>29</v>
      </c>
      <c r="E21" s="12">
        <v>44</v>
      </c>
      <c r="F21" s="12" t="s">
        <v>464</v>
      </c>
      <c r="G21" s="12" t="s">
        <v>465</v>
      </c>
      <c r="H21" s="12" t="s">
        <v>466</v>
      </c>
      <c r="I21" s="12" t="s">
        <v>465</v>
      </c>
      <c r="J21" s="14">
        <v>39568</v>
      </c>
      <c r="K21" s="12" t="s">
        <v>38</v>
      </c>
      <c r="L21" s="17">
        <v>39.1</v>
      </c>
      <c r="M21" s="18">
        <v>1.6154</v>
      </c>
      <c r="N21" s="12">
        <v>32.5</v>
      </c>
      <c r="O21" s="28">
        <v>37.5</v>
      </c>
      <c r="P21" s="28">
        <v>37.5</v>
      </c>
      <c r="Q21" s="12"/>
      <c r="R21" s="20">
        <f>N21</f>
        <v>32.5</v>
      </c>
      <c r="S21" s="18">
        <f aca="true" t="shared" si="1" ref="S21:S52">R21*M21</f>
        <v>52.500499999999995</v>
      </c>
      <c r="T21" s="12"/>
      <c r="U21" s="12" t="s">
        <v>467</v>
      </c>
      <c r="V21" s="12">
        <v>12</v>
      </c>
    </row>
    <row r="22" spans="1:22" ht="12.75">
      <c r="A22" s="12">
        <v>12</v>
      </c>
      <c r="B22" s="12">
        <v>1</v>
      </c>
      <c r="C22" s="12" t="s">
        <v>32</v>
      </c>
      <c r="D22" s="12" t="s">
        <v>29</v>
      </c>
      <c r="E22" s="12">
        <v>56</v>
      </c>
      <c r="F22" s="12" t="s">
        <v>463</v>
      </c>
      <c r="G22" s="12" t="s">
        <v>191</v>
      </c>
      <c r="H22" s="12" t="s">
        <v>372</v>
      </c>
      <c r="I22" s="12" t="s">
        <v>19</v>
      </c>
      <c r="J22" s="14">
        <v>40326</v>
      </c>
      <c r="K22" s="12" t="s">
        <v>38</v>
      </c>
      <c r="L22" s="17">
        <v>53.85</v>
      </c>
      <c r="M22" s="18">
        <v>1.123</v>
      </c>
      <c r="N22" s="12">
        <v>22.5</v>
      </c>
      <c r="O22" s="12">
        <v>25</v>
      </c>
      <c r="P22" s="12">
        <v>27.5</v>
      </c>
      <c r="Q22" s="12"/>
      <c r="R22" s="20">
        <f>P22</f>
        <v>27.5</v>
      </c>
      <c r="S22" s="18">
        <f t="shared" si="1"/>
        <v>30.8825</v>
      </c>
      <c r="T22" s="12"/>
      <c r="U22" s="12" t="s">
        <v>193</v>
      </c>
      <c r="V22" s="12">
        <v>12</v>
      </c>
    </row>
    <row r="23" spans="1:22" ht="13.5" customHeight="1">
      <c r="A23" s="12">
        <v>12</v>
      </c>
      <c r="B23" s="12">
        <v>1</v>
      </c>
      <c r="C23" s="12" t="s">
        <v>32</v>
      </c>
      <c r="D23" s="12" t="s">
        <v>29</v>
      </c>
      <c r="E23" s="12">
        <v>60</v>
      </c>
      <c r="F23" s="12" t="s">
        <v>469</v>
      </c>
      <c r="G23" s="12" t="s">
        <v>240</v>
      </c>
      <c r="H23" s="12" t="s">
        <v>241</v>
      </c>
      <c r="I23" s="12" t="s">
        <v>19</v>
      </c>
      <c r="J23" s="14">
        <v>35224</v>
      </c>
      <c r="K23" s="12" t="s">
        <v>28</v>
      </c>
      <c r="L23" s="17">
        <v>58.85</v>
      </c>
      <c r="M23" s="18">
        <v>0.8286</v>
      </c>
      <c r="N23" s="12">
        <v>95</v>
      </c>
      <c r="O23" s="12">
        <v>105</v>
      </c>
      <c r="P23" s="28">
        <v>115</v>
      </c>
      <c r="Q23" s="12"/>
      <c r="R23" s="20">
        <f>O23</f>
        <v>105</v>
      </c>
      <c r="S23" s="18">
        <f t="shared" si="1"/>
        <v>87.003</v>
      </c>
      <c r="T23" s="12"/>
      <c r="U23" s="12"/>
      <c r="V23" s="12">
        <v>12</v>
      </c>
    </row>
    <row r="24" spans="1:22" ht="12.75">
      <c r="A24" s="12">
        <v>5</v>
      </c>
      <c r="B24" s="12">
        <v>2</v>
      </c>
      <c r="C24" s="12" t="s">
        <v>32</v>
      </c>
      <c r="D24" s="12" t="s">
        <v>29</v>
      </c>
      <c r="E24" s="12">
        <v>60</v>
      </c>
      <c r="F24" s="12" t="s">
        <v>468</v>
      </c>
      <c r="G24" s="12" t="s">
        <v>130</v>
      </c>
      <c r="H24" s="12" t="s">
        <v>78</v>
      </c>
      <c r="I24" s="12" t="s">
        <v>19</v>
      </c>
      <c r="J24" s="14">
        <v>36229</v>
      </c>
      <c r="K24" s="12" t="s">
        <v>28</v>
      </c>
      <c r="L24" s="17">
        <v>59.35</v>
      </c>
      <c r="M24" s="18">
        <v>0.8459</v>
      </c>
      <c r="N24" s="12">
        <v>80</v>
      </c>
      <c r="O24" s="12">
        <v>87.5</v>
      </c>
      <c r="P24" s="28">
        <v>100</v>
      </c>
      <c r="Q24" s="12"/>
      <c r="R24" s="20">
        <f>O24</f>
        <v>87.5</v>
      </c>
      <c r="S24" s="18">
        <f t="shared" si="1"/>
        <v>74.01625</v>
      </c>
      <c r="T24" s="12"/>
      <c r="U24" s="12" t="s">
        <v>79</v>
      </c>
      <c r="V24" s="12">
        <v>5</v>
      </c>
    </row>
    <row r="25" spans="1:22" ht="12.75">
      <c r="A25" s="12">
        <v>12</v>
      </c>
      <c r="B25" s="12">
        <v>1</v>
      </c>
      <c r="C25" s="12" t="s">
        <v>32</v>
      </c>
      <c r="D25" s="12" t="s">
        <v>29</v>
      </c>
      <c r="E25" s="12">
        <v>67.5</v>
      </c>
      <c r="F25" s="12" t="s">
        <v>470</v>
      </c>
      <c r="G25" s="12" t="s">
        <v>471</v>
      </c>
      <c r="H25" s="12" t="s">
        <v>472</v>
      </c>
      <c r="I25" s="12" t="s">
        <v>19</v>
      </c>
      <c r="J25" s="14">
        <v>33139</v>
      </c>
      <c r="K25" s="12" t="s">
        <v>18</v>
      </c>
      <c r="L25" s="17">
        <v>66.5</v>
      </c>
      <c r="M25" s="18">
        <v>0.7357</v>
      </c>
      <c r="N25" s="12">
        <v>137.5</v>
      </c>
      <c r="O25" s="28">
        <v>142.5</v>
      </c>
      <c r="P25" s="12">
        <v>142.5</v>
      </c>
      <c r="Q25" s="12"/>
      <c r="R25" s="20">
        <f>P25</f>
        <v>142.5</v>
      </c>
      <c r="S25" s="18">
        <f t="shared" si="1"/>
        <v>104.83725</v>
      </c>
      <c r="T25" s="12"/>
      <c r="U25" s="12" t="s">
        <v>473</v>
      </c>
      <c r="V25" s="12">
        <v>12</v>
      </c>
    </row>
    <row r="26" spans="1:22" ht="12.75">
      <c r="A26" s="12">
        <v>5</v>
      </c>
      <c r="B26" s="12">
        <v>2</v>
      </c>
      <c r="C26" s="12" t="s">
        <v>32</v>
      </c>
      <c r="D26" s="12" t="s">
        <v>29</v>
      </c>
      <c r="E26" s="12">
        <v>67.5</v>
      </c>
      <c r="F26" s="12" t="s">
        <v>306</v>
      </c>
      <c r="G26" s="12" t="s">
        <v>72</v>
      </c>
      <c r="H26" s="12" t="s">
        <v>72</v>
      </c>
      <c r="I26" s="12" t="s">
        <v>19</v>
      </c>
      <c r="J26" s="14">
        <v>33538</v>
      </c>
      <c r="K26" s="12" t="s">
        <v>18</v>
      </c>
      <c r="L26" s="17">
        <v>67.15</v>
      </c>
      <c r="M26" s="18">
        <v>0.7287</v>
      </c>
      <c r="N26" s="12">
        <v>130</v>
      </c>
      <c r="O26" s="12">
        <v>130</v>
      </c>
      <c r="P26" s="28">
        <v>145</v>
      </c>
      <c r="Q26" s="12"/>
      <c r="R26" s="20">
        <f>O26</f>
        <v>130</v>
      </c>
      <c r="S26" s="18">
        <f t="shared" si="1"/>
        <v>94.73100000000001</v>
      </c>
      <c r="T26" s="12"/>
      <c r="U26" s="12" t="s">
        <v>305</v>
      </c>
      <c r="V26" s="12">
        <v>5</v>
      </c>
    </row>
    <row r="27" spans="1:22" ht="12.75">
      <c r="A27" s="12">
        <v>0</v>
      </c>
      <c r="B27" s="12" t="s">
        <v>154</v>
      </c>
      <c r="C27" s="12" t="s">
        <v>32</v>
      </c>
      <c r="D27" s="12" t="s">
        <v>29</v>
      </c>
      <c r="E27" s="12">
        <v>67.5</v>
      </c>
      <c r="F27" s="12" t="s">
        <v>474</v>
      </c>
      <c r="G27" s="12" t="s">
        <v>502</v>
      </c>
      <c r="H27" s="12" t="s">
        <v>423</v>
      </c>
      <c r="I27" s="12" t="s">
        <v>19</v>
      </c>
      <c r="J27" s="14">
        <v>33327</v>
      </c>
      <c r="K27" s="12" t="s">
        <v>18</v>
      </c>
      <c r="L27" s="17">
        <v>67.05</v>
      </c>
      <c r="M27" s="18">
        <v>0.7297</v>
      </c>
      <c r="N27" s="28">
        <v>140</v>
      </c>
      <c r="O27" s="28">
        <v>142.5</v>
      </c>
      <c r="P27" s="28">
        <v>142.5</v>
      </c>
      <c r="Q27" s="12"/>
      <c r="R27" s="20">
        <v>0</v>
      </c>
      <c r="S27" s="18">
        <f t="shared" si="1"/>
        <v>0</v>
      </c>
      <c r="T27" s="12"/>
      <c r="U27" s="12"/>
      <c r="V27" s="12">
        <v>0</v>
      </c>
    </row>
    <row r="28" spans="1:22" ht="12.75">
      <c r="A28" s="12">
        <v>12</v>
      </c>
      <c r="B28" s="12">
        <v>1</v>
      </c>
      <c r="C28" s="12" t="s">
        <v>32</v>
      </c>
      <c r="D28" s="12" t="s">
        <v>29</v>
      </c>
      <c r="E28" s="12">
        <v>75</v>
      </c>
      <c r="F28" s="12" t="s">
        <v>485</v>
      </c>
      <c r="G28" s="12" t="s">
        <v>36</v>
      </c>
      <c r="H28" s="12" t="s">
        <v>41</v>
      </c>
      <c r="I28" s="12" t="s">
        <v>19</v>
      </c>
      <c r="J28" s="14">
        <v>23168</v>
      </c>
      <c r="K28" s="12" t="s">
        <v>40</v>
      </c>
      <c r="L28" s="17">
        <v>74.3</v>
      </c>
      <c r="M28" s="18">
        <v>0.9238</v>
      </c>
      <c r="N28" s="12">
        <v>125</v>
      </c>
      <c r="O28" s="28">
        <v>132.5</v>
      </c>
      <c r="P28" s="28">
        <v>132.5</v>
      </c>
      <c r="Q28" s="12"/>
      <c r="R28" s="20">
        <f>N28</f>
        <v>125</v>
      </c>
      <c r="S28" s="18">
        <f t="shared" si="1"/>
        <v>115.475</v>
      </c>
      <c r="T28" s="12"/>
      <c r="U28" s="12" t="s">
        <v>486</v>
      </c>
      <c r="V28" s="12">
        <v>12</v>
      </c>
    </row>
    <row r="29" spans="1:22" ht="12.75">
      <c r="A29" s="12">
        <v>12</v>
      </c>
      <c r="B29" s="12">
        <v>1</v>
      </c>
      <c r="C29" s="12" t="s">
        <v>32</v>
      </c>
      <c r="D29" s="12" t="s">
        <v>29</v>
      </c>
      <c r="E29" s="12">
        <v>75</v>
      </c>
      <c r="F29" s="12" t="s">
        <v>478</v>
      </c>
      <c r="G29" s="12" t="s">
        <v>72</v>
      </c>
      <c r="H29" s="12" t="s">
        <v>72</v>
      </c>
      <c r="I29" s="12" t="s">
        <v>19</v>
      </c>
      <c r="J29" s="14">
        <v>14999</v>
      </c>
      <c r="K29" s="12" t="s">
        <v>39</v>
      </c>
      <c r="L29" s="17">
        <v>74.35</v>
      </c>
      <c r="M29" s="18">
        <v>1.3964</v>
      </c>
      <c r="N29" s="12">
        <v>100</v>
      </c>
      <c r="O29" s="28">
        <v>105</v>
      </c>
      <c r="P29" s="28">
        <v>105</v>
      </c>
      <c r="Q29" s="12"/>
      <c r="R29" s="20">
        <f>N29</f>
        <v>100</v>
      </c>
      <c r="S29" s="18">
        <f t="shared" si="1"/>
        <v>139.64000000000001</v>
      </c>
      <c r="T29" s="12"/>
      <c r="U29" s="12" t="s">
        <v>479</v>
      </c>
      <c r="V29" s="12">
        <v>12</v>
      </c>
    </row>
    <row r="30" spans="1:22" ht="12.75">
      <c r="A30" s="12">
        <v>12</v>
      </c>
      <c r="B30" s="12">
        <v>1</v>
      </c>
      <c r="C30" s="12" t="s">
        <v>32</v>
      </c>
      <c r="D30" s="12" t="s">
        <v>29</v>
      </c>
      <c r="E30" s="12">
        <v>75</v>
      </c>
      <c r="F30" s="12" t="s">
        <v>487</v>
      </c>
      <c r="G30" s="12" t="s">
        <v>90</v>
      </c>
      <c r="H30" s="12" t="s">
        <v>91</v>
      </c>
      <c r="I30" s="12" t="s">
        <v>90</v>
      </c>
      <c r="J30" s="14">
        <v>29426</v>
      </c>
      <c r="K30" s="12" t="s">
        <v>18</v>
      </c>
      <c r="L30" s="17">
        <v>73.65</v>
      </c>
      <c r="M30" s="18">
        <v>0.6737</v>
      </c>
      <c r="N30" s="12">
        <v>160</v>
      </c>
      <c r="O30" s="28">
        <v>170</v>
      </c>
      <c r="P30" s="12">
        <v>170</v>
      </c>
      <c r="Q30" s="12"/>
      <c r="R30" s="20">
        <f>P30</f>
        <v>170</v>
      </c>
      <c r="S30" s="18">
        <f t="shared" si="1"/>
        <v>114.529</v>
      </c>
      <c r="T30" s="12" t="s">
        <v>163</v>
      </c>
      <c r="U30" s="12" t="s">
        <v>488</v>
      </c>
      <c r="V30" s="12">
        <v>21</v>
      </c>
    </row>
    <row r="31" spans="1:22" ht="12.75">
      <c r="A31" s="12">
        <v>5</v>
      </c>
      <c r="B31" s="12">
        <v>2</v>
      </c>
      <c r="C31" s="12" t="s">
        <v>32</v>
      </c>
      <c r="D31" s="12" t="s">
        <v>29</v>
      </c>
      <c r="E31" s="12">
        <v>75</v>
      </c>
      <c r="F31" s="12" t="s">
        <v>482</v>
      </c>
      <c r="G31" s="12" t="s">
        <v>50</v>
      </c>
      <c r="H31" s="12" t="s">
        <v>50</v>
      </c>
      <c r="I31" s="12" t="s">
        <v>19</v>
      </c>
      <c r="J31" s="14">
        <v>33438</v>
      </c>
      <c r="K31" s="12" t="s">
        <v>18</v>
      </c>
      <c r="L31" s="17">
        <v>73.4</v>
      </c>
      <c r="M31" s="18">
        <v>0.676</v>
      </c>
      <c r="N31" s="12">
        <v>110</v>
      </c>
      <c r="O31" s="28">
        <v>120</v>
      </c>
      <c r="P31" s="12">
        <v>122.5</v>
      </c>
      <c r="Q31" s="12"/>
      <c r="R31" s="20">
        <f>P31</f>
        <v>122.5</v>
      </c>
      <c r="S31" s="18">
        <f t="shared" si="1"/>
        <v>82.81</v>
      </c>
      <c r="T31" s="12"/>
      <c r="U31" s="12" t="s">
        <v>483</v>
      </c>
      <c r="V31" s="12">
        <v>5</v>
      </c>
    </row>
    <row r="32" spans="1:22" ht="12.75">
      <c r="A32" s="12">
        <v>3</v>
      </c>
      <c r="B32" s="12">
        <v>3</v>
      </c>
      <c r="C32" s="12" t="s">
        <v>32</v>
      </c>
      <c r="D32" s="12" t="s">
        <v>29</v>
      </c>
      <c r="E32" s="12">
        <v>75</v>
      </c>
      <c r="F32" s="12" t="s">
        <v>86</v>
      </c>
      <c r="G32" s="12" t="s">
        <v>50</v>
      </c>
      <c r="H32" s="12" t="s">
        <v>50</v>
      </c>
      <c r="I32" s="12" t="s">
        <v>19</v>
      </c>
      <c r="J32" s="22">
        <v>29184</v>
      </c>
      <c r="K32" s="23" t="s">
        <v>18</v>
      </c>
      <c r="L32" s="17">
        <v>73.3</v>
      </c>
      <c r="M32" s="24">
        <v>0.6767</v>
      </c>
      <c r="N32" s="12">
        <v>120</v>
      </c>
      <c r="O32" s="28">
        <v>137.5</v>
      </c>
      <c r="P32" s="28">
        <v>137.5</v>
      </c>
      <c r="Q32" s="21"/>
      <c r="R32" s="20">
        <f>N32</f>
        <v>120</v>
      </c>
      <c r="S32" s="24">
        <f t="shared" si="1"/>
        <v>81.204</v>
      </c>
      <c r="T32" s="12"/>
      <c r="U32" s="12" t="s">
        <v>87</v>
      </c>
      <c r="V32" s="12">
        <v>3</v>
      </c>
    </row>
    <row r="33" spans="1:22" ht="12.75">
      <c r="A33" s="12">
        <v>2</v>
      </c>
      <c r="B33" s="12">
        <v>4</v>
      </c>
      <c r="C33" s="12" t="s">
        <v>32</v>
      </c>
      <c r="D33" s="12" t="s">
        <v>29</v>
      </c>
      <c r="E33" s="12">
        <v>75</v>
      </c>
      <c r="F33" s="12" t="s">
        <v>484</v>
      </c>
      <c r="G33" s="12" t="s">
        <v>130</v>
      </c>
      <c r="H33" s="12" t="s">
        <v>78</v>
      </c>
      <c r="I33" s="12" t="s">
        <v>19</v>
      </c>
      <c r="J33" s="14">
        <v>34164</v>
      </c>
      <c r="K33" s="12" t="s">
        <v>18</v>
      </c>
      <c r="L33" s="17">
        <v>73.7</v>
      </c>
      <c r="M33" s="18">
        <v>0.6737</v>
      </c>
      <c r="N33" s="28">
        <v>120</v>
      </c>
      <c r="O33" s="12">
        <v>120</v>
      </c>
      <c r="P33" s="28">
        <v>127.5</v>
      </c>
      <c r="Q33" s="12"/>
      <c r="R33" s="20">
        <f>O33</f>
        <v>120</v>
      </c>
      <c r="S33" s="18">
        <f t="shared" si="1"/>
        <v>80.844</v>
      </c>
      <c r="T33" s="12"/>
      <c r="U33" s="12" t="s">
        <v>79</v>
      </c>
      <c r="V33" s="12">
        <v>2</v>
      </c>
    </row>
    <row r="34" spans="1:22" ht="12.75">
      <c r="A34" s="12">
        <v>12</v>
      </c>
      <c r="B34" s="12">
        <v>1</v>
      </c>
      <c r="C34" s="12" t="s">
        <v>32</v>
      </c>
      <c r="D34" s="12" t="s">
        <v>29</v>
      </c>
      <c r="E34" s="12">
        <v>75</v>
      </c>
      <c r="F34" s="12" t="s">
        <v>480</v>
      </c>
      <c r="G34" s="12" t="s">
        <v>130</v>
      </c>
      <c r="H34" s="12" t="s">
        <v>78</v>
      </c>
      <c r="I34" s="12" t="s">
        <v>19</v>
      </c>
      <c r="J34" s="14">
        <v>36877</v>
      </c>
      <c r="K34" s="12" t="s">
        <v>222</v>
      </c>
      <c r="L34" s="17">
        <v>73.65</v>
      </c>
      <c r="M34" s="18">
        <v>0.7141</v>
      </c>
      <c r="N34" s="28">
        <v>110</v>
      </c>
      <c r="O34" s="12">
        <v>110</v>
      </c>
      <c r="P34" s="28">
        <v>120</v>
      </c>
      <c r="Q34" s="12"/>
      <c r="R34" s="20">
        <f>O34</f>
        <v>110</v>
      </c>
      <c r="S34" s="18">
        <f t="shared" si="1"/>
        <v>78.551</v>
      </c>
      <c r="T34" s="12" t="s">
        <v>165</v>
      </c>
      <c r="U34" s="12" t="s">
        <v>481</v>
      </c>
      <c r="V34" s="12">
        <v>27</v>
      </c>
    </row>
    <row r="35" spans="1:22" ht="12.75">
      <c r="A35" s="12">
        <v>5</v>
      </c>
      <c r="B35" s="12">
        <v>2</v>
      </c>
      <c r="C35" s="12" t="s">
        <v>32</v>
      </c>
      <c r="D35" s="12" t="s">
        <v>29</v>
      </c>
      <c r="E35" s="12">
        <v>75</v>
      </c>
      <c r="F35" s="12" t="s">
        <v>477</v>
      </c>
      <c r="G35" s="12" t="s">
        <v>130</v>
      </c>
      <c r="H35" s="12" t="s">
        <v>78</v>
      </c>
      <c r="I35" s="12" t="s">
        <v>19</v>
      </c>
      <c r="J35" s="14">
        <v>36390</v>
      </c>
      <c r="K35" s="12" t="s">
        <v>222</v>
      </c>
      <c r="L35" s="17">
        <v>72.25</v>
      </c>
      <c r="M35" s="18">
        <v>0.7117</v>
      </c>
      <c r="N35" s="12">
        <v>90</v>
      </c>
      <c r="O35" s="28">
        <v>95</v>
      </c>
      <c r="P35" s="28">
        <v>95</v>
      </c>
      <c r="Q35" s="12"/>
      <c r="R35" s="20">
        <f>N35</f>
        <v>90</v>
      </c>
      <c r="S35" s="18">
        <f t="shared" si="1"/>
        <v>64.053</v>
      </c>
      <c r="T35" s="12" t="s">
        <v>166</v>
      </c>
      <c r="U35" s="12" t="s">
        <v>79</v>
      </c>
      <c r="V35" s="12">
        <v>14</v>
      </c>
    </row>
    <row r="36" spans="1:22" ht="12.75">
      <c r="A36" s="12">
        <v>3</v>
      </c>
      <c r="B36" s="12">
        <v>3</v>
      </c>
      <c r="C36" s="12" t="s">
        <v>32</v>
      </c>
      <c r="D36" s="12" t="s">
        <v>29</v>
      </c>
      <c r="E36" s="12">
        <v>75</v>
      </c>
      <c r="F36" s="12" t="s">
        <v>475</v>
      </c>
      <c r="G36" s="12" t="s">
        <v>50</v>
      </c>
      <c r="H36" s="12" t="s">
        <v>50</v>
      </c>
      <c r="I36" s="12" t="s">
        <v>19</v>
      </c>
      <c r="J36" s="14">
        <v>36370</v>
      </c>
      <c r="K36" s="12" t="s">
        <v>222</v>
      </c>
      <c r="L36" s="17">
        <v>71.1</v>
      </c>
      <c r="M36" s="18">
        <v>0.7217</v>
      </c>
      <c r="N36" s="12">
        <v>80</v>
      </c>
      <c r="O36" s="28">
        <v>87.5</v>
      </c>
      <c r="P36" s="28">
        <v>92.5</v>
      </c>
      <c r="Q36" s="12"/>
      <c r="R36" s="20">
        <f>N36</f>
        <v>80</v>
      </c>
      <c r="S36" s="18">
        <f t="shared" si="1"/>
        <v>57.736000000000004</v>
      </c>
      <c r="T36" s="12"/>
      <c r="U36" s="12" t="s">
        <v>476</v>
      </c>
      <c r="V36" s="12">
        <v>3</v>
      </c>
    </row>
    <row r="37" spans="1:22" ht="12.75">
      <c r="A37" s="12">
        <v>12</v>
      </c>
      <c r="B37" s="12">
        <v>1</v>
      </c>
      <c r="C37" s="12" t="s">
        <v>32</v>
      </c>
      <c r="D37" s="12" t="s">
        <v>29</v>
      </c>
      <c r="E37" s="12">
        <v>82.5</v>
      </c>
      <c r="F37" s="12" t="s">
        <v>493</v>
      </c>
      <c r="G37" s="12" t="s">
        <v>137</v>
      </c>
      <c r="H37" s="12" t="s">
        <v>138</v>
      </c>
      <c r="I37" s="12" t="s">
        <v>19</v>
      </c>
      <c r="J37" s="14">
        <v>35732</v>
      </c>
      <c r="K37" s="12" t="s">
        <v>28</v>
      </c>
      <c r="L37" s="17">
        <v>79.45</v>
      </c>
      <c r="M37" s="18">
        <v>0.6485</v>
      </c>
      <c r="N37" s="12">
        <v>115</v>
      </c>
      <c r="O37" s="12">
        <v>120</v>
      </c>
      <c r="P37" s="28">
        <v>130</v>
      </c>
      <c r="Q37" s="12"/>
      <c r="R37" s="20">
        <f>O37</f>
        <v>120</v>
      </c>
      <c r="S37" s="18">
        <f t="shared" si="1"/>
        <v>77.82</v>
      </c>
      <c r="T37" s="12"/>
      <c r="U37" s="12" t="s">
        <v>494</v>
      </c>
      <c r="V37" s="12">
        <v>12</v>
      </c>
    </row>
    <row r="38" spans="1:22" ht="12.75">
      <c r="A38" s="12">
        <v>12</v>
      </c>
      <c r="B38" s="12">
        <v>1</v>
      </c>
      <c r="C38" s="12" t="s">
        <v>32</v>
      </c>
      <c r="D38" s="12" t="s">
        <v>29</v>
      </c>
      <c r="E38" s="12">
        <v>82.5</v>
      </c>
      <c r="F38" s="12" t="s">
        <v>495</v>
      </c>
      <c r="G38" s="12" t="s">
        <v>66</v>
      </c>
      <c r="H38" s="12" t="s">
        <v>66</v>
      </c>
      <c r="I38" s="12" t="s">
        <v>19</v>
      </c>
      <c r="J38" s="14">
        <v>28481</v>
      </c>
      <c r="K38" s="12" t="s">
        <v>33</v>
      </c>
      <c r="L38" s="17">
        <v>81.7</v>
      </c>
      <c r="M38" s="18">
        <v>0.6254</v>
      </c>
      <c r="N38" s="12">
        <v>137.5</v>
      </c>
      <c r="O38" s="28">
        <v>142.5</v>
      </c>
      <c r="P38" s="12">
        <v>142.5</v>
      </c>
      <c r="Q38" s="12"/>
      <c r="R38" s="20">
        <f>P38</f>
        <v>142.5</v>
      </c>
      <c r="S38" s="18">
        <f t="shared" si="1"/>
        <v>89.11949999999999</v>
      </c>
      <c r="T38" s="12"/>
      <c r="U38" s="12" t="s">
        <v>74</v>
      </c>
      <c r="V38" s="12">
        <v>12</v>
      </c>
    </row>
    <row r="39" spans="1:22" ht="12.75">
      <c r="A39" s="12">
        <v>5</v>
      </c>
      <c r="B39" s="12">
        <v>2</v>
      </c>
      <c r="C39" s="12" t="s">
        <v>32</v>
      </c>
      <c r="D39" s="12" t="s">
        <v>29</v>
      </c>
      <c r="E39" s="12">
        <v>82.5</v>
      </c>
      <c r="F39" s="12" t="s">
        <v>496</v>
      </c>
      <c r="G39" s="12" t="s">
        <v>497</v>
      </c>
      <c r="H39" s="12" t="s">
        <v>498</v>
      </c>
      <c r="I39" s="12" t="s">
        <v>19</v>
      </c>
      <c r="J39" s="14">
        <v>28768</v>
      </c>
      <c r="K39" s="12" t="s">
        <v>33</v>
      </c>
      <c r="L39" s="17">
        <v>82</v>
      </c>
      <c r="M39" s="18">
        <v>0.6219</v>
      </c>
      <c r="N39" s="28">
        <v>137.5</v>
      </c>
      <c r="O39" s="12">
        <v>137.5</v>
      </c>
      <c r="P39" s="28">
        <v>142.5</v>
      </c>
      <c r="Q39" s="12"/>
      <c r="R39" s="20">
        <f>O39</f>
        <v>137.5</v>
      </c>
      <c r="S39" s="18">
        <f t="shared" si="1"/>
        <v>85.51125</v>
      </c>
      <c r="T39" s="12"/>
      <c r="U39" s="12" t="s">
        <v>499</v>
      </c>
      <c r="V39" s="12">
        <v>5</v>
      </c>
    </row>
    <row r="40" spans="1:22" ht="12.75">
      <c r="A40" s="12">
        <v>12</v>
      </c>
      <c r="B40" s="12">
        <v>1</v>
      </c>
      <c r="C40" s="12" t="s">
        <v>32</v>
      </c>
      <c r="D40" s="12" t="s">
        <v>29</v>
      </c>
      <c r="E40" s="12">
        <v>82.5</v>
      </c>
      <c r="F40" s="12" t="s">
        <v>353</v>
      </c>
      <c r="G40" s="12" t="s">
        <v>126</v>
      </c>
      <c r="H40" s="12" t="s">
        <v>126</v>
      </c>
      <c r="I40" s="12" t="s">
        <v>19</v>
      </c>
      <c r="J40" s="14">
        <v>20504</v>
      </c>
      <c r="K40" s="12" t="s">
        <v>34</v>
      </c>
      <c r="L40" s="17">
        <v>81.7</v>
      </c>
      <c r="M40" s="18">
        <v>1.1354</v>
      </c>
      <c r="N40" s="12">
        <v>150</v>
      </c>
      <c r="O40" s="12">
        <v>160</v>
      </c>
      <c r="P40" s="28">
        <v>165</v>
      </c>
      <c r="Q40" s="12"/>
      <c r="R40" s="20">
        <f>O40</f>
        <v>160</v>
      </c>
      <c r="S40" s="18">
        <f t="shared" si="1"/>
        <v>181.664</v>
      </c>
      <c r="T40" s="12" t="s">
        <v>158</v>
      </c>
      <c r="U40" s="12" t="s">
        <v>354</v>
      </c>
      <c r="V40" s="12">
        <v>48</v>
      </c>
    </row>
    <row r="41" spans="1:22" ht="12.75">
      <c r="A41" s="12">
        <v>12</v>
      </c>
      <c r="B41" s="12">
        <v>1</v>
      </c>
      <c r="C41" s="12" t="s">
        <v>32</v>
      </c>
      <c r="D41" s="12" t="s">
        <v>29</v>
      </c>
      <c r="E41" s="12">
        <v>82.5</v>
      </c>
      <c r="F41" s="12" t="s">
        <v>491</v>
      </c>
      <c r="G41" s="12" t="s">
        <v>240</v>
      </c>
      <c r="H41" s="12" t="s">
        <v>241</v>
      </c>
      <c r="I41" s="12" t="s">
        <v>19</v>
      </c>
      <c r="J41" s="14">
        <v>18910</v>
      </c>
      <c r="K41" s="12" t="s">
        <v>131</v>
      </c>
      <c r="L41" s="17">
        <v>80.75</v>
      </c>
      <c r="M41" s="18">
        <v>1.2631</v>
      </c>
      <c r="N41" s="12">
        <v>85</v>
      </c>
      <c r="O41" s="12">
        <v>87.5</v>
      </c>
      <c r="P41" s="12">
        <v>90</v>
      </c>
      <c r="Q41" s="12"/>
      <c r="R41" s="20">
        <f>P41</f>
        <v>90</v>
      </c>
      <c r="S41" s="18">
        <f t="shared" si="1"/>
        <v>113.67899999999999</v>
      </c>
      <c r="T41" s="12"/>
      <c r="U41" s="12" t="s">
        <v>492</v>
      </c>
      <c r="V41" s="12">
        <v>12</v>
      </c>
    </row>
    <row r="42" spans="1:22" ht="12.75">
      <c r="A42" s="12">
        <v>12</v>
      </c>
      <c r="B42" s="12">
        <v>1</v>
      </c>
      <c r="C42" s="12" t="s">
        <v>32</v>
      </c>
      <c r="D42" s="12" t="s">
        <v>29</v>
      </c>
      <c r="E42" s="12">
        <v>82.5</v>
      </c>
      <c r="F42" s="12" t="s">
        <v>489</v>
      </c>
      <c r="G42" s="12" t="s">
        <v>68</v>
      </c>
      <c r="H42" s="12" t="s">
        <v>387</v>
      </c>
      <c r="I42" s="12" t="s">
        <v>19</v>
      </c>
      <c r="J42" s="14">
        <v>13373</v>
      </c>
      <c r="K42" s="12" t="s">
        <v>124</v>
      </c>
      <c r="L42" s="17">
        <v>79</v>
      </c>
      <c r="M42" s="18">
        <v>1.3338</v>
      </c>
      <c r="N42" s="12">
        <v>80</v>
      </c>
      <c r="O42" s="12">
        <v>85</v>
      </c>
      <c r="P42" s="12">
        <v>90</v>
      </c>
      <c r="Q42" s="12"/>
      <c r="R42" s="20">
        <f>P42</f>
        <v>90</v>
      </c>
      <c r="S42" s="18">
        <f t="shared" si="1"/>
        <v>120.042</v>
      </c>
      <c r="T42" s="12"/>
      <c r="U42" s="12" t="s">
        <v>490</v>
      </c>
      <c r="V42" s="12">
        <v>12</v>
      </c>
    </row>
    <row r="43" spans="1:22" ht="12.75">
      <c r="A43" s="12">
        <v>12</v>
      </c>
      <c r="B43" s="12">
        <v>1</v>
      </c>
      <c r="C43" s="12" t="s">
        <v>32</v>
      </c>
      <c r="D43" s="12" t="s">
        <v>29</v>
      </c>
      <c r="E43" s="12">
        <v>82.5</v>
      </c>
      <c r="F43" s="12" t="s">
        <v>501</v>
      </c>
      <c r="G43" s="12" t="s">
        <v>142</v>
      </c>
      <c r="H43" s="12" t="s">
        <v>153</v>
      </c>
      <c r="I43" s="12" t="s">
        <v>19</v>
      </c>
      <c r="J43" s="14">
        <v>33131</v>
      </c>
      <c r="K43" s="12" t="s">
        <v>18</v>
      </c>
      <c r="L43" s="17">
        <v>81.4</v>
      </c>
      <c r="M43" s="18">
        <v>0.6251</v>
      </c>
      <c r="N43" s="12">
        <v>160</v>
      </c>
      <c r="O43" s="12">
        <v>165</v>
      </c>
      <c r="P43" s="28">
        <v>170</v>
      </c>
      <c r="Q43" s="12"/>
      <c r="R43" s="20">
        <f>O43</f>
        <v>165</v>
      </c>
      <c r="S43" s="18">
        <f t="shared" si="1"/>
        <v>103.1415</v>
      </c>
      <c r="T43" s="12"/>
      <c r="U43" s="12" t="s">
        <v>384</v>
      </c>
      <c r="V43" s="12">
        <v>12</v>
      </c>
    </row>
    <row r="44" spans="1:22" ht="12.75">
      <c r="A44" s="12">
        <v>5</v>
      </c>
      <c r="B44" s="12">
        <v>2</v>
      </c>
      <c r="C44" s="12" t="s">
        <v>32</v>
      </c>
      <c r="D44" s="12" t="s">
        <v>29</v>
      </c>
      <c r="E44" s="12">
        <v>82.5</v>
      </c>
      <c r="F44" s="12" t="s">
        <v>500</v>
      </c>
      <c r="G44" s="12" t="s">
        <v>465</v>
      </c>
      <c r="H44" s="12" t="s">
        <v>466</v>
      </c>
      <c r="I44" s="12" t="s">
        <v>465</v>
      </c>
      <c r="J44" s="14">
        <v>29088</v>
      </c>
      <c r="K44" s="12" t="s">
        <v>18</v>
      </c>
      <c r="L44" s="17">
        <v>81.35</v>
      </c>
      <c r="M44" s="18">
        <v>0.6257</v>
      </c>
      <c r="N44" s="12">
        <v>157.5</v>
      </c>
      <c r="O44" s="28">
        <v>162.5</v>
      </c>
      <c r="P44" s="28">
        <v>162.5</v>
      </c>
      <c r="Q44" s="12"/>
      <c r="R44" s="20">
        <f>N44</f>
        <v>157.5</v>
      </c>
      <c r="S44" s="18">
        <f t="shared" si="1"/>
        <v>98.54775000000001</v>
      </c>
      <c r="T44" s="12"/>
      <c r="U44" s="12" t="s">
        <v>467</v>
      </c>
      <c r="V44" s="12">
        <v>5</v>
      </c>
    </row>
    <row r="45" spans="1:22" ht="12.75">
      <c r="A45" s="12">
        <v>12</v>
      </c>
      <c r="B45" s="12">
        <v>1</v>
      </c>
      <c r="C45" s="12" t="s">
        <v>32</v>
      </c>
      <c r="D45" s="12" t="s">
        <v>29</v>
      </c>
      <c r="E45" s="12">
        <v>90</v>
      </c>
      <c r="F45" s="12" t="s">
        <v>508</v>
      </c>
      <c r="G45" s="12" t="s">
        <v>294</v>
      </c>
      <c r="H45" s="12" t="s">
        <v>303</v>
      </c>
      <c r="I45" s="12" t="s">
        <v>19</v>
      </c>
      <c r="J45" s="14">
        <v>28958</v>
      </c>
      <c r="K45" s="12" t="s">
        <v>33</v>
      </c>
      <c r="L45" s="17">
        <v>88.55</v>
      </c>
      <c r="M45" s="18">
        <v>0.591</v>
      </c>
      <c r="N45" s="12">
        <v>137.5</v>
      </c>
      <c r="O45" s="12">
        <v>142.5</v>
      </c>
      <c r="P45" s="28">
        <v>145</v>
      </c>
      <c r="Q45" s="12"/>
      <c r="R45" s="20">
        <f>O45</f>
        <v>142.5</v>
      </c>
      <c r="S45" s="18">
        <f t="shared" si="1"/>
        <v>84.2175</v>
      </c>
      <c r="T45" s="12"/>
      <c r="U45" s="12" t="s">
        <v>509</v>
      </c>
      <c r="V45" s="12">
        <v>12</v>
      </c>
    </row>
    <row r="46" spans="1:22" ht="12.75">
      <c r="A46" s="12">
        <v>12</v>
      </c>
      <c r="B46" s="12">
        <v>1</v>
      </c>
      <c r="C46" s="12" t="s">
        <v>32</v>
      </c>
      <c r="D46" s="12" t="s">
        <v>29</v>
      </c>
      <c r="E46" s="12">
        <v>90</v>
      </c>
      <c r="F46" s="12" t="s">
        <v>516</v>
      </c>
      <c r="G46" s="12" t="s">
        <v>142</v>
      </c>
      <c r="H46" s="12" t="s">
        <v>418</v>
      </c>
      <c r="I46" s="12" t="s">
        <v>19</v>
      </c>
      <c r="J46" s="14">
        <v>26417</v>
      </c>
      <c r="K46" s="12" t="s">
        <v>25</v>
      </c>
      <c r="L46" s="17">
        <v>89.7</v>
      </c>
      <c r="M46" s="18">
        <v>0.6405</v>
      </c>
      <c r="N46" s="12">
        <v>167.5</v>
      </c>
      <c r="O46" s="28">
        <v>172.5</v>
      </c>
      <c r="P46" s="12">
        <v>172.5</v>
      </c>
      <c r="Q46" s="12"/>
      <c r="R46" s="20">
        <f>P46</f>
        <v>172.5</v>
      </c>
      <c r="S46" s="18">
        <f t="shared" si="1"/>
        <v>110.48625</v>
      </c>
      <c r="T46" s="12"/>
      <c r="U46" s="12" t="s">
        <v>384</v>
      </c>
      <c r="V46" s="12">
        <v>12</v>
      </c>
    </row>
    <row r="47" spans="1:22" ht="12.75">
      <c r="A47" s="12">
        <v>5</v>
      </c>
      <c r="B47" s="12">
        <v>2</v>
      </c>
      <c r="C47" s="12" t="s">
        <v>32</v>
      </c>
      <c r="D47" s="12" t="s">
        <v>29</v>
      </c>
      <c r="E47" s="12">
        <v>90</v>
      </c>
      <c r="F47" s="12" t="s">
        <v>514</v>
      </c>
      <c r="G47" s="12" t="s">
        <v>182</v>
      </c>
      <c r="H47" s="12" t="s">
        <v>360</v>
      </c>
      <c r="I47" s="12" t="s">
        <v>19</v>
      </c>
      <c r="J47" s="14">
        <v>25641</v>
      </c>
      <c r="K47" s="12" t="s">
        <v>25</v>
      </c>
      <c r="L47" s="17">
        <v>84.2</v>
      </c>
      <c r="M47" s="18">
        <v>0.6986</v>
      </c>
      <c r="N47" s="12">
        <v>150</v>
      </c>
      <c r="O47" s="28">
        <v>155</v>
      </c>
      <c r="P47" s="28">
        <v>155</v>
      </c>
      <c r="Q47" s="12"/>
      <c r="R47" s="20">
        <f>N47</f>
        <v>150</v>
      </c>
      <c r="S47" s="18">
        <f t="shared" si="1"/>
        <v>104.79</v>
      </c>
      <c r="T47" s="12"/>
      <c r="U47" s="12"/>
      <c r="V47" s="12">
        <v>5</v>
      </c>
    </row>
    <row r="48" spans="1:22" ht="12.75">
      <c r="A48" s="12">
        <v>12</v>
      </c>
      <c r="B48" s="12">
        <v>1</v>
      </c>
      <c r="C48" s="12" t="s">
        <v>32</v>
      </c>
      <c r="D48" s="12" t="s">
        <v>29</v>
      </c>
      <c r="E48" s="12">
        <v>90</v>
      </c>
      <c r="F48" s="12" t="s">
        <v>515</v>
      </c>
      <c r="G48" s="12" t="s">
        <v>191</v>
      </c>
      <c r="H48" s="12" t="s">
        <v>266</v>
      </c>
      <c r="I48" s="12" t="s">
        <v>19</v>
      </c>
      <c r="J48" s="14">
        <v>24600</v>
      </c>
      <c r="K48" s="12" t="s">
        <v>195</v>
      </c>
      <c r="L48" s="17">
        <v>86.95</v>
      </c>
      <c r="M48" s="18">
        <v>0.7407</v>
      </c>
      <c r="N48" s="12">
        <v>140</v>
      </c>
      <c r="O48" s="12">
        <v>150</v>
      </c>
      <c r="P48" s="12">
        <v>160</v>
      </c>
      <c r="Q48" s="12"/>
      <c r="R48" s="20">
        <f>P48</f>
        <v>160</v>
      </c>
      <c r="S48" s="18">
        <f t="shared" si="1"/>
        <v>118.512</v>
      </c>
      <c r="T48" s="12"/>
      <c r="U48" s="12" t="s">
        <v>193</v>
      </c>
      <c r="V48" s="12">
        <v>12</v>
      </c>
    </row>
    <row r="49" spans="1:22" ht="12.75">
      <c r="A49" s="12">
        <v>12</v>
      </c>
      <c r="B49" s="12">
        <v>1</v>
      </c>
      <c r="C49" s="12" t="s">
        <v>32</v>
      </c>
      <c r="D49" s="12" t="s">
        <v>29</v>
      </c>
      <c r="E49" s="12">
        <v>90</v>
      </c>
      <c r="F49" s="12" t="s">
        <v>503</v>
      </c>
      <c r="G49" s="12" t="s">
        <v>191</v>
      </c>
      <c r="H49" s="12" t="s">
        <v>192</v>
      </c>
      <c r="I49" s="12" t="s">
        <v>19</v>
      </c>
      <c r="J49" s="14">
        <v>18264</v>
      </c>
      <c r="K49" s="12" t="s">
        <v>131</v>
      </c>
      <c r="L49" s="17">
        <v>88.65</v>
      </c>
      <c r="M49" s="18">
        <v>1.2093</v>
      </c>
      <c r="N49" s="12">
        <v>110</v>
      </c>
      <c r="O49" s="28">
        <v>117.5</v>
      </c>
      <c r="P49" s="12">
        <v>120</v>
      </c>
      <c r="Q49" s="12"/>
      <c r="R49" s="20">
        <f>P49</f>
        <v>120</v>
      </c>
      <c r="S49" s="18">
        <f t="shared" si="1"/>
        <v>145.116</v>
      </c>
      <c r="T49" s="12" t="s">
        <v>159</v>
      </c>
      <c r="U49" s="12" t="s">
        <v>193</v>
      </c>
      <c r="V49" s="12">
        <v>27</v>
      </c>
    </row>
    <row r="50" spans="1:22" ht="12.75">
      <c r="A50" s="12">
        <v>12</v>
      </c>
      <c r="B50" s="12">
        <v>1</v>
      </c>
      <c r="C50" s="12" t="s">
        <v>32</v>
      </c>
      <c r="D50" s="12" t="s">
        <v>29</v>
      </c>
      <c r="E50" s="12">
        <v>90</v>
      </c>
      <c r="F50" s="12" t="s">
        <v>518</v>
      </c>
      <c r="G50" s="12" t="s">
        <v>50</v>
      </c>
      <c r="H50" s="12" t="s">
        <v>50</v>
      </c>
      <c r="I50" s="12" t="s">
        <v>19</v>
      </c>
      <c r="J50" s="14">
        <v>30828</v>
      </c>
      <c r="K50" s="12" t="s">
        <v>18</v>
      </c>
      <c r="L50" s="17">
        <v>89.55</v>
      </c>
      <c r="M50" s="18">
        <v>0.5869</v>
      </c>
      <c r="N50" s="12">
        <v>170</v>
      </c>
      <c r="O50" s="12">
        <v>177.5</v>
      </c>
      <c r="P50" s="28">
        <v>182.5</v>
      </c>
      <c r="Q50" s="12"/>
      <c r="R50" s="20">
        <f>O50</f>
        <v>177.5</v>
      </c>
      <c r="S50" s="18">
        <f t="shared" si="1"/>
        <v>104.17474999999999</v>
      </c>
      <c r="T50" s="12"/>
      <c r="U50" s="12" t="s">
        <v>96</v>
      </c>
      <c r="V50" s="12">
        <v>12</v>
      </c>
    </row>
    <row r="51" spans="1:22" ht="12.75">
      <c r="A51" s="12">
        <v>5</v>
      </c>
      <c r="B51" s="12">
        <v>2</v>
      </c>
      <c r="C51" s="12" t="s">
        <v>32</v>
      </c>
      <c r="D51" s="12" t="s">
        <v>29</v>
      </c>
      <c r="E51" s="12">
        <v>90</v>
      </c>
      <c r="F51" s="12" t="s">
        <v>517</v>
      </c>
      <c r="G51" s="12" t="s">
        <v>50</v>
      </c>
      <c r="H51" s="12" t="s">
        <v>50</v>
      </c>
      <c r="I51" s="12" t="s">
        <v>19</v>
      </c>
      <c r="J51" s="14">
        <v>33129</v>
      </c>
      <c r="K51" s="12" t="s">
        <v>18</v>
      </c>
      <c r="L51" s="17">
        <v>89.1</v>
      </c>
      <c r="M51" s="18">
        <v>0.5889</v>
      </c>
      <c r="N51" s="12">
        <v>165</v>
      </c>
      <c r="O51" s="12">
        <v>175</v>
      </c>
      <c r="P51" s="28">
        <v>180</v>
      </c>
      <c r="Q51" s="12"/>
      <c r="R51" s="20">
        <f>O51</f>
        <v>175</v>
      </c>
      <c r="S51" s="18">
        <f t="shared" si="1"/>
        <v>103.05749999999999</v>
      </c>
      <c r="T51" s="12"/>
      <c r="U51" s="12"/>
      <c r="V51" s="12">
        <v>5</v>
      </c>
    </row>
    <row r="52" spans="1:22" ht="12.75">
      <c r="A52" s="12">
        <v>3</v>
      </c>
      <c r="B52" s="12">
        <v>3</v>
      </c>
      <c r="C52" s="12" t="s">
        <v>32</v>
      </c>
      <c r="D52" s="12" t="s">
        <v>29</v>
      </c>
      <c r="E52" s="12">
        <v>90</v>
      </c>
      <c r="F52" s="12" t="s">
        <v>510</v>
      </c>
      <c r="G52" s="12" t="s">
        <v>511</v>
      </c>
      <c r="H52" s="12" t="s">
        <v>512</v>
      </c>
      <c r="I52" s="12" t="s">
        <v>19</v>
      </c>
      <c r="J52" s="14">
        <v>32531</v>
      </c>
      <c r="K52" s="12" t="s">
        <v>18</v>
      </c>
      <c r="L52" s="17">
        <v>85.15</v>
      </c>
      <c r="M52" s="18">
        <v>0.6059</v>
      </c>
      <c r="N52" s="12">
        <v>140</v>
      </c>
      <c r="O52" s="12">
        <v>142.5</v>
      </c>
      <c r="P52" s="12">
        <v>147.5</v>
      </c>
      <c r="Q52" s="12"/>
      <c r="R52" s="20">
        <f>P52</f>
        <v>147.5</v>
      </c>
      <c r="S52" s="18">
        <f t="shared" si="1"/>
        <v>89.37025</v>
      </c>
      <c r="T52" s="12"/>
      <c r="U52" s="12" t="s">
        <v>513</v>
      </c>
      <c r="V52" s="12">
        <v>3</v>
      </c>
    </row>
    <row r="53" spans="1:22" ht="12.75">
      <c r="A53" s="12">
        <v>2</v>
      </c>
      <c r="B53" s="12">
        <v>4</v>
      </c>
      <c r="C53" s="12" t="s">
        <v>32</v>
      </c>
      <c r="D53" s="12" t="s">
        <v>29</v>
      </c>
      <c r="E53" s="12">
        <v>90</v>
      </c>
      <c r="F53" s="12" t="s">
        <v>504</v>
      </c>
      <c r="G53" s="12" t="s">
        <v>204</v>
      </c>
      <c r="H53" s="12" t="s">
        <v>205</v>
      </c>
      <c r="I53" s="12" t="s">
        <v>19</v>
      </c>
      <c r="J53" s="14">
        <v>31911</v>
      </c>
      <c r="K53" s="12" t="s">
        <v>18</v>
      </c>
      <c r="L53" s="17">
        <v>89.1</v>
      </c>
      <c r="M53" s="18">
        <v>0.5889</v>
      </c>
      <c r="N53" s="12">
        <v>135</v>
      </c>
      <c r="O53" s="28">
        <v>140</v>
      </c>
      <c r="P53" s="28">
        <v>140</v>
      </c>
      <c r="Q53" s="12"/>
      <c r="R53" s="20">
        <f>N53</f>
        <v>135</v>
      </c>
      <c r="S53" s="18">
        <f aca="true" t="shared" si="2" ref="S53:S73">R53*M53</f>
        <v>79.5015</v>
      </c>
      <c r="T53" s="12"/>
      <c r="U53" s="12" t="s">
        <v>206</v>
      </c>
      <c r="V53" s="12">
        <v>2</v>
      </c>
    </row>
    <row r="54" spans="1:22" ht="12.75">
      <c r="A54" s="12">
        <v>1</v>
      </c>
      <c r="B54" s="12">
        <v>5</v>
      </c>
      <c r="C54" s="12" t="s">
        <v>32</v>
      </c>
      <c r="D54" s="12" t="s">
        <v>29</v>
      </c>
      <c r="E54" s="12">
        <v>90</v>
      </c>
      <c r="F54" s="12" t="s">
        <v>505</v>
      </c>
      <c r="G54" s="12" t="s">
        <v>506</v>
      </c>
      <c r="H54" s="12" t="s">
        <v>507</v>
      </c>
      <c r="I54" s="12" t="s">
        <v>19</v>
      </c>
      <c r="J54" s="14">
        <v>32629</v>
      </c>
      <c r="K54" s="12" t="s">
        <v>18</v>
      </c>
      <c r="L54" s="17">
        <v>89.9</v>
      </c>
      <c r="M54" s="18">
        <v>0.5857</v>
      </c>
      <c r="N54" s="12">
        <v>135</v>
      </c>
      <c r="O54" s="28">
        <v>140</v>
      </c>
      <c r="P54" s="28">
        <v>140</v>
      </c>
      <c r="Q54" s="12"/>
      <c r="R54" s="20">
        <f>N54</f>
        <v>135</v>
      </c>
      <c r="S54" s="18">
        <f t="shared" si="2"/>
        <v>79.0695</v>
      </c>
      <c r="T54" s="12"/>
      <c r="U54" s="12"/>
      <c r="V54" s="12">
        <v>1</v>
      </c>
    </row>
    <row r="55" spans="1:22" ht="12.75">
      <c r="A55" s="12">
        <v>12</v>
      </c>
      <c r="B55" s="12">
        <v>1</v>
      </c>
      <c r="C55" s="12" t="s">
        <v>32</v>
      </c>
      <c r="D55" s="12" t="s">
        <v>29</v>
      </c>
      <c r="E55" s="12">
        <v>100</v>
      </c>
      <c r="F55" s="12" t="s">
        <v>520</v>
      </c>
      <c r="G55" s="12" t="s">
        <v>240</v>
      </c>
      <c r="H55" s="12" t="s">
        <v>241</v>
      </c>
      <c r="I55" s="12" t="s">
        <v>19</v>
      </c>
      <c r="J55" s="14">
        <v>28573</v>
      </c>
      <c r="K55" s="12" t="s">
        <v>33</v>
      </c>
      <c r="L55" s="17">
        <v>97.95</v>
      </c>
      <c r="M55" s="18">
        <v>0.5608</v>
      </c>
      <c r="N55" s="12">
        <v>125</v>
      </c>
      <c r="O55" s="28">
        <v>130</v>
      </c>
      <c r="P55" s="28">
        <v>130</v>
      </c>
      <c r="Q55" s="12"/>
      <c r="R55" s="20">
        <v>125</v>
      </c>
      <c r="S55" s="18">
        <f t="shared" si="2"/>
        <v>70.1</v>
      </c>
      <c r="T55" s="12"/>
      <c r="U55" s="12" t="s">
        <v>521</v>
      </c>
      <c r="V55" s="12">
        <v>12</v>
      </c>
    </row>
    <row r="56" spans="1:22" ht="12.75">
      <c r="A56" s="12">
        <v>12</v>
      </c>
      <c r="B56" s="12">
        <v>1</v>
      </c>
      <c r="C56" s="12" t="s">
        <v>32</v>
      </c>
      <c r="D56" s="12" t="s">
        <v>29</v>
      </c>
      <c r="E56" s="12">
        <v>100</v>
      </c>
      <c r="F56" s="12" t="s">
        <v>582</v>
      </c>
      <c r="G56" s="12" t="s">
        <v>72</v>
      </c>
      <c r="H56" s="12" t="s">
        <v>72</v>
      </c>
      <c r="I56" s="12" t="s">
        <v>19</v>
      </c>
      <c r="J56" s="14">
        <v>26741</v>
      </c>
      <c r="K56" s="12" t="s">
        <v>25</v>
      </c>
      <c r="L56" s="17">
        <v>95.9</v>
      </c>
      <c r="M56" s="18">
        <v>0.6041</v>
      </c>
      <c r="N56" s="12">
        <v>160</v>
      </c>
      <c r="O56" s="12">
        <v>165</v>
      </c>
      <c r="P56" s="28">
        <v>167.5</v>
      </c>
      <c r="Q56" s="12"/>
      <c r="R56" s="20">
        <v>165</v>
      </c>
      <c r="S56" s="18">
        <f t="shared" si="2"/>
        <v>99.67649999999999</v>
      </c>
      <c r="T56" s="12"/>
      <c r="U56" s="12" t="s">
        <v>524</v>
      </c>
      <c r="V56" s="12">
        <v>12</v>
      </c>
    </row>
    <row r="57" spans="1:22" ht="12.75">
      <c r="A57" s="12">
        <v>12</v>
      </c>
      <c r="B57" s="12">
        <v>1</v>
      </c>
      <c r="C57" s="12" t="s">
        <v>32</v>
      </c>
      <c r="D57" s="12" t="s">
        <v>29</v>
      </c>
      <c r="E57" s="12">
        <v>100</v>
      </c>
      <c r="F57" s="12" t="s">
        <v>519</v>
      </c>
      <c r="G57" s="12" t="s">
        <v>448</v>
      </c>
      <c r="H57" s="12" t="s">
        <v>188</v>
      </c>
      <c r="I57" s="12" t="s">
        <v>19</v>
      </c>
      <c r="J57" s="14">
        <v>18586</v>
      </c>
      <c r="K57" s="12" t="s">
        <v>131</v>
      </c>
      <c r="L57" s="17">
        <v>97.75</v>
      </c>
      <c r="M57" s="18">
        <v>1.1362</v>
      </c>
      <c r="N57" s="12">
        <v>115</v>
      </c>
      <c r="O57" s="12">
        <v>120</v>
      </c>
      <c r="P57" s="12">
        <v>125</v>
      </c>
      <c r="Q57" s="12"/>
      <c r="R57" s="20">
        <v>125</v>
      </c>
      <c r="S57" s="18">
        <f t="shared" si="2"/>
        <v>142.025</v>
      </c>
      <c r="T57" s="12" t="s">
        <v>160</v>
      </c>
      <c r="U57" s="12" t="s">
        <v>189</v>
      </c>
      <c r="V57" s="12">
        <v>21</v>
      </c>
    </row>
    <row r="58" spans="1:22" ht="12.75">
      <c r="A58" s="12">
        <v>12</v>
      </c>
      <c r="B58" s="12">
        <v>1</v>
      </c>
      <c r="C58" s="12" t="s">
        <v>32</v>
      </c>
      <c r="D58" s="12" t="s">
        <v>29</v>
      </c>
      <c r="E58" s="12">
        <v>100</v>
      </c>
      <c r="F58" s="12" t="s">
        <v>525</v>
      </c>
      <c r="G58" s="12" t="s">
        <v>102</v>
      </c>
      <c r="H58" s="12" t="s">
        <v>102</v>
      </c>
      <c r="I58" s="12" t="s">
        <v>19</v>
      </c>
      <c r="J58" s="14">
        <v>28267</v>
      </c>
      <c r="K58" s="12" t="s">
        <v>18</v>
      </c>
      <c r="L58" s="17">
        <v>96.35</v>
      </c>
      <c r="M58" s="18">
        <v>0.5639</v>
      </c>
      <c r="N58" s="12">
        <v>195</v>
      </c>
      <c r="O58" s="12">
        <v>205</v>
      </c>
      <c r="P58" s="28">
        <v>212.5</v>
      </c>
      <c r="Q58" s="12"/>
      <c r="R58" s="20">
        <v>205</v>
      </c>
      <c r="S58" s="18">
        <f t="shared" si="2"/>
        <v>115.59949999999999</v>
      </c>
      <c r="T58" s="12" t="s">
        <v>161</v>
      </c>
      <c r="U58" s="12"/>
      <c r="V58" s="12">
        <v>27</v>
      </c>
    </row>
    <row r="59" spans="1:22" ht="12.75">
      <c r="A59" s="12">
        <v>12</v>
      </c>
      <c r="B59" s="12">
        <v>1</v>
      </c>
      <c r="C59" s="12" t="s">
        <v>32</v>
      </c>
      <c r="D59" s="12" t="s">
        <v>29</v>
      </c>
      <c r="E59" s="12">
        <v>100</v>
      </c>
      <c r="F59" s="12" t="s">
        <v>522</v>
      </c>
      <c r="G59" s="12" t="s">
        <v>50</v>
      </c>
      <c r="H59" s="12" t="s">
        <v>50</v>
      </c>
      <c r="I59" s="12" t="s">
        <v>19</v>
      </c>
      <c r="J59" s="14">
        <v>36998</v>
      </c>
      <c r="K59" s="12" t="s">
        <v>222</v>
      </c>
      <c r="L59" s="17">
        <v>95.1</v>
      </c>
      <c r="M59" s="18">
        <v>0.6016</v>
      </c>
      <c r="N59" s="12">
        <v>155</v>
      </c>
      <c r="O59" s="12">
        <v>162.5</v>
      </c>
      <c r="P59" s="28">
        <v>0</v>
      </c>
      <c r="Q59" s="12"/>
      <c r="R59" s="20">
        <v>162.5</v>
      </c>
      <c r="S59" s="18">
        <f t="shared" si="2"/>
        <v>97.76</v>
      </c>
      <c r="T59" s="12" t="s">
        <v>164</v>
      </c>
      <c r="U59" s="12" t="s">
        <v>523</v>
      </c>
      <c r="V59" s="12">
        <v>48</v>
      </c>
    </row>
    <row r="60" spans="1:22" ht="12.75">
      <c r="A60" s="12">
        <v>12</v>
      </c>
      <c r="B60" s="12">
        <v>1</v>
      </c>
      <c r="C60" s="12" t="s">
        <v>32</v>
      </c>
      <c r="D60" s="12" t="s">
        <v>29</v>
      </c>
      <c r="E60" s="12">
        <v>110</v>
      </c>
      <c r="F60" s="12" t="s">
        <v>382</v>
      </c>
      <c r="G60" s="12" t="s">
        <v>191</v>
      </c>
      <c r="H60" s="12" t="s">
        <v>372</v>
      </c>
      <c r="I60" s="12" t="s">
        <v>19</v>
      </c>
      <c r="J60" s="14">
        <v>27539</v>
      </c>
      <c r="K60" s="12" t="s">
        <v>33</v>
      </c>
      <c r="L60" s="17">
        <v>108.1</v>
      </c>
      <c r="M60" s="18">
        <v>0.5556</v>
      </c>
      <c r="N60" s="12">
        <v>160</v>
      </c>
      <c r="O60" s="12">
        <v>170</v>
      </c>
      <c r="P60" s="12">
        <v>180</v>
      </c>
      <c r="Q60" s="12"/>
      <c r="R60" s="20">
        <v>180</v>
      </c>
      <c r="S60" s="18">
        <f t="shared" si="2"/>
        <v>100.008</v>
      </c>
      <c r="T60" s="12"/>
      <c r="U60" s="12" t="s">
        <v>193</v>
      </c>
      <c r="V60" s="12">
        <v>12</v>
      </c>
    </row>
    <row r="61" spans="1:22" ht="12.75">
      <c r="A61" s="12">
        <v>5</v>
      </c>
      <c r="B61" s="12">
        <v>2</v>
      </c>
      <c r="C61" s="12" t="s">
        <v>32</v>
      </c>
      <c r="D61" s="12" t="s">
        <v>29</v>
      </c>
      <c r="E61" s="12">
        <v>110</v>
      </c>
      <c r="F61" s="12" t="s">
        <v>114</v>
      </c>
      <c r="G61" s="12" t="s">
        <v>35</v>
      </c>
      <c r="H61" s="12" t="s">
        <v>43</v>
      </c>
      <c r="I61" s="12" t="s">
        <v>19</v>
      </c>
      <c r="J61" s="14">
        <v>28355</v>
      </c>
      <c r="K61" s="12" t="s">
        <v>33</v>
      </c>
      <c r="L61" s="17">
        <v>103.85</v>
      </c>
      <c r="M61" s="18">
        <v>0.5475</v>
      </c>
      <c r="N61" s="12">
        <v>160</v>
      </c>
      <c r="O61" s="12">
        <v>167.5</v>
      </c>
      <c r="P61" s="12">
        <v>172.5</v>
      </c>
      <c r="Q61" s="12"/>
      <c r="R61" s="20">
        <v>172.5</v>
      </c>
      <c r="S61" s="18">
        <f t="shared" si="2"/>
        <v>94.44375</v>
      </c>
      <c r="T61" s="12"/>
      <c r="U61" s="12"/>
      <c r="V61" s="12">
        <v>5</v>
      </c>
    </row>
    <row r="62" spans="1:22" ht="12.75">
      <c r="A62" s="12">
        <v>3</v>
      </c>
      <c r="B62" s="12">
        <v>3</v>
      </c>
      <c r="C62" s="12" t="s">
        <v>32</v>
      </c>
      <c r="D62" s="12" t="s">
        <v>29</v>
      </c>
      <c r="E62" s="12">
        <v>110</v>
      </c>
      <c r="F62" s="12" t="s">
        <v>374</v>
      </c>
      <c r="G62" s="12" t="s">
        <v>50</v>
      </c>
      <c r="H62" s="12" t="s">
        <v>50</v>
      </c>
      <c r="I62" s="12" t="s">
        <v>19</v>
      </c>
      <c r="J62" s="14">
        <v>28748</v>
      </c>
      <c r="K62" s="12" t="s">
        <v>33</v>
      </c>
      <c r="L62" s="17">
        <v>109.45</v>
      </c>
      <c r="M62" s="18">
        <v>0.5371</v>
      </c>
      <c r="N62" s="12">
        <v>167.5</v>
      </c>
      <c r="O62" s="12">
        <v>170</v>
      </c>
      <c r="P62" s="12">
        <v>172.5</v>
      </c>
      <c r="Q62" s="12"/>
      <c r="R62" s="20">
        <v>172.5</v>
      </c>
      <c r="S62" s="18">
        <f t="shared" si="2"/>
        <v>92.64975</v>
      </c>
      <c r="T62" s="12"/>
      <c r="U62" s="12"/>
      <c r="V62" s="12">
        <v>3</v>
      </c>
    </row>
    <row r="63" spans="1:22" ht="12.75">
      <c r="A63" s="12">
        <v>2</v>
      </c>
      <c r="B63" s="12">
        <v>4</v>
      </c>
      <c r="C63" s="12" t="s">
        <v>32</v>
      </c>
      <c r="D63" s="12" t="s">
        <v>29</v>
      </c>
      <c r="E63" s="12">
        <v>110</v>
      </c>
      <c r="F63" s="12" t="s">
        <v>106</v>
      </c>
      <c r="G63" s="12" t="s">
        <v>169</v>
      </c>
      <c r="H63" s="12" t="s">
        <v>107</v>
      </c>
      <c r="I63" s="12" t="s">
        <v>19</v>
      </c>
      <c r="J63" s="14">
        <v>27479</v>
      </c>
      <c r="K63" s="12" t="s">
        <v>33</v>
      </c>
      <c r="L63" s="17">
        <v>109.1</v>
      </c>
      <c r="M63" s="18">
        <v>0.5543</v>
      </c>
      <c r="N63" s="28">
        <v>160</v>
      </c>
      <c r="O63" s="12">
        <v>160</v>
      </c>
      <c r="P63" s="28">
        <v>165</v>
      </c>
      <c r="Q63" s="12"/>
      <c r="R63" s="20">
        <v>160</v>
      </c>
      <c r="S63" s="18">
        <f t="shared" si="2"/>
        <v>88.688</v>
      </c>
      <c r="T63" s="12"/>
      <c r="U63" s="12"/>
      <c r="V63" s="12">
        <v>2</v>
      </c>
    </row>
    <row r="64" spans="1:22" ht="12.75">
      <c r="A64" s="12">
        <v>12</v>
      </c>
      <c r="B64" s="12">
        <v>1</v>
      </c>
      <c r="C64" s="12" t="s">
        <v>32</v>
      </c>
      <c r="D64" s="12" t="s">
        <v>29</v>
      </c>
      <c r="E64" s="12">
        <v>110</v>
      </c>
      <c r="F64" s="12" t="s">
        <v>527</v>
      </c>
      <c r="G64" s="12" t="s">
        <v>50</v>
      </c>
      <c r="H64" s="12" t="s">
        <v>50</v>
      </c>
      <c r="I64" s="12" t="s">
        <v>19</v>
      </c>
      <c r="J64" s="14">
        <v>24090</v>
      </c>
      <c r="K64" s="12" t="s">
        <v>195</v>
      </c>
      <c r="L64" s="17">
        <v>109.4</v>
      </c>
      <c r="M64" s="18">
        <v>0.6882</v>
      </c>
      <c r="N64" s="12">
        <v>165</v>
      </c>
      <c r="O64" s="12">
        <v>170</v>
      </c>
      <c r="P64" s="12">
        <v>172.5</v>
      </c>
      <c r="Q64" s="12"/>
      <c r="R64" s="20">
        <v>172.5</v>
      </c>
      <c r="S64" s="18">
        <f t="shared" si="2"/>
        <v>118.7145</v>
      </c>
      <c r="T64" s="12"/>
      <c r="U64" s="12"/>
      <c r="V64" s="12">
        <v>12</v>
      </c>
    </row>
    <row r="65" spans="1:22" ht="12.75">
      <c r="A65" s="12">
        <v>5</v>
      </c>
      <c r="B65" s="12">
        <v>2</v>
      </c>
      <c r="C65" s="12" t="s">
        <v>32</v>
      </c>
      <c r="D65" s="12" t="s">
        <v>29</v>
      </c>
      <c r="E65" s="12">
        <v>110</v>
      </c>
      <c r="F65" s="12" t="s">
        <v>526</v>
      </c>
      <c r="G65" s="12" t="s">
        <v>245</v>
      </c>
      <c r="H65" s="12" t="s">
        <v>255</v>
      </c>
      <c r="I65" s="12" t="s">
        <v>19</v>
      </c>
      <c r="J65" s="14">
        <v>25250</v>
      </c>
      <c r="K65" s="12" t="s">
        <v>195</v>
      </c>
      <c r="L65" s="17">
        <v>108.75</v>
      </c>
      <c r="M65" s="18">
        <v>0.6311</v>
      </c>
      <c r="N65" s="12">
        <v>160</v>
      </c>
      <c r="O65" s="12">
        <v>167.5</v>
      </c>
      <c r="P65" s="12">
        <v>170</v>
      </c>
      <c r="Q65" s="12"/>
      <c r="R65" s="20">
        <v>170</v>
      </c>
      <c r="S65" s="18">
        <f t="shared" si="2"/>
        <v>107.287</v>
      </c>
      <c r="T65" s="12"/>
      <c r="U65" s="12" t="s">
        <v>454</v>
      </c>
      <c r="V65" s="12">
        <v>5</v>
      </c>
    </row>
    <row r="66" spans="1:22" ht="12.75">
      <c r="A66" s="12">
        <v>12</v>
      </c>
      <c r="B66" s="12">
        <v>1</v>
      </c>
      <c r="C66" s="12" t="s">
        <v>32</v>
      </c>
      <c r="D66" s="12" t="s">
        <v>29</v>
      </c>
      <c r="E66" s="12">
        <v>110</v>
      </c>
      <c r="F66" s="12" t="s">
        <v>537</v>
      </c>
      <c r="G66" s="12" t="s">
        <v>142</v>
      </c>
      <c r="H66" s="12" t="s">
        <v>179</v>
      </c>
      <c r="I66" s="12" t="s">
        <v>19</v>
      </c>
      <c r="J66" s="14">
        <v>19012</v>
      </c>
      <c r="K66" s="12" t="s">
        <v>131</v>
      </c>
      <c r="L66" s="17">
        <v>104.8</v>
      </c>
      <c r="M66" s="18">
        <v>1.0936</v>
      </c>
      <c r="N66" s="12">
        <v>80</v>
      </c>
      <c r="O66" s="28">
        <v>85</v>
      </c>
      <c r="P66" s="28">
        <v>0</v>
      </c>
      <c r="Q66" s="12"/>
      <c r="R66" s="20">
        <v>80</v>
      </c>
      <c r="S66" s="18">
        <f t="shared" si="2"/>
        <v>87.488</v>
      </c>
      <c r="T66" s="12"/>
      <c r="U66" s="12" t="s">
        <v>384</v>
      </c>
      <c r="V66" s="12">
        <v>12</v>
      </c>
    </row>
    <row r="67" spans="1:22" ht="12.75">
      <c r="A67" s="12">
        <v>12</v>
      </c>
      <c r="B67" s="12">
        <v>1</v>
      </c>
      <c r="C67" s="12" t="s">
        <v>32</v>
      </c>
      <c r="D67" s="12" t="s">
        <v>29</v>
      </c>
      <c r="E67" s="12">
        <v>110</v>
      </c>
      <c r="F67" s="12" t="s">
        <v>528</v>
      </c>
      <c r="G67" s="12" t="s">
        <v>36</v>
      </c>
      <c r="H67" s="12" t="s">
        <v>529</v>
      </c>
      <c r="I67" s="12" t="s">
        <v>19</v>
      </c>
      <c r="J67" s="14">
        <v>32253</v>
      </c>
      <c r="K67" s="12" t="s">
        <v>18</v>
      </c>
      <c r="L67" s="17">
        <v>109.5</v>
      </c>
      <c r="M67" s="18">
        <v>0.5371</v>
      </c>
      <c r="N67" s="12">
        <v>195</v>
      </c>
      <c r="O67" s="12">
        <v>205</v>
      </c>
      <c r="P67" s="12">
        <v>207.5</v>
      </c>
      <c r="Q67" s="12"/>
      <c r="R67" s="20">
        <v>207.5</v>
      </c>
      <c r="S67" s="18">
        <f t="shared" si="2"/>
        <v>111.44825</v>
      </c>
      <c r="T67" s="12"/>
      <c r="U67" s="12" t="s">
        <v>530</v>
      </c>
      <c r="V67" s="12">
        <v>12</v>
      </c>
    </row>
    <row r="68" spans="1:22" ht="12.75">
      <c r="A68" s="12">
        <v>5</v>
      </c>
      <c r="B68" s="12">
        <v>2</v>
      </c>
      <c r="C68" s="12" t="s">
        <v>32</v>
      </c>
      <c r="D68" s="12" t="s">
        <v>29</v>
      </c>
      <c r="E68" s="12">
        <v>110</v>
      </c>
      <c r="F68" s="12" t="s">
        <v>316</v>
      </c>
      <c r="G68" s="12" t="s">
        <v>191</v>
      </c>
      <c r="H68" s="12" t="s">
        <v>192</v>
      </c>
      <c r="I68" s="12" t="s">
        <v>19</v>
      </c>
      <c r="J68" s="14">
        <v>30240</v>
      </c>
      <c r="K68" s="12" t="s">
        <v>18</v>
      </c>
      <c r="L68" s="17">
        <v>104</v>
      </c>
      <c r="M68" s="18">
        <v>0.5455</v>
      </c>
      <c r="N68" s="12">
        <v>152.5</v>
      </c>
      <c r="O68" s="12">
        <v>160</v>
      </c>
      <c r="P68" s="28">
        <v>167.5</v>
      </c>
      <c r="Q68" s="12"/>
      <c r="R68" s="20">
        <v>160</v>
      </c>
      <c r="S68" s="18">
        <f t="shared" si="2"/>
        <v>87.28</v>
      </c>
      <c r="T68" s="12"/>
      <c r="U68" s="12" t="s">
        <v>193</v>
      </c>
      <c r="V68" s="12">
        <v>5</v>
      </c>
    </row>
    <row r="69" spans="1:22" ht="12.75">
      <c r="A69" s="12">
        <v>0</v>
      </c>
      <c r="B69" s="12" t="s">
        <v>154</v>
      </c>
      <c r="C69" s="12" t="s">
        <v>32</v>
      </c>
      <c r="D69" s="12" t="s">
        <v>29</v>
      </c>
      <c r="E69" s="12">
        <v>140</v>
      </c>
      <c r="F69" s="12" t="s">
        <v>538</v>
      </c>
      <c r="G69" s="12" t="s">
        <v>191</v>
      </c>
      <c r="H69" s="12" t="s">
        <v>192</v>
      </c>
      <c r="I69" s="12" t="s">
        <v>19</v>
      </c>
      <c r="J69" s="14">
        <v>24227</v>
      </c>
      <c r="K69" s="12" t="s">
        <v>195</v>
      </c>
      <c r="L69" s="17">
        <v>132</v>
      </c>
      <c r="M69" s="18">
        <v>0.6566</v>
      </c>
      <c r="N69" s="28">
        <v>127.5</v>
      </c>
      <c r="O69" s="28">
        <v>0</v>
      </c>
      <c r="P69" s="28">
        <v>0</v>
      </c>
      <c r="Q69" s="12"/>
      <c r="R69" s="20">
        <v>0</v>
      </c>
      <c r="S69" s="18">
        <f t="shared" si="2"/>
        <v>0</v>
      </c>
      <c r="T69" s="12"/>
      <c r="U69" s="12" t="s">
        <v>193</v>
      </c>
      <c r="V69" s="12">
        <v>0</v>
      </c>
    </row>
    <row r="70" spans="1:22" ht="12.75">
      <c r="A70" s="12">
        <v>12</v>
      </c>
      <c r="B70" s="12">
        <v>1</v>
      </c>
      <c r="C70" s="12" t="s">
        <v>32</v>
      </c>
      <c r="D70" s="12" t="s">
        <v>29</v>
      </c>
      <c r="E70" s="12">
        <v>140</v>
      </c>
      <c r="F70" s="12" t="s">
        <v>531</v>
      </c>
      <c r="G70" s="12" t="s">
        <v>50</v>
      </c>
      <c r="H70" s="12" t="s">
        <v>50</v>
      </c>
      <c r="I70" s="12" t="s">
        <v>19</v>
      </c>
      <c r="J70" s="14">
        <v>30724</v>
      </c>
      <c r="K70" s="12" t="s">
        <v>18</v>
      </c>
      <c r="L70" s="17">
        <v>126.7</v>
      </c>
      <c r="M70" s="18">
        <v>0.519</v>
      </c>
      <c r="N70" s="12">
        <v>215</v>
      </c>
      <c r="O70" s="12">
        <v>222.5</v>
      </c>
      <c r="P70" s="28">
        <v>227.5</v>
      </c>
      <c r="Q70" s="12"/>
      <c r="R70" s="20">
        <v>222.5</v>
      </c>
      <c r="S70" s="18">
        <f t="shared" si="2"/>
        <v>115.4775</v>
      </c>
      <c r="T70" s="12" t="s">
        <v>162</v>
      </c>
      <c r="U70" s="12"/>
      <c r="V70" s="12">
        <v>48</v>
      </c>
    </row>
    <row r="71" spans="1:22" ht="12.75" customHeight="1" hidden="1">
      <c r="A71" s="12"/>
      <c r="B71" s="12"/>
      <c r="C71" s="12" t="s">
        <v>32</v>
      </c>
      <c r="D71" s="12" t="s">
        <v>29</v>
      </c>
      <c r="E71" s="12" t="s">
        <v>110</v>
      </c>
      <c r="F71" s="12" t="s">
        <v>532</v>
      </c>
      <c r="G71" s="12"/>
      <c r="H71" s="12" t="s">
        <v>536</v>
      </c>
      <c r="I71" s="12" t="s">
        <v>19</v>
      </c>
      <c r="J71" s="14">
        <v>29736</v>
      </c>
      <c r="K71" s="12"/>
      <c r="L71" s="17">
        <v>147.8</v>
      </c>
      <c r="M71" s="18"/>
      <c r="N71" s="12">
        <v>195</v>
      </c>
      <c r="O71" s="12"/>
      <c r="P71" s="12"/>
      <c r="Q71" s="12"/>
      <c r="R71" s="20"/>
      <c r="S71" s="18">
        <f t="shared" si="2"/>
        <v>0</v>
      </c>
      <c r="T71" s="12"/>
      <c r="U71" s="12"/>
      <c r="V71" s="12"/>
    </row>
    <row r="72" spans="1:22" ht="12.75">
      <c r="A72" s="12">
        <v>12</v>
      </c>
      <c r="B72" s="12">
        <v>1</v>
      </c>
      <c r="C72" s="12" t="s">
        <v>32</v>
      </c>
      <c r="D72" s="12" t="s">
        <v>29</v>
      </c>
      <c r="E72" s="12" t="s">
        <v>110</v>
      </c>
      <c r="F72" s="12" t="s">
        <v>534</v>
      </c>
      <c r="G72" s="12" t="s">
        <v>294</v>
      </c>
      <c r="H72" s="12" t="s">
        <v>535</v>
      </c>
      <c r="I72" s="12" t="s">
        <v>19</v>
      </c>
      <c r="J72" s="14">
        <v>26379</v>
      </c>
      <c r="K72" s="12" t="s">
        <v>25</v>
      </c>
      <c r="L72" s="17">
        <v>152.8</v>
      </c>
      <c r="M72" s="18">
        <v>0.5353</v>
      </c>
      <c r="N72" s="12">
        <v>220</v>
      </c>
      <c r="O72" s="28">
        <v>230</v>
      </c>
      <c r="P72" s="28">
        <v>230</v>
      </c>
      <c r="Q72" s="12"/>
      <c r="R72" s="20">
        <v>220</v>
      </c>
      <c r="S72" s="18">
        <f t="shared" si="2"/>
        <v>117.766</v>
      </c>
      <c r="T72" s="12"/>
      <c r="U72" s="12"/>
      <c r="V72" s="12">
        <v>12</v>
      </c>
    </row>
    <row r="73" spans="1:22" ht="12.75">
      <c r="A73" s="12">
        <v>12</v>
      </c>
      <c r="B73" s="12">
        <v>1</v>
      </c>
      <c r="C73" s="12" t="s">
        <v>32</v>
      </c>
      <c r="D73" s="12" t="s">
        <v>29</v>
      </c>
      <c r="E73" s="12" t="s">
        <v>110</v>
      </c>
      <c r="F73" s="12" t="s">
        <v>532</v>
      </c>
      <c r="G73" s="12" t="s">
        <v>191</v>
      </c>
      <c r="H73" s="12" t="s">
        <v>266</v>
      </c>
      <c r="I73" s="12" t="s">
        <v>19</v>
      </c>
      <c r="J73" s="14" t="s">
        <v>533</v>
      </c>
      <c r="K73" s="12" t="s">
        <v>18</v>
      </c>
      <c r="L73" s="17">
        <v>147.8</v>
      </c>
      <c r="M73" s="18">
        <v>0.4952</v>
      </c>
      <c r="N73" s="12">
        <v>205</v>
      </c>
      <c r="O73" s="12">
        <v>220</v>
      </c>
      <c r="P73" s="28">
        <v>230</v>
      </c>
      <c r="Q73" s="12"/>
      <c r="R73" s="20">
        <v>220</v>
      </c>
      <c r="S73" s="18">
        <f t="shared" si="2"/>
        <v>108.94399999999999</v>
      </c>
      <c r="T73" s="12"/>
      <c r="U73" s="12" t="s">
        <v>193</v>
      </c>
      <c r="V73" s="12">
        <v>12</v>
      </c>
    </row>
  </sheetData>
  <sheetProtection/>
  <mergeCells count="17">
    <mergeCell ref="V3:V4"/>
    <mergeCell ref="J3:J4"/>
    <mergeCell ref="K3:K4"/>
    <mergeCell ref="M3:M4"/>
    <mergeCell ref="N3:S3"/>
    <mergeCell ref="T3:T4"/>
    <mergeCell ref="U3:U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zoomScale="85" zoomScaleNormal="85" zoomScalePageLayoutView="0" workbookViewId="0" topLeftCell="A1">
      <selection activeCell="V33" sqref="V33"/>
    </sheetView>
  </sheetViews>
  <sheetFormatPr defaultColWidth="5.75390625" defaultRowHeight="12.75"/>
  <cols>
    <col min="1" max="1" width="4.875" style="5" bestFit="1" customWidth="1"/>
    <col min="2" max="2" width="6.00390625" style="5" bestFit="1" customWidth="1"/>
    <col min="3" max="3" width="6.125" style="5" customWidth="1"/>
    <col min="4" max="4" width="8.875" style="5" bestFit="1" customWidth="1"/>
    <col min="5" max="5" width="5.00390625" style="5" bestFit="1" customWidth="1"/>
    <col min="6" max="6" width="24.00390625" style="5" bestFit="1" customWidth="1"/>
    <col min="7" max="8" width="24.25390625" style="5" bestFit="1" customWidth="1"/>
    <col min="9" max="9" width="12.75390625" style="5" bestFit="1" customWidth="1"/>
    <col min="10" max="10" width="13.25390625" style="5" bestFit="1" customWidth="1"/>
    <col min="11" max="11" width="15.00390625" style="5" customWidth="1"/>
    <col min="12" max="12" width="6.625" style="6" bestFit="1" customWidth="1"/>
    <col min="13" max="13" width="6.75390625" style="8" bestFit="1" customWidth="1"/>
    <col min="14" max="14" width="7.25390625" style="1" customWidth="1"/>
    <col min="15" max="15" width="6.75390625" style="1" bestFit="1" customWidth="1"/>
    <col min="16" max="16" width="6.75390625" style="1" customWidth="1"/>
    <col min="17" max="17" width="6.625" style="1" customWidth="1"/>
    <col min="18" max="18" width="6.625" style="72" customWidth="1"/>
    <col min="19" max="19" width="8.75390625" style="8" bestFit="1" customWidth="1"/>
    <col min="20" max="20" width="11.625" style="5" customWidth="1"/>
    <col min="21" max="21" width="16.125" style="5" bestFit="1" customWidth="1"/>
    <col min="22" max="22" width="4.875" style="5" bestFit="1" customWidth="1"/>
    <col min="23" max="16384" width="5.75390625" style="5" customWidth="1"/>
  </cols>
  <sheetData>
    <row r="1" spans="3:17" ht="20.25">
      <c r="C1" s="9" t="s">
        <v>146</v>
      </c>
      <c r="F1" s="38"/>
      <c r="G1" s="2"/>
      <c r="H1" s="2"/>
      <c r="I1" s="2"/>
      <c r="J1" s="4"/>
      <c r="L1" s="3"/>
      <c r="M1" s="39"/>
      <c r="N1" s="47"/>
      <c r="O1" s="47"/>
      <c r="P1" s="47"/>
      <c r="Q1" s="47"/>
    </row>
    <row r="2" spans="3:19" s="40" customFormat="1" ht="21" thickBot="1">
      <c r="C2" s="9" t="s">
        <v>583</v>
      </c>
      <c r="F2" s="41"/>
      <c r="G2" s="2"/>
      <c r="H2" s="41"/>
      <c r="I2" s="2"/>
      <c r="J2" s="41"/>
      <c r="K2" s="41"/>
      <c r="L2" s="42"/>
      <c r="M2" s="43"/>
      <c r="N2" s="60"/>
      <c r="O2" s="60"/>
      <c r="P2" s="60"/>
      <c r="Q2" s="60"/>
      <c r="R2" s="60"/>
      <c r="S2" s="45"/>
    </row>
    <row r="3" spans="1:22" ht="12.75" customHeight="1">
      <c r="A3" s="87" t="s">
        <v>17</v>
      </c>
      <c r="B3" s="87" t="s">
        <v>8</v>
      </c>
      <c r="C3" s="89" t="s">
        <v>21</v>
      </c>
      <c r="D3" s="89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0</v>
      </c>
      <c r="N3" s="99" t="s">
        <v>298</v>
      </c>
      <c r="O3" s="99"/>
      <c r="P3" s="99"/>
      <c r="Q3" s="99"/>
      <c r="R3" s="99"/>
      <c r="S3" s="99"/>
      <c r="T3" s="95" t="s">
        <v>9</v>
      </c>
      <c r="U3" s="95" t="s">
        <v>23</v>
      </c>
      <c r="V3" s="87" t="s">
        <v>17</v>
      </c>
    </row>
    <row r="4" spans="1:22" s="7" customFormat="1" ht="13.5" customHeight="1">
      <c r="A4" s="88"/>
      <c r="B4" s="88"/>
      <c r="C4" s="90"/>
      <c r="D4" s="90"/>
      <c r="E4" s="90"/>
      <c r="F4" s="90"/>
      <c r="G4" s="90"/>
      <c r="H4" s="90"/>
      <c r="I4" s="90"/>
      <c r="J4" s="90"/>
      <c r="K4" s="90"/>
      <c r="L4" s="86"/>
      <c r="M4" s="101"/>
      <c r="N4" s="49">
        <v>1</v>
      </c>
      <c r="O4" s="49">
        <v>2</v>
      </c>
      <c r="P4" s="49">
        <v>3</v>
      </c>
      <c r="Q4" s="49">
        <v>4</v>
      </c>
      <c r="R4" s="49" t="s">
        <v>6</v>
      </c>
      <c r="S4" s="16" t="s">
        <v>0</v>
      </c>
      <c r="T4" s="96"/>
      <c r="U4" s="96"/>
      <c r="V4" s="88"/>
    </row>
    <row r="5" spans="1:22" ht="12.75">
      <c r="A5" s="12"/>
      <c r="B5" s="12"/>
      <c r="C5" s="12"/>
      <c r="D5" s="12"/>
      <c r="E5" s="12"/>
      <c r="F5" s="20" t="s">
        <v>298</v>
      </c>
      <c r="G5" s="20" t="s">
        <v>462</v>
      </c>
      <c r="H5" s="12"/>
      <c r="I5" s="12"/>
      <c r="J5" s="14"/>
      <c r="K5" s="21"/>
      <c r="L5" s="17"/>
      <c r="M5" s="24"/>
      <c r="N5" s="19"/>
      <c r="O5" s="19"/>
      <c r="P5" s="19"/>
      <c r="Q5" s="19"/>
      <c r="R5" s="70"/>
      <c r="S5" s="24"/>
      <c r="T5" s="12"/>
      <c r="U5" s="12"/>
      <c r="V5" s="12"/>
    </row>
    <row r="6" spans="1:22" ht="12.75">
      <c r="A6" s="12"/>
      <c r="B6" s="12"/>
      <c r="C6" s="12"/>
      <c r="D6" s="12"/>
      <c r="E6" s="12"/>
      <c r="F6" s="20" t="s">
        <v>237</v>
      </c>
      <c r="G6" s="20" t="s">
        <v>177</v>
      </c>
      <c r="H6" s="12"/>
      <c r="I6" s="12"/>
      <c r="J6" s="14"/>
      <c r="K6" s="21"/>
      <c r="L6" s="17"/>
      <c r="M6" s="24"/>
      <c r="N6" s="19"/>
      <c r="O6" s="19"/>
      <c r="P6" s="19"/>
      <c r="Q6" s="19"/>
      <c r="R6" s="70"/>
      <c r="S6" s="24"/>
      <c r="T6" s="12"/>
      <c r="U6" s="12"/>
      <c r="V6" s="12"/>
    </row>
    <row r="7" spans="1:22" ht="12.75">
      <c r="A7" s="12">
        <v>12</v>
      </c>
      <c r="B7" s="12">
        <v>1</v>
      </c>
      <c r="C7" s="12" t="s">
        <v>214</v>
      </c>
      <c r="D7" s="12" t="s">
        <v>29</v>
      </c>
      <c r="E7" s="12">
        <v>48</v>
      </c>
      <c r="F7" s="12" t="s">
        <v>584</v>
      </c>
      <c r="G7" s="12" t="s">
        <v>182</v>
      </c>
      <c r="H7" s="12" t="s">
        <v>259</v>
      </c>
      <c r="I7" s="12" t="s">
        <v>19</v>
      </c>
      <c r="J7" s="14">
        <v>35913</v>
      </c>
      <c r="K7" s="21" t="s">
        <v>28</v>
      </c>
      <c r="L7" s="17">
        <v>47.95</v>
      </c>
      <c r="M7" s="24">
        <v>1.0543</v>
      </c>
      <c r="N7" s="71">
        <v>37.5</v>
      </c>
      <c r="O7" s="19">
        <v>37.5</v>
      </c>
      <c r="P7" s="71">
        <v>42.5</v>
      </c>
      <c r="Q7" s="19"/>
      <c r="R7" s="70">
        <v>37.5</v>
      </c>
      <c r="S7" s="24">
        <f>R7*M7</f>
        <v>39.53625</v>
      </c>
      <c r="T7" s="12"/>
      <c r="U7" s="12" t="s">
        <v>260</v>
      </c>
      <c r="V7" s="12">
        <v>12</v>
      </c>
    </row>
    <row r="8" spans="1:22" ht="12.75">
      <c r="A8" s="12">
        <v>12</v>
      </c>
      <c r="B8" s="12">
        <v>1</v>
      </c>
      <c r="C8" s="12" t="s">
        <v>214</v>
      </c>
      <c r="D8" s="12" t="s">
        <v>29</v>
      </c>
      <c r="E8" s="12">
        <v>67.5</v>
      </c>
      <c r="F8" s="12" t="s">
        <v>587</v>
      </c>
      <c r="G8" s="12" t="s">
        <v>137</v>
      </c>
      <c r="H8" s="12" t="s">
        <v>138</v>
      </c>
      <c r="I8" s="12" t="s">
        <v>19</v>
      </c>
      <c r="J8" s="14">
        <v>24366</v>
      </c>
      <c r="K8" s="12" t="s">
        <v>195</v>
      </c>
      <c r="L8" s="17">
        <v>63.2</v>
      </c>
      <c r="M8" s="18">
        <v>1.023</v>
      </c>
      <c r="N8" s="19">
        <v>75</v>
      </c>
      <c r="O8" s="19">
        <v>80</v>
      </c>
      <c r="P8" s="71">
        <v>82.5</v>
      </c>
      <c r="Q8" s="19"/>
      <c r="R8" s="70">
        <v>80</v>
      </c>
      <c r="S8" s="18">
        <f>R8*M8</f>
        <v>81.83999999999999</v>
      </c>
      <c r="T8" s="12"/>
      <c r="U8" s="12"/>
      <c r="V8" s="12">
        <v>12</v>
      </c>
    </row>
    <row r="9" spans="1:22" ht="12.75">
      <c r="A9" s="12">
        <v>12</v>
      </c>
      <c r="B9" s="12">
        <v>1</v>
      </c>
      <c r="C9" s="12" t="s">
        <v>214</v>
      </c>
      <c r="D9" s="12" t="s">
        <v>29</v>
      </c>
      <c r="E9" s="12">
        <v>67.5</v>
      </c>
      <c r="F9" s="12" t="s">
        <v>587</v>
      </c>
      <c r="G9" s="12" t="s">
        <v>137</v>
      </c>
      <c r="H9" s="12" t="s">
        <v>138</v>
      </c>
      <c r="I9" s="12" t="s">
        <v>19</v>
      </c>
      <c r="J9" s="14">
        <v>24366</v>
      </c>
      <c r="K9" s="23" t="s">
        <v>18</v>
      </c>
      <c r="L9" s="17">
        <v>63.2</v>
      </c>
      <c r="M9" s="18">
        <v>0.8257</v>
      </c>
      <c r="N9" s="19">
        <v>75</v>
      </c>
      <c r="O9" s="19">
        <v>80</v>
      </c>
      <c r="P9" s="71">
        <v>82.5</v>
      </c>
      <c r="Q9" s="19"/>
      <c r="R9" s="70">
        <v>80</v>
      </c>
      <c r="S9" s="18">
        <f>R9*M9</f>
        <v>66.056</v>
      </c>
      <c r="T9" s="12"/>
      <c r="U9" s="12"/>
      <c r="V9" s="12">
        <v>12</v>
      </c>
    </row>
    <row r="10" spans="1:22" ht="12.75">
      <c r="A10" s="12">
        <v>5</v>
      </c>
      <c r="B10" s="12">
        <v>2</v>
      </c>
      <c r="C10" s="12" t="s">
        <v>214</v>
      </c>
      <c r="D10" s="12" t="s">
        <v>29</v>
      </c>
      <c r="E10" s="12">
        <v>67.5</v>
      </c>
      <c r="F10" s="12" t="s">
        <v>585</v>
      </c>
      <c r="G10" s="12" t="s">
        <v>50</v>
      </c>
      <c r="H10" s="12" t="s">
        <v>50</v>
      </c>
      <c r="I10" s="12" t="s">
        <v>19</v>
      </c>
      <c r="J10" s="14">
        <v>32967</v>
      </c>
      <c r="K10" s="12" t="s">
        <v>18</v>
      </c>
      <c r="L10" s="17">
        <v>67.2</v>
      </c>
      <c r="M10" s="18">
        <v>0.7827</v>
      </c>
      <c r="N10" s="19">
        <v>40</v>
      </c>
      <c r="O10" s="19">
        <v>45</v>
      </c>
      <c r="P10" s="19">
        <v>50</v>
      </c>
      <c r="Q10" s="19"/>
      <c r="R10" s="70">
        <v>50</v>
      </c>
      <c r="S10" s="18">
        <f>R10*M10</f>
        <v>39.135</v>
      </c>
      <c r="T10" s="12"/>
      <c r="U10" s="12" t="s">
        <v>586</v>
      </c>
      <c r="V10" s="12">
        <v>5</v>
      </c>
    </row>
    <row r="11" spans="1:22" ht="12.75">
      <c r="A11" s="12">
        <v>12</v>
      </c>
      <c r="B11" s="12">
        <v>1</v>
      </c>
      <c r="C11" s="12" t="s">
        <v>214</v>
      </c>
      <c r="D11" s="12" t="s">
        <v>29</v>
      </c>
      <c r="E11" s="12">
        <v>82.5</v>
      </c>
      <c r="F11" s="12" t="s">
        <v>591</v>
      </c>
      <c r="G11" s="12" t="s">
        <v>182</v>
      </c>
      <c r="H11" s="12" t="s">
        <v>360</v>
      </c>
      <c r="I11" s="12" t="s">
        <v>19</v>
      </c>
      <c r="J11" s="14">
        <v>31820</v>
      </c>
      <c r="K11" s="12" t="s">
        <v>18</v>
      </c>
      <c r="L11" s="17">
        <v>77.25</v>
      </c>
      <c r="M11" s="18">
        <v>0.7074</v>
      </c>
      <c r="N11" s="19">
        <v>125</v>
      </c>
      <c r="O11" s="19">
        <v>130</v>
      </c>
      <c r="P11" s="19">
        <v>132.5</v>
      </c>
      <c r="Q11" s="71">
        <v>135</v>
      </c>
      <c r="R11" s="70">
        <v>132.5</v>
      </c>
      <c r="S11" s="18">
        <f>R11*M11</f>
        <v>93.7305</v>
      </c>
      <c r="T11" s="12"/>
      <c r="U11" s="12" t="s">
        <v>592</v>
      </c>
      <c r="V11" s="12">
        <v>12</v>
      </c>
    </row>
    <row r="12" spans="1:22" ht="12.75">
      <c r="A12" s="12"/>
      <c r="B12" s="12"/>
      <c r="C12" s="12"/>
      <c r="D12" s="12"/>
      <c r="E12" s="12"/>
      <c r="F12" s="20" t="s">
        <v>298</v>
      </c>
      <c r="G12" s="20" t="s">
        <v>462</v>
      </c>
      <c r="H12" s="12"/>
      <c r="I12" s="12"/>
      <c r="J12" s="14"/>
      <c r="K12" s="21"/>
      <c r="L12" s="17"/>
      <c r="M12" s="24"/>
      <c r="N12" s="19"/>
      <c r="O12" s="19"/>
      <c r="P12" s="19"/>
      <c r="Q12" s="19"/>
      <c r="R12" s="70"/>
      <c r="S12" s="24"/>
      <c r="T12" s="12"/>
      <c r="U12" s="12"/>
      <c r="V12" s="12"/>
    </row>
    <row r="13" spans="1:22" ht="12.75">
      <c r="A13" s="12"/>
      <c r="B13" s="12"/>
      <c r="C13" s="12"/>
      <c r="D13" s="12"/>
      <c r="E13" s="12"/>
      <c r="F13" s="20" t="s">
        <v>237</v>
      </c>
      <c r="G13" s="20" t="s">
        <v>150</v>
      </c>
      <c r="H13" s="12"/>
      <c r="I13" s="12"/>
      <c r="J13" s="14"/>
      <c r="K13" s="21"/>
      <c r="L13" s="17"/>
      <c r="M13" s="24"/>
      <c r="N13" s="19"/>
      <c r="O13" s="19"/>
      <c r="P13" s="19"/>
      <c r="Q13" s="19"/>
      <c r="R13" s="70"/>
      <c r="S13" s="24"/>
      <c r="T13" s="12"/>
      <c r="U13" s="12"/>
      <c r="V13" s="12"/>
    </row>
    <row r="14" spans="1:22" ht="12.75">
      <c r="A14" s="12">
        <v>12</v>
      </c>
      <c r="B14" s="12">
        <v>1</v>
      </c>
      <c r="C14" s="12" t="s">
        <v>214</v>
      </c>
      <c r="D14" s="12" t="s">
        <v>29</v>
      </c>
      <c r="E14" s="12">
        <v>56</v>
      </c>
      <c r="F14" s="12" t="s">
        <v>594</v>
      </c>
      <c r="G14" s="12" t="s">
        <v>553</v>
      </c>
      <c r="H14" s="12" t="s">
        <v>595</v>
      </c>
      <c r="I14" s="12" t="s">
        <v>19</v>
      </c>
      <c r="J14" s="22">
        <v>33530</v>
      </c>
      <c r="K14" s="23" t="s">
        <v>18</v>
      </c>
      <c r="L14" s="17">
        <v>54.8</v>
      </c>
      <c r="M14" s="24">
        <v>0.8961</v>
      </c>
      <c r="N14" s="71">
        <v>160</v>
      </c>
      <c r="O14" s="19">
        <v>162.5</v>
      </c>
      <c r="P14" s="19">
        <v>167.5</v>
      </c>
      <c r="Q14" s="71">
        <v>170</v>
      </c>
      <c r="R14" s="70">
        <v>167.5</v>
      </c>
      <c r="S14" s="24">
        <f aca="true" t="shared" si="0" ref="S14:S43">R14*M14</f>
        <v>150.09675000000001</v>
      </c>
      <c r="T14" s="12" t="s">
        <v>161</v>
      </c>
      <c r="U14" s="12"/>
      <c r="V14" s="12">
        <v>48</v>
      </c>
    </row>
    <row r="15" spans="1:22" ht="12.75">
      <c r="A15" s="12">
        <v>12</v>
      </c>
      <c r="B15" s="12">
        <v>1</v>
      </c>
      <c r="C15" s="12" t="s">
        <v>214</v>
      </c>
      <c r="D15" s="12" t="s">
        <v>29</v>
      </c>
      <c r="E15" s="12">
        <v>60</v>
      </c>
      <c r="F15" s="12" t="s">
        <v>588</v>
      </c>
      <c r="G15" s="12" t="s">
        <v>171</v>
      </c>
      <c r="H15" s="12" t="s">
        <v>589</v>
      </c>
      <c r="I15" s="12" t="s">
        <v>19</v>
      </c>
      <c r="J15" s="14">
        <v>37786</v>
      </c>
      <c r="K15" s="12" t="s">
        <v>24</v>
      </c>
      <c r="L15" s="17">
        <v>59.3</v>
      </c>
      <c r="M15" s="18">
        <v>0.9709</v>
      </c>
      <c r="N15" s="19">
        <v>80</v>
      </c>
      <c r="O15" s="19">
        <v>85</v>
      </c>
      <c r="P15" s="19">
        <v>90</v>
      </c>
      <c r="Q15" s="19"/>
      <c r="R15" s="70">
        <v>90</v>
      </c>
      <c r="S15" s="18">
        <f t="shared" si="0"/>
        <v>87.381</v>
      </c>
      <c r="T15" s="12"/>
      <c r="U15" s="12" t="s">
        <v>642</v>
      </c>
      <c r="V15" s="12">
        <v>12</v>
      </c>
    </row>
    <row r="16" spans="1:22" ht="12.75">
      <c r="A16" s="12">
        <v>12</v>
      </c>
      <c r="B16" s="12">
        <v>1</v>
      </c>
      <c r="C16" s="12" t="s">
        <v>214</v>
      </c>
      <c r="D16" s="12" t="s">
        <v>29</v>
      </c>
      <c r="E16" s="12">
        <v>67.5</v>
      </c>
      <c r="F16" s="12" t="s">
        <v>593</v>
      </c>
      <c r="G16" s="12" t="s">
        <v>90</v>
      </c>
      <c r="H16" s="12" t="s">
        <v>91</v>
      </c>
      <c r="I16" s="12" t="s">
        <v>90</v>
      </c>
      <c r="J16" s="14">
        <v>33968</v>
      </c>
      <c r="K16" s="12" t="s">
        <v>18</v>
      </c>
      <c r="L16" s="17">
        <v>66.7</v>
      </c>
      <c r="M16" s="18">
        <v>0.7337</v>
      </c>
      <c r="N16" s="19">
        <v>140</v>
      </c>
      <c r="O16" s="71">
        <v>147.5</v>
      </c>
      <c r="P16" s="71">
        <v>152.5</v>
      </c>
      <c r="Q16" s="19"/>
      <c r="R16" s="70">
        <v>140</v>
      </c>
      <c r="S16" s="18">
        <f t="shared" si="0"/>
        <v>102.718</v>
      </c>
      <c r="T16" s="12"/>
      <c r="U16" s="12"/>
      <c r="V16" s="12">
        <v>12</v>
      </c>
    </row>
    <row r="17" spans="1:22" ht="12.75">
      <c r="A17" s="12">
        <v>5</v>
      </c>
      <c r="B17" s="12">
        <v>2</v>
      </c>
      <c r="C17" s="12" t="s">
        <v>214</v>
      </c>
      <c r="D17" s="12" t="s">
        <v>29</v>
      </c>
      <c r="E17" s="12">
        <v>67.5</v>
      </c>
      <c r="F17" s="12" t="s">
        <v>590</v>
      </c>
      <c r="G17" s="12" t="s">
        <v>497</v>
      </c>
      <c r="H17" s="12" t="s">
        <v>498</v>
      </c>
      <c r="I17" s="12" t="s">
        <v>19</v>
      </c>
      <c r="J17" s="14">
        <v>29750</v>
      </c>
      <c r="K17" s="12" t="s">
        <v>18</v>
      </c>
      <c r="L17" s="17">
        <v>62.9</v>
      </c>
      <c r="M17" s="18">
        <v>0.7753</v>
      </c>
      <c r="N17" s="19">
        <v>100</v>
      </c>
      <c r="O17" s="19">
        <v>105</v>
      </c>
      <c r="P17" s="19">
        <v>110</v>
      </c>
      <c r="Q17" s="19"/>
      <c r="R17" s="70">
        <v>110</v>
      </c>
      <c r="S17" s="18">
        <f t="shared" si="0"/>
        <v>85.283</v>
      </c>
      <c r="T17" s="12"/>
      <c r="U17" s="12"/>
      <c r="V17" s="12">
        <v>5</v>
      </c>
    </row>
    <row r="18" spans="1:22" ht="12.75">
      <c r="A18" s="12">
        <v>12</v>
      </c>
      <c r="B18" s="12">
        <v>1</v>
      </c>
      <c r="C18" s="12" t="s">
        <v>214</v>
      </c>
      <c r="D18" s="12" t="s">
        <v>29</v>
      </c>
      <c r="E18" s="12">
        <v>75</v>
      </c>
      <c r="F18" s="12" t="s">
        <v>597</v>
      </c>
      <c r="G18" s="12" t="s">
        <v>171</v>
      </c>
      <c r="H18" s="12" t="s">
        <v>172</v>
      </c>
      <c r="I18" s="12" t="s">
        <v>19</v>
      </c>
      <c r="J18" s="22">
        <v>19340</v>
      </c>
      <c r="K18" s="23" t="s">
        <v>131</v>
      </c>
      <c r="L18" s="17">
        <v>74.5</v>
      </c>
      <c r="M18" s="24">
        <v>1.316</v>
      </c>
      <c r="N18" s="19">
        <v>110</v>
      </c>
      <c r="O18" s="19">
        <v>115</v>
      </c>
      <c r="P18" s="71">
        <v>120</v>
      </c>
      <c r="Q18" s="19"/>
      <c r="R18" s="70">
        <v>115</v>
      </c>
      <c r="S18" s="24">
        <f t="shared" si="0"/>
        <v>151.34</v>
      </c>
      <c r="T18" s="12" t="s">
        <v>159</v>
      </c>
      <c r="U18" s="12" t="s">
        <v>173</v>
      </c>
      <c r="V18" s="12">
        <v>27</v>
      </c>
    </row>
    <row r="19" spans="1:22" ht="12.75">
      <c r="A19" s="12">
        <v>12</v>
      </c>
      <c r="B19" s="12">
        <v>1</v>
      </c>
      <c r="C19" s="12" t="s">
        <v>214</v>
      </c>
      <c r="D19" s="12" t="s">
        <v>29</v>
      </c>
      <c r="E19" s="12">
        <v>75</v>
      </c>
      <c r="F19" s="12" t="s">
        <v>604</v>
      </c>
      <c r="G19" s="12" t="s">
        <v>142</v>
      </c>
      <c r="H19" s="12" t="s">
        <v>234</v>
      </c>
      <c r="I19" s="12" t="s">
        <v>19</v>
      </c>
      <c r="J19" s="14">
        <v>34603</v>
      </c>
      <c r="K19" s="12" t="s">
        <v>18</v>
      </c>
      <c r="L19" s="17">
        <v>74.85</v>
      </c>
      <c r="M19" s="18">
        <v>0.6559</v>
      </c>
      <c r="N19" s="19">
        <v>170</v>
      </c>
      <c r="O19" s="71">
        <v>180</v>
      </c>
      <c r="P19" s="71">
        <v>180</v>
      </c>
      <c r="Q19" s="19"/>
      <c r="R19" s="70">
        <v>170</v>
      </c>
      <c r="S19" s="18">
        <f t="shared" si="0"/>
        <v>111.503</v>
      </c>
      <c r="T19" s="12"/>
      <c r="U19" s="12" t="s">
        <v>155</v>
      </c>
      <c r="V19" s="12">
        <v>12</v>
      </c>
    </row>
    <row r="20" spans="1:22" ht="12.75">
      <c r="A20" s="12">
        <v>12</v>
      </c>
      <c r="B20" s="12">
        <v>1</v>
      </c>
      <c r="C20" s="12" t="s">
        <v>214</v>
      </c>
      <c r="D20" s="12" t="s">
        <v>29</v>
      </c>
      <c r="E20" s="12">
        <v>75</v>
      </c>
      <c r="F20" s="12" t="s">
        <v>596</v>
      </c>
      <c r="G20" s="12" t="s">
        <v>182</v>
      </c>
      <c r="H20" s="12" t="s">
        <v>259</v>
      </c>
      <c r="I20" s="12" t="s">
        <v>19</v>
      </c>
      <c r="J20" s="14">
        <v>36985</v>
      </c>
      <c r="K20" s="12" t="s">
        <v>222</v>
      </c>
      <c r="L20" s="17">
        <v>71.8</v>
      </c>
      <c r="M20" s="18">
        <v>0.7295</v>
      </c>
      <c r="N20" s="19">
        <v>70</v>
      </c>
      <c r="O20" s="71">
        <v>85</v>
      </c>
      <c r="P20" s="71">
        <v>90</v>
      </c>
      <c r="Q20" s="19"/>
      <c r="R20" s="70">
        <v>70</v>
      </c>
      <c r="S20" s="18">
        <f t="shared" si="0"/>
        <v>51.065000000000005</v>
      </c>
      <c r="T20" s="12"/>
      <c r="U20" s="12" t="s">
        <v>260</v>
      </c>
      <c r="V20" s="12">
        <v>12</v>
      </c>
    </row>
    <row r="21" spans="1:22" ht="12.75">
      <c r="A21" s="12">
        <v>12</v>
      </c>
      <c r="B21" s="12">
        <v>1</v>
      </c>
      <c r="C21" s="12" t="s">
        <v>214</v>
      </c>
      <c r="D21" s="12" t="s">
        <v>29</v>
      </c>
      <c r="E21" s="12">
        <v>82.5</v>
      </c>
      <c r="F21" s="12" t="s">
        <v>230</v>
      </c>
      <c r="G21" s="12" t="s">
        <v>50</v>
      </c>
      <c r="H21" s="12" t="s">
        <v>50</v>
      </c>
      <c r="I21" s="12" t="s">
        <v>19</v>
      </c>
      <c r="J21" s="22">
        <v>26088</v>
      </c>
      <c r="K21" s="23" t="s">
        <v>25</v>
      </c>
      <c r="L21" s="17">
        <v>81.55</v>
      </c>
      <c r="M21" s="24">
        <v>0.6971</v>
      </c>
      <c r="N21" s="19">
        <v>155</v>
      </c>
      <c r="O21" s="28">
        <v>165</v>
      </c>
      <c r="P21" s="12">
        <v>170</v>
      </c>
      <c r="Q21" s="21"/>
      <c r="R21" s="20">
        <v>170</v>
      </c>
      <c r="S21" s="24">
        <f t="shared" si="0"/>
        <v>118.507</v>
      </c>
      <c r="T21" s="12" t="s">
        <v>160</v>
      </c>
      <c r="U21" s="12" t="s">
        <v>231</v>
      </c>
      <c r="V21" s="12">
        <v>21</v>
      </c>
    </row>
    <row r="22" spans="1:22" ht="12.75">
      <c r="A22" s="12">
        <v>12</v>
      </c>
      <c r="B22" s="12">
        <v>1</v>
      </c>
      <c r="C22" s="12" t="s">
        <v>214</v>
      </c>
      <c r="D22" s="12" t="s">
        <v>29</v>
      </c>
      <c r="E22" s="12">
        <v>82.5</v>
      </c>
      <c r="F22" s="12" t="s">
        <v>598</v>
      </c>
      <c r="G22" s="12" t="s">
        <v>171</v>
      </c>
      <c r="H22" s="12" t="s">
        <v>599</v>
      </c>
      <c r="I22" s="12" t="s">
        <v>19</v>
      </c>
      <c r="J22" s="22">
        <v>23844</v>
      </c>
      <c r="K22" s="23" t="s">
        <v>195</v>
      </c>
      <c r="L22" s="17">
        <v>80.65</v>
      </c>
      <c r="M22" s="24">
        <v>0.8366</v>
      </c>
      <c r="N22" s="19">
        <v>125</v>
      </c>
      <c r="O22" s="19">
        <v>130</v>
      </c>
      <c r="P22" s="71">
        <v>135</v>
      </c>
      <c r="Q22" s="19"/>
      <c r="R22" s="70">
        <v>130</v>
      </c>
      <c r="S22" s="24">
        <f t="shared" si="0"/>
        <v>108.758</v>
      </c>
      <c r="T22" s="12"/>
      <c r="U22" s="12" t="s">
        <v>173</v>
      </c>
      <c r="V22" s="12">
        <v>12</v>
      </c>
    </row>
    <row r="23" spans="1:22" ht="12.75">
      <c r="A23" s="12">
        <v>12</v>
      </c>
      <c r="B23" s="12">
        <v>1</v>
      </c>
      <c r="C23" s="12" t="s">
        <v>214</v>
      </c>
      <c r="D23" s="12" t="s">
        <v>29</v>
      </c>
      <c r="E23" s="12">
        <v>82.5</v>
      </c>
      <c r="F23" s="12" t="s">
        <v>600</v>
      </c>
      <c r="G23" s="12" t="s">
        <v>211</v>
      </c>
      <c r="H23" s="12" t="s">
        <v>212</v>
      </c>
      <c r="I23" s="12" t="s">
        <v>19</v>
      </c>
      <c r="J23" s="14">
        <v>19392</v>
      </c>
      <c r="K23" s="12" t="s">
        <v>131</v>
      </c>
      <c r="L23" s="17">
        <v>82.45</v>
      </c>
      <c r="M23" s="18">
        <v>1.22</v>
      </c>
      <c r="N23" s="19">
        <v>140</v>
      </c>
      <c r="O23" s="19">
        <v>145</v>
      </c>
      <c r="P23" s="19">
        <v>150</v>
      </c>
      <c r="Q23" s="19"/>
      <c r="R23" s="70">
        <v>150</v>
      </c>
      <c r="S23" s="18">
        <f t="shared" si="0"/>
        <v>183</v>
      </c>
      <c r="T23" s="12" t="s">
        <v>158</v>
      </c>
      <c r="U23" s="12"/>
      <c r="V23" s="12">
        <v>48</v>
      </c>
    </row>
    <row r="24" spans="1:22" ht="13.5" customHeight="1">
      <c r="A24" s="12">
        <v>12</v>
      </c>
      <c r="B24" s="12">
        <v>1</v>
      </c>
      <c r="C24" s="12" t="s">
        <v>214</v>
      </c>
      <c r="D24" s="12" t="s">
        <v>29</v>
      </c>
      <c r="E24" s="12">
        <v>82.5</v>
      </c>
      <c r="F24" s="12" t="s">
        <v>607</v>
      </c>
      <c r="G24" s="12" t="s">
        <v>142</v>
      </c>
      <c r="H24" s="12" t="s">
        <v>234</v>
      </c>
      <c r="I24" s="12" t="s">
        <v>19</v>
      </c>
      <c r="J24" s="14">
        <v>32607</v>
      </c>
      <c r="K24" s="12" t="s">
        <v>18</v>
      </c>
      <c r="L24" s="17">
        <v>82.5</v>
      </c>
      <c r="M24" s="18">
        <v>0.6193</v>
      </c>
      <c r="N24" s="19">
        <v>192.5</v>
      </c>
      <c r="O24" s="19">
        <v>195</v>
      </c>
      <c r="P24" s="71">
        <v>200</v>
      </c>
      <c r="Q24" s="19"/>
      <c r="R24" s="70">
        <v>195</v>
      </c>
      <c r="S24" s="18">
        <f t="shared" si="0"/>
        <v>120.7635</v>
      </c>
      <c r="T24" s="12"/>
      <c r="U24" s="12" t="s">
        <v>155</v>
      </c>
      <c r="V24" s="12">
        <v>12</v>
      </c>
    </row>
    <row r="25" spans="1:22" ht="12.75">
      <c r="A25" s="12">
        <v>5</v>
      </c>
      <c r="B25" s="12">
        <v>2</v>
      </c>
      <c r="C25" s="12" t="s">
        <v>214</v>
      </c>
      <c r="D25" s="12" t="s">
        <v>29</v>
      </c>
      <c r="E25" s="12">
        <v>82.5</v>
      </c>
      <c r="F25" s="12" t="s">
        <v>605</v>
      </c>
      <c r="G25" s="12" t="s">
        <v>606</v>
      </c>
      <c r="H25" s="12" t="s">
        <v>606</v>
      </c>
      <c r="I25" s="12" t="s">
        <v>19</v>
      </c>
      <c r="J25" s="14">
        <v>29410</v>
      </c>
      <c r="K25" s="12" t="s">
        <v>18</v>
      </c>
      <c r="L25" s="17">
        <v>82.35</v>
      </c>
      <c r="M25" s="18">
        <v>0.6203</v>
      </c>
      <c r="N25" s="71">
        <v>190</v>
      </c>
      <c r="O25" s="19">
        <v>190</v>
      </c>
      <c r="P25" s="71">
        <v>197.5</v>
      </c>
      <c r="Q25" s="19"/>
      <c r="R25" s="70">
        <v>190</v>
      </c>
      <c r="S25" s="18">
        <f t="shared" si="0"/>
        <v>117.857</v>
      </c>
      <c r="T25" s="12"/>
      <c r="U25" s="12"/>
      <c r="V25" s="12">
        <v>5</v>
      </c>
    </row>
    <row r="26" spans="1:22" ht="12.75">
      <c r="A26" s="12">
        <v>3</v>
      </c>
      <c r="B26" s="12">
        <v>3</v>
      </c>
      <c r="C26" s="12" t="s">
        <v>214</v>
      </c>
      <c r="D26" s="12" t="s">
        <v>29</v>
      </c>
      <c r="E26" s="12">
        <v>82.5</v>
      </c>
      <c r="F26" s="12" t="s">
        <v>235</v>
      </c>
      <c r="G26" s="12" t="s">
        <v>90</v>
      </c>
      <c r="H26" s="12" t="s">
        <v>91</v>
      </c>
      <c r="I26" s="12" t="s">
        <v>90</v>
      </c>
      <c r="J26" s="22">
        <v>31091</v>
      </c>
      <c r="K26" s="23" t="s">
        <v>18</v>
      </c>
      <c r="L26" s="17">
        <v>82.5</v>
      </c>
      <c r="M26" s="24">
        <v>0.6193</v>
      </c>
      <c r="N26" s="19">
        <v>160</v>
      </c>
      <c r="O26" s="12">
        <v>175</v>
      </c>
      <c r="P26" s="28">
        <v>0</v>
      </c>
      <c r="Q26" s="21"/>
      <c r="R26" s="20">
        <v>175</v>
      </c>
      <c r="S26" s="24">
        <f t="shared" si="0"/>
        <v>108.3775</v>
      </c>
      <c r="T26" s="12"/>
      <c r="U26" s="12" t="s">
        <v>236</v>
      </c>
      <c r="V26" s="12">
        <v>3</v>
      </c>
    </row>
    <row r="27" spans="1:22" ht="12.75">
      <c r="A27" s="12">
        <v>12</v>
      </c>
      <c r="B27" s="12">
        <v>1</v>
      </c>
      <c r="C27" s="12" t="s">
        <v>214</v>
      </c>
      <c r="D27" s="12" t="s">
        <v>29</v>
      </c>
      <c r="E27" s="12">
        <v>90</v>
      </c>
      <c r="F27" s="12" t="s">
        <v>601</v>
      </c>
      <c r="G27" s="12" t="s">
        <v>602</v>
      </c>
      <c r="H27" s="12" t="s">
        <v>603</v>
      </c>
      <c r="I27" s="12" t="s">
        <v>19</v>
      </c>
      <c r="J27" s="14">
        <v>27858</v>
      </c>
      <c r="K27" s="12" t="s">
        <v>33</v>
      </c>
      <c r="L27" s="17">
        <v>88.75</v>
      </c>
      <c r="M27" s="18">
        <v>0.6007</v>
      </c>
      <c r="N27" s="19">
        <v>165</v>
      </c>
      <c r="O27" s="19">
        <v>175</v>
      </c>
      <c r="P27" s="19">
        <v>180</v>
      </c>
      <c r="Q27" s="19"/>
      <c r="R27" s="70">
        <v>180</v>
      </c>
      <c r="S27" s="18">
        <f t="shared" si="0"/>
        <v>108.126</v>
      </c>
      <c r="T27" s="12"/>
      <c r="U27" s="12"/>
      <c r="V27" s="12">
        <v>12</v>
      </c>
    </row>
    <row r="28" spans="1:22" ht="12.75">
      <c r="A28" s="12">
        <v>12</v>
      </c>
      <c r="B28" s="12">
        <v>1</v>
      </c>
      <c r="C28" s="12" t="s">
        <v>214</v>
      </c>
      <c r="D28" s="12" t="s">
        <v>29</v>
      </c>
      <c r="E28" s="12">
        <v>90</v>
      </c>
      <c r="F28" s="12" t="s">
        <v>406</v>
      </c>
      <c r="G28" s="12" t="s">
        <v>90</v>
      </c>
      <c r="H28" s="12" t="s">
        <v>91</v>
      </c>
      <c r="I28" s="12" t="s">
        <v>90</v>
      </c>
      <c r="J28" s="14">
        <v>30764</v>
      </c>
      <c r="K28" s="12" t="s">
        <v>18</v>
      </c>
      <c r="L28" s="17">
        <v>89.9</v>
      </c>
      <c r="M28" s="18">
        <v>0.5857</v>
      </c>
      <c r="N28" s="19">
        <v>200</v>
      </c>
      <c r="O28" s="19">
        <v>202.5</v>
      </c>
      <c r="P28" s="19">
        <v>215</v>
      </c>
      <c r="Q28" s="19"/>
      <c r="R28" s="70">
        <v>215</v>
      </c>
      <c r="S28" s="18">
        <f t="shared" si="0"/>
        <v>125.9255</v>
      </c>
      <c r="T28" s="12" t="s">
        <v>163</v>
      </c>
      <c r="U28" s="12" t="s">
        <v>236</v>
      </c>
      <c r="V28" s="12">
        <v>27</v>
      </c>
    </row>
    <row r="29" spans="1:22" ht="12.75">
      <c r="A29" s="12">
        <v>5</v>
      </c>
      <c r="B29" s="12">
        <v>2</v>
      </c>
      <c r="C29" s="12" t="s">
        <v>214</v>
      </c>
      <c r="D29" s="12" t="s">
        <v>29</v>
      </c>
      <c r="E29" s="12">
        <v>90</v>
      </c>
      <c r="F29" s="12" t="s">
        <v>608</v>
      </c>
      <c r="G29" s="12" t="s">
        <v>211</v>
      </c>
      <c r="H29" s="12" t="s">
        <v>212</v>
      </c>
      <c r="I29" s="12" t="s">
        <v>19</v>
      </c>
      <c r="J29" s="14">
        <v>30113</v>
      </c>
      <c r="K29" s="12" t="s">
        <v>18</v>
      </c>
      <c r="L29" s="17">
        <v>86.15</v>
      </c>
      <c r="M29" s="18">
        <v>0.6013</v>
      </c>
      <c r="N29" s="19">
        <v>192.5</v>
      </c>
      <c r="O29" s="19">
        <v>200</v>
      </c>
      <c r="P29" s="71">
        <v>207.5</v>
      </c>
      <c r="Q29" s="19"/>
      <c r="R29" s="70">
        <v>200</v>
      </c>
      <c r="S29" s="18">
        <f t="shared" si="0"/>
        <v>120.25999999999999</v>
      </c>
      <c r="T29" s="12"/>
      <c r="U29" s="12"/>
      <c r="V29" s="12">
        <v>5</v>
      </c>
    </row>
    <row r="30" spans="1:22" ht="12.75">
      <c r="A30" s="12">
        <v>3</v>
      </c>
      <c r="B30" s="12">
        <v>3</v>
      </c>
      <c r="C30" s="12" t="s">
        <v>214</v>
      </c>
      <c r="D30" s="12" t="s">
        <v>29</v>
      </c>
      <c r="E30" s="12">
        <v>90</v>
      </c>
      <c r="F30" s="12" t="s">
        <v>233</v>
      </c>
      <c r="G30" s="12" t="s">
        <v>142</v>
      </c>
      <c r="H30" s="12" t="s">
        <v>234</v>
      </c>
      <c r="I30" s="12" t="s">
        <v>19</v>
      </c>
      <c r="J30" s="14">
        <v>31339</v>
      </c>
      <c r="K30" s="12" t="s">
        <v>18</v>
      </c>
      <c r="L30" s="17">
        <v>88.7</v>
      </c>
      <c r="M30" s="24">
        <v>0.5905</v>
      </c>
      <c r="N30" s="19">
        <v>180</v>
      </c>
      <c r="O30" s="19">
        <v>190</v>
      </c>
      <c r="P30" s="71">
        <v>202.5</v>
      </c>
      <c r="Q30" s="19"/>
      <c r="R30" s="70">
        <v>190</v>
      </c>
      <c r="S30" s="18">
        <f t="shared" si="0"/>
        <v>112.19500000000001</v>
      </c>
      <c r="T30" s="12"/>
      <c r="U30" s="12" t="s">
        <v>155</v>
      </c>
      <c r="V30" s="12">
        <v>3</v>
      </c>
    </row>
    <row r="31" spans="1:22" ht="12.75">
      <c r="A31" s="12">
        <v>12</v>
      </c>
      <c r="B31" s="12">
        <v>1</v>
      </c>
      <c r="C31" s="12" t="s">
        <v>214</v>
      </c>
      <c r="D31" s="12" t="s">
        <v>29</v>
      </c>
      <c r="E31" s="12">
        <v>100</v>
      </c>
      <c r="F31" s="12" t="s">
        <v>611</v>
      </c>
      <c r="G31" s="12" t="s">
        <v>553</v>
      </c>
      <c r="H31" s="12" t="s">
        <v>595</v>
      </c>
      <c r="I31" s="12" t="s">
        <v>19</v>
      </c>
      <c r="J31" s="14">
        <v>36070</v>
      </c>
      <c r="K31" s="12" t="s">
        <v>28</v>
      </c>
      <c r="L31" s="17">
        <v>98.65</v>
      </c>
      <c r="M31" s="18">
        <v>0.574</v>
      </c>
      <c r="N31" s="19">
        <v>140</v>
      </c>
      <c r="O31" s="71">
        <v>150</v>
      </c>
      <c r="P31" s="71">
        <v>150</v>
      </c>
      <c r="Q31" s="19"/>
      <c r="R31" s="70">
        <v>140</v>
      </c>
      <c r="S31" s="18">
        <f t="shared" si="0"/>
        <v>80.36</v>
      </c>
      <c r="T31" s="12"/>
      <c r="U31" s="12"/>
      <c r="V31" s="12">
        <v>12</v>
      </c>
    </row>
    <row r="32" spans="1:22" ht="12.75">
      <c r="A32" s="12">
        <v>12</v>
      </c>
      <c r="B32" s="12">
        <v>1</v>
      </c>
      <c r="C32" s="12" t="s">
        <v>214</v>
      </c>
      <c r="D32" s="12" t="s">
        <v>29</v>
      </c>
      <c r="E32" s="12">
        <v>100</v>
      </c>
      <c r="F32" s="12" t="s">
        <v>248</v>
      </c>
      <c r="G32" s="12" t="s">
        <v>249</v>
      </c>
      <c r="H32" s="12" t="s">
        <v>250</v>
      </c>
      <c r="I32" s="12" t="s">
        <v>249</v>
      </c>
      <c r="J32" s="14">
        <v>29139</v>
      </c>
      <c r="K32" s="12" t="s">
        <v>33</v>
      </c>
      <c r="L32" s="17">
        <v>100</v>
      </c>
      <c r="M32" s="18">
        <v>0.554</v>
      </c>
      <c r="N32" s="19">
        <v>140</v>
      </c>
      <c r="O32" s="71">
        <v>170</v>
      </c>
      <c r="P32" s="71">
        <v>170</v>
      </c>
      <c r="Q32" s="19"/>
      <c r="R32" s="70">
        <v>140</v>
      </c>
      <c r="S32" s="18">
        <f t="shared" si="0"/>
        <v>77.56</v>
      </c>
      <c r="T32" s="12"/>
      <c r="U32" s="12"/>
      <c r="V32" s="12">
        <v>12</v>
      </c>
    </row>
    <row r="33" spans="1:22" ht="12.75">
      <c r="A33" s="12">
        <v>12</v>
      </c>
      <c r="B33" s="12">
        <v>1</v>
      </c>
      <c r="C33" s="12" t="s">
        <v>214</v>
      </c>
      <c r="D33" s="12" t="s">
        <v>29</v>
      </c>
      <c r="E33" s="12">
        <v>100</v>
      </c>
      <c r="F33" s="12" t="s">
        <v>619</v>
      </c>
      <c r="G33" s="12" t="s">
        <v>90</v>
      </c>
      <c r="H33" s="12" t="s">
        <v>91</v>
      </c>
      <c r="I33" s="12" t="s">
        <v>90</v>
      </c>
      <c r="J33" s="22">
        <v>31511</v>
      </c>
      <c r="K33" s="23" t="s">
        <v>18</v>
      </c>
      <c r="L33" s="17">
        <v>97.4</v>
      </c>
      <c r="M33" s="24">
        <v>0.5608</v>
      </c>
      <c r="N33" s="19">
        <v>210</v>
      </c>
      <c r="O33" s="19">
        <v>222.5</v>
      </c>
      <c r="P33" s="19">
        <v>225</v>
      </c>
      <c r="Q33" s="19"/>
      <c r="R33" s="70">
        <v>225</v>
      </c>
      <c r="S33" s="24">
        <f t="shared" si="0"/>
        <v>126.17999999999999</v>
      </c>
      <c r="T33" s="12" t="s">
        <v>162</v>
      </c>
      <c r="U33" s="12"/>
      <c r="V33" s="12">
        <v>27</v>
      </c>
    </row>
    <row r="34" spans="1:22" ht="12.75">
      <c r="A34" s="12">
        <v>5</v>
      </c>
      <c r="B34" s="12">
        <v>2</v>
      </c>
      <c r="C34" s="12" t="s">
        <v>214</v>
      </c>
      <c r="D34" s="12" t="s">
        <v>29</v>
      </c>
      <c r="E34" s="12">
        <v>100</v>
      </c>
      <c r="F34" s="12" t="s">
        <v>344</v>
      </c>
      <c r="G34" s="12" t="s">
        <v>68</v>
      </c>
      <c r="H34" s="12" t="s">
        <v>345</v>
      </c>
      <c r="I34" s="12" t="s">
        <v>19</v>
      </c>
      <c r="J34" s="14">
        <v>28115</v>
      </c>
      <c r="K34" s="23" t="s">
        <v>18</v>
      </c>
      <c r="L34" s="17">
        <v>99.4</v>
      </c>
      <c r="M34" s="18">
        <v>0.5555</v>
      </c>
      <c r="N34" s="19">
        <v>200</v>
      </c>
      <c r="O34" s="19">
        <v>205</v>
      </c>
      <c r="P34" s="19">
        <v>210</v>
      </c>
      <c r="Q34" s="19"/>
      <c r="R34" s="70">
        <v>210</v>
      </c>
      <c r="S34" s="18">
        <f t="shared" si="0"/>
        <v>116.655</v>
      </c>
      <c r="T34" s="12"/>
      <c r="U34" s="12"/>
      <c r="V34" s="12">
        <v>5</v>
      </c>
    </row>
    <row r="35" spans="1:22" ht="12.75">
      <c r="A35" s="12">
        <v>3</v>
      </c>
      <c r="B35" s="12">
        <v>3</v>
      </c>
      <c r="C35" s="12" t="s">
        <v>214</v>
      </c>
      <c r="D35" s="12" t="s">
        <v>29</v>
      </c>
      <c r="E35" s="12">
        <v>100</v>
      </c>
      <c r="F35" s="12" t="s">
        <v>269</v>
      </c>
      <c r="G35" s="12" t="s">
        <v>35</v>
      </c>
      <c r="H35" s="12" t="s">
        <v>43</v>
      </c>
      <c r="I35" s="12" t="s">
        <v>19</v>
      </c>
      <c r="J35" s="14">
        <v>30365</v>
      </c>
      <c r="K35" s="12" t="s">
        <v>18</v>
      </c>
      <c r="L35" s="17">
        <v>94.7</v>
      </c>
      <c r="M35" s="18">
        <v>0.5688</v>
      </c>
      <c r="N35" s="71">
        <v>160</v>
      </c>
      <c r="O35" s="19">
        <v>160</v>
      </c>
      <c r="P35" s="19">
        <v>165</v>
      </c>
      <c r="Q35" s="19"/>
      <c r="R35" s="70">
        <v>165</v>
      </c>
      <c r="S35" s="18">
        <f t="shared" si="0"/>
        <v>93.85199999999999</v>
      </c>
      <c r="T35" s="12"/>
      <c r="U35" s="12"/>
      <c r="V35" s="12">
        <v>3</v>
      </c>
    </row>
    <row r="36" spans="1:22" ht="12.75">
      <c r="A36" s="12">
        <v>12</v>
      </c>
      <c r="B36" s="12">
        <v>1</v>
      </c>
      <c r="C36" s="12" t="s">
        <v>214</v>
      </c>
      <c r="D36" s="12" t="s">
        <v>29</v>
      </c>
      <c r="E36" s="12">
        <v>110</v>
      </c>
      <c r="F36" s="12" t="s">
        <v>617</v>
      </c>
      <c r="G36" s="12" t="s">
        <v>102</v>
      </c>
      <c r="H36" s="12" t="s">
        <v>102</v>
      </c>
      <c r="I36" s="12" t="s">
        <v>19</v>
      </c>
      <c r="J36" s="14">
        <v>34251</v>
      </c>
      <c r="K36" s="12" t="s">
        <v>18</v>
      </c>
      <c r="L36" s="17">
        <v>104.85</v>
      </c>
      <c r="M36" s="18">
        <v>0.5441</v>
      </c>
      <c r="N36" s="19">
        <v>210</v>
      </c>
      <c r="O36" s="19">
        <v>217.5</v>
      </c>
      <c r="P36" s="19">
        <v>222.5</v>
      </c>
      <c r="Q36" s="19"/>
      <c r="R36" s="70">
        <v>222.5</v>
      </c>
      <c r="S36" s="18">
        <f t="shared" si="0"/>
        <v>121.06225</v>
      </c>
      <c r="T36" s="12"/>
      <c r="U36" s="12" t="s">
        <v>618</v>
      </c>
      <c r="V36" s="12">
        <v>12</v>
      </c>
    </row>
    <row r="37" spans="1:22" ht="12.75">
      <c r="A37" s="12">
        <v>5</v>
      </c>
      <c r="B37" s="12">
        <v>2</v>
      </c>
      <c r="C37" s="12" t="s">
        <v>214</v>
      </c>
      <c r="D37" s="12" t="s">
        <v>29</v>
      </c>
      <c r="E37" s="12">
        <v>110</v>
      </c>
      <c r="F37" s="12" t="s">
        <v>615</v>
      </c>
      <c r="G37" s="12" t="s">
        <v>142</v>
      </c>
      <c r="H37" s="12" t="s">
        <v>616</v>
      </c>
      <c r="I37" s="12" t="s">
        <v>19</v>
      </c>
      <c r="J37" s="14">
        <v>34316</v>
      </c>
      <c r="K37" s="12" t="s">
        <v>18</v>
      </c>
      <c r="L37" s="17">
        <v>106.75</v>
      </c>
      <c r="M37" s="18">
        <v>0.5408</v>
      </c>
      <c r="N37" s="19">
        <v>190</v>
      </c>
      <c r="O37" s="19">
        <v>200</v>
      </c>
      <c r="P37" s="71">
        <v>220</v>
      </c>
      <c r="Q37" s="19"/>
      <c r="R37" s="70">
        <v>200</v>
      </c>
      <c r="S37" s="18">
        <f t="shared" si="0"/>
        <v>108.16</v>
      </c>
      <c r="T37" s="12"/>
      <c r="U37" s="12" t="s">
        <v>155</v>
      </c>
      <c r="V37" s="12">
        <v>5</v>
      </c>
    </row>
    <row r="38" spans="1:22" ht="12.75">
      <c r="A38" s="12">
        <v>3</v>
      </c>
      <c r="B38" s="12">
        <v>3</v>
      </c>
      <c r="C38" s="12" t="s">
        <v>214</v>
      </c>
      <c r="D38" s="12" t="s">
        <v>29</v>
      </c>
      <c r="E38" s="12">
        <v>110</v>
      </c>
      <c r="F38" s="12" t="s">
        <v>609</v>
      </c>
      <c r="G38" s="12" t="s">
        <v>62</v>
      </c>
      <c r="H38" s="12" t="s">
        <v>62</v>
      </c>
      <c r="I38" s="12" t="s">
        <v>19</v>
      </c>
      <c r="J38" s="14">
        <v>30566</v>
      </c>
      <c r="K38" s="12" t="s">
        <v>18</v>
      </c>
      <c r="L38" s="17">
        <v>100.3</v>
      </c>
      <c r="M38" s="18">
        <v>0.5533</v>
      </c>
      <c r="N38" s="19">
        <v>180</v>
      </c>
      <c r="O38" s="71">
        <v>200</v>
      </c>
      <c r="P38" s="71">
        <v>0</v>
      </c>
      <c r="Q38" s="19"/>
      <c r="R38" s="70">
        <v>180</v>
      </c>
      <c r="S38" s="18">
        <f t="shared" si="0"/>
        <v>99.59400000000001</v>
      </c>
      <c r="T38" s="12"/>
      <c r="U38" s="12"/>
      <c r="V38" s="12">
        <v>3</v>
      </c>
    </row>
    <row r="39" spans="1:22" ht="12.75">
      <c r="A39" s="12">
        <v>12</v>
      </c>
      <c r="B39" s="12">
        <v>1</v>
      </c>
      <c r="C39" s="12" t="s">
        <v>214</v>
      </c>
      <c r="D39" s="12" t="s">
        <v>29</v>
      </c>
      <c r="E39" s="12">
        <v>125</v>
      </c>
      <c r="F39" s="12" t="s">
        <v>610</v>
      </c>
      <c r="G39" s="12" t="s">
        <v>50</v>
      </c>
      <c r="H39" s="12" t="s">
        <v>50</v>
      </c>
      <c r="I39" s="12" t="s">
        <v>19</v>
      </c>
      <c r="J39" s="14">
        <v>26074</v>
      </c>
      <c r="K39" s="12" t="s">
        <v>25</v>
      </c>
      <c r="L39" s="17">
        <v>110.9</v>
      </c>
      <c r="M39" s="18">
        <v>0.598</v>
      </c>
      <c r="N39" s="19">
        <v>135</v>
      </c>
      <c r="O39" s="71">
        <v>140</v>
      </c>
      <c r="P39" s="71">
        <v>145</v>
      </c>
      <c r="Q39" s="19"/>
      <c r="R39" s="70">
        <v>135</v>
      </c>
      <c r="S39" s="18">
        <f t="shared" si="0"/>
        <v>80.72999999999999</v>
      </c>
      <c r="T39" s="12"/>
      <c r="U39" s="12"/>
      <c r="V39" s="12">
        <v>12</v>
      </c>
    </row>
    <row r="40" spans="1:22" ht="12.75">
      <c r="A40" s="12">
        <v>12</v>
      </c>
      <c r="B40" s="12">
        <v>1</v>
      </c>
      <c r="C40" s="12" t="s">
        <v>214</v>
      </c>
      <c r="D40" s="12" t="s">
        <v>29</v>
      </c>
      <c r="E40" s="12">
        <v>125</v>
      </c>
      <c r="F40" s="12" t="s">
        <v>244</v>
      </c>
      <c r="G40" s="12" t="s">
        <v>245</v>
      </c>
      <c r="H40" s="12" t="s">
        <v>246</v>
      </c>
      <c r="I40" s="12" t="s">
        <v>19</v>
      </c>
      <c r="J40" s="14">
        <v>31997</v>
      </c>
      <c r="K40" s="21" t="s">
        <v>18</v>
      </c>
      <c r="L40" s="17">
        <v>110.5</v>
      </c>
      <c r="M40" s="24">
        <v>0.5359</v>
      </c>
      <c r="N40" s="19">
        <v>205</v>
      </c>
      <c r="O40" s="12">
        <v>220</v>
      </c>
      <c r="P40" s="28">
        <v>225</v>
      </c>
      <c r="Q40" s="21"/>
      <c r="R40" s="20">
        <f>O40</f>
        <v>220</v>
      </c>
      <c r="S40" s="24">
        <f t="shared" si="0"/>
        <v>117.89800000000001</v>
      </c>
      <c r="T40" s="12"/>
      <c r="U40" s="12" t="s">
        <v>247</v>
      </c>
      <c r="V40" s="12">
        <v>12</v>
      </c>
    </row>
    <row r="41" spans="1:22" ht="12.75">
      <c r="A41" s="12">
        <v>5</v>
      </c>
      <c r="B41" s="12">
        <v>2</v>
      </c>
      <c r="C41" s="12" t="s">
        <v>214</v>
      </c>
      <c r="D41" s="12" t="s">
        <v>29</v>
      </c>
      <c r="E41" s="12">
        <v>125</v>
      </c>
      <c r="F41" s="12" t="s">
        <v>613</v>
      </c>
      <c r="G41" s="12" t="s">
        <v>35</v>
      </c>
      <c r="H41" s="12" t="s">
        <v>614</v>
      </c>
      <c r="I41" s="12" t="s">
        <v>19</v>
      </c>
      <c r="J41" s="14">
        <v>29189</v>
      </c>
      <c r="K41" s="12" t="s">
        <v>18</v>
      </c>
      <c r="L41" s="17">
        <v>124.75</v>
      </c>
      <c r="M41" s="18">
        <v>0.5213</v>
      </c>
      <c r="N41" s="19">
        <v>190</v>
      </c>
      <c r="O41" s="19">
        <v>200</v>
      </c>
      <c r="P41" s="19">
        <v>205</v>
      </c>
      <c r="Q41" s="19"/>
      <c r="R41" s="70">
        <v>205</v>
      </c>
      <c r="S41" s="18">
        <f t="shared" si="0"/>
        <v>106.8665</v>
      </c>
      <c r="T41" s="12"/>
      <c r="U41" s="12"/>
      <c r="V41" s="12">
        <v>5</v>
      </c>
    </row>
    <row r="42" spans="1:22" ht="12.75">
      <c r="A42" s="12">
        <v>3</v>
      </c>
      <c r="B42" s="12">
        <v>3</v>
      </c>
      <c r="C42" s="12" t="s">
        <v>214</v>
      </c>
      <c r="D42" s="12" t="s">
        <v>29</v>
      </c>
      <c r="E42" s="12">
        <v>125</v>
      </c>
      <c r="F42" s="12" t="s">
        <v>286</v>
      </c>
      <c r="G42" s="12" t="s">
        <v>90</v>
      </c>
      <c r="H42" s="12" t="s">
        <v>91</v>
      </c>
      <c r="I42" s="12" t="s">
        <v>90</v>
      </c>
      <c r="J42" s="14">
        <v>29700</v>
      </c>
      <c r="K42" s="12" t="s">
        <v>18</v>
      </c>
      <c r="L42" s="17">
        <v>117.75</v>
      </c>
      <c r="M42" s="18">
        <v>0.529</v>
      </c>
      <c r="N42" s="19">
        <v>160</v>
      </c>
      <c r="O42" s="19">
        <v>175</v>
      </c>
      <c r="P42" s="71">
        <v>192.5</v>
      </c>
      <c r="Q42" s="19"/>
      <c r="R42" s="70">
        <v>175</v>
      </c>
      <c r="S42" s="18">
        <f t="shared" si="0"/>
        <v>92.575</v>
      </c>
      <c r="T42" s="12"/>
      <c r="U42" s="12" t="s">
        <v>236</v>
      </c>
      <c r="V42" s="12">
        <v>3</v>
      </c>
    </row>
    <row r="43" spans="1:22" ht="12.75">
      <c r="A43" s="12">
        <v>12</v>
      </c>
      <c r="B43" s="12">
        <v>1</v>
      </c>
      <c r="C43" s="12" t="s">
        <v>214</v>
      </c>
      <c r="D43" s="12" t="s">
        <v>29</v>
      </c>
      <c r="E43" s="12">
        <v>140</v>
      </c>
      <c r="F43" s="12" t="s">
        <v>612</v>
      </c>
      <c r="G43" s="12" t="s">
        <v>171</v>
      </c>
      <c r="H43" s="12" t="s">
        <v>589</v>
      </c>
      <c r="I43" s="12" t="s">
        <v>19</v>
      </c>
      <c r="J43" s="14">
        <v>30636</v>
      </c>
      <c r="K43" s="12" t="s">
        <v>18</v>
      </c>
      <c r="L43" s="17">
        <v>130.7</v>
      </c>
      <c r="M43" s="18">
        <v>0.5142</v>
      </c>
      <c r="N43" s="19">
        <v>175</v>
      </c>
      <c r="O43" s="19">
        <v>180</v>
      </c>
      <c r="P43" s="19">
        <v>190</v>
      </c>
      <c r="Q43" s="19"/>
      <c r="R43" s="70">
        <v>190</v>
      </c>
      <c r="S43" s="18">
        <f t="shared" si="0"/>
        <v>97.698</v>
      </c>
      <c r="T43" s="12"/>
      <c r="U43" s="12" t="s">
        <v>173</v>
      </c>
      <c r="V43" s="12">
        <v>12</v>
      </c>
    </row>
  </sheetData>
  <sheetProtection/>
  <mergeCells count="17">
    <mergeCell ref="V3:V4"/>
    <mergeCell ref="J3:J4"/>
    <mergeCell ref="K3:K4"/>
    <mergeCell ref="M3:M4"/>
    <mergeCell ref="N3:S3"/>
    <mergeCell ref="T3:T4"/>
    <mergeCell ref="U3:U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="85" zoomScaleNormal="85" zoomScalePageLayoutView="0" workbookViewId="0" topLeftCell="A1">
      <selection activeCell="H17" sqref="H17"/>
    </sheetView>
  </sheetViews>
  <sheetFormatPr defaultColWidth="5.75390625" defaultRowHeight="12.75"/>
  <cols>
    <col min="1" max="1" width="8.125" style="5" bestFit="1" customWidth="1"/>
    <col min="2" max="2" width="4.875" style="5" bestFit="1" customWidth="1"/>
    <col min="3" max="3" width="6.00390625" style="5" bestFit="1" customWidth="1"/>
    <col min="4" max="4" width="6.125" style="5" customWidth="1"/>
    <col min="5" max="5" width="8.875" style="5" bestFit="1" customWidth="1"/>
    <col min="6" max="6" width="5.00390625" style="5" bestFit="1" customWidth="1"/>
    <col min="7" max="7" width="24.00390625" style="5" bestFit="1" customWidth="1"/>
    <col min="8" max="8" width="26.375" style="5" bestFit="1" customWidth="1"/>
    <col min="9" max="9" width="21.875" style="5" bestFit="1" customWidth="1"/>
    <col min="10" max="10" width="12.75390625" style="5" bestFit="1" customWidth="1"/>
    <col min="11" max="11" width="13.25390625" style="5" bestFit="1" customWidth="1"/>
    <col min="12" max="12" width="18.625" style="5" bestFit="1" customWidth="1"/>
    <col min="13" max="13" width="6.625" style="6" bestFit="1" customWidth="1"/>
    <col min="14" max="14" width="6.625" style="8" bestFit="1" customWidth="1"/>
    <col min="15" max="17" width="6.00390625" style="5" bestFit="1" customWidth="1"/>
    <col min="18" max="18" width="5.375" style="5" bestFit="1" customWidth="1"/>
    <col min="19" max="19" width="6.625" style="27" customWidth="1"/>
    <col min="20" max="20" width="8.625" style="8" customWidth="1"/>
    <col min="21" max="21" width="11.75390625" style="5" customWidth="1"/>
    <col min="22" max="22" width="16.125" style="5" bestFit="1" customWidth="1"/>
    <col min="23" max="23" width="4.875" style="5" bestFit="1" customWidth="1"/>
    <col min="24" max="16384" width="5.75390625" style="5" customWidth="1"/>
  </cols>
  <sheetData>
    <row r="1" spans="4:19" ht="20.25">
      <c r="D1" s="9" t="s">
        <v>146</v>
      </c>
      <c r="G1" s="38"/>
      <c r="H1" s="2"/>
      <c r="I1" s="2"/>
      <c r="J1" s="2"/>
      <c r="K1" s="4"/>
      <c r="M1" s="3"/>
      <c r="N1" s="39"/>
      <c r="O1" s="2"/>
      <c r="P1" s="2"/>
      <c r="Q1" s="2"/>
      <c r="R1" s="2"/>
      <c r="S1" s="48"/>
    </row>
    <row r="2" spans="4:20" s="40" customFormat="1" ht="21" thickBot="1">
      <c r="D2" s="9" t="s">
        <v>691</v>
      </c>
      <c r="G2" s="41"/>
      <c r="H2" s="2"/>
      <c r="I2" s="41"/>
      <c r="J2" s="2"/>
      <c r="K2" s="41"/>
      <c r="L2" s="41"/>
      <c r="M2" s="42"/>
      <c r="N2" s="43"/>
      <c r="O2" s="41"/>
      <c r="P2" s="41"/>
      <c r="Q2" s="41"/>
      <c r="R2" s="41"/>
      <c r="S2" s="52"/>
      <c r="T2" s="45"/>
    </row>
    <row r="3" spans="1:23" ht="12.75" customHeight="1">
      <c r="A3" s="91" t="s">
        <v>297</v>
      </c>
      <c r="B3" s="87" t="s">
        <v>17</v>
      </c>
      <c r="C3" s="87" t="s">
        <v>8</v>
      </c>
      <c r="D3" s="89" t="s">
        <v>21</v>
      </c>
      <c r="E3" s="89" t="s">
        <v>22</v>
      </c>
      <c r="F3" s="89" t="s">
        <v>2</v>
      </c>
      <c r="G3" s="89" t="s">
        <v>3</v>
      </c>
      <c r="H3" s="89" t="s">
        <v>20</v>
      </c>
      <c r="I3" s="89" t="s">
        <v>46</v>
      </c>
      <c r="J3" s="89" t="s">
        <v>10</v>
      </c>
      <c r="K3" s="89" t="s">
        <v>7</v>
      </c>
      <c r="L3" s="89" t="s">
        <v>4</v>
      </c>
      <c r="M3" s="85" t="s">
        <v>1</v>
      </c>
      <c r="N3" s="100" t="s">
        <v>0</v>
      </c>
      <c r="O3" s="99" t="s">
        <v>298</v>
      </c>
      <c r="P3" s="99"/>
      <c r="Q3" s="99"/>
      <c r="R3" s="99"/>
      <c r="S3" s="99"/>
      <c r="T3" s="99"/>
      <c r="U3" s="95" t="s">
        <v>9</v>
      </c>
      <c r="V3" s="95" t="s">
        <v>23</v>
      </c>
      <c r="W3" s="87" t="s">
        <v>17</v>
      </c>
    </row>
    <row r="4" spans="1:23" s="7" customFormat="1" ht="13.5" customHeight="1">
      <c r="A4" s="92"/>
      <c r="B4" s="88"/>
      <c r="C4" s="88"/>
      <c r="D4" s="90"/>
      <c r="E4" s="90"/>
      <c r="F4" s="90"/>
      <c r="G4" s="90"/>
      <c r="H4" s="90"/>
      <c r="I4" s="90"/>
      <c r="J4" s="90"/>
      <c r="K4" s="90"/>
      <c r="L4" s="90"/>
      <c r="M4" s="86"/>
      <c r="N4" s="101"/>
      <c r="O4" s="15">
        <v>1</v>
      </c>
      <c r="P4" s="15">
        <v>2</v>
      </c>
      <c r="Q4" s="15">
        <v>3</v>
      </c>
      <c r="R4" s="15">
        <v>4</v>
      </c>
      <c r="S4" s="15" t="s">
        <v>6</v>
      </c>
      <c r="T4" s="16" t="s">
        <v>0</v>
      </c>
      <c r="U4" s="96"/>
      <c r="V4" s="96"/>
      <c r="W4" s="88"/>
    </row>
    <row r="5" spans="1:23" ht="12.75">
      <c r="A5" s="12"/>
      <c r="B5" s="12"/>
      <c r="C5" s="12"/>
      <c r="D5" s="12"/>
      <c r="E5" s="12"/>
      <c r="F5" s="12"/>
      <c r="G5" s="20" t="s">
        <v>298</v>
      </c>
      <c r="H5" s="20" t="s">
        <v>403</v>
      </c>
      <c r="I5" s="12"/>
      <c r="J5" s="12"/>
      <c r="K5" s="14"/>
      <c r="L5" s="12"/>
      <c r="M5" s="17"/>
      <c r="N5" s="18"/>
      <c r="O5" s="12"/>
      <c r="P5" s="12"/>
      <c r="Q5" s="12"/>
      <c r="R5" s="12"/>
      <c r="S5" s="20"/>
      <c r="T5" s="18"/>
      <c r="U5" s="12"/>
      <c r="V5" s="12"/>
      <c r="W5" s="12"/>
    </row>
    <row r="6" spans="1:23" ht="12.75">
      <c r="A6" s="12"/>
      <c r="B6" s="12"/>
      <c r="C6" s="12"/>
      <c r="D6" s="12"/>
      <c r="E6" s="12"/>
      <c r="F6" s="12"/>
      <c r="G6" s="20" t="s">
        <v>149</v>
      </c>
      <c r="H6" s="20" t="s">
        <v>177</v>
      </c>
      <c r="I6" s="12"/>
      <c r="J6" s="12"/>
      <c r="K6" s="14"/>
      <c r="L6" s="12"/>
      <c r="M6" s="17"/>
      <c r="N6" s="18"/>
      <c r="O6" s="12"/>
      <c r="P6" s="12"/>
      <c r="Q6" s="12"/>
      <c r="R6" s="12"/>
      <c r="S6" s="20"/>
      <c r="T6" s="18"/>
      <c r="U6" s="12"/>
      <c r="V6" s="12"/>
      <c r="W6" s="12"/>
    </row>
    <row r="7" spans="1:23" ht="12.75">
      <c r="A7" s="12" t="s">
        <v>299</v>
      </c>
      <c r="B7" s="12">
        <v>12</v>
      </c>
      <c r="C7" s="12">
        <v>1</v>
      </c>
      <c r="D7" s="12" t="s">
        <v>32</v>
      </c>
      <c r="E7" s="12" t="s">
        <v>300</v>
      </c>
      <c r="F7" s="12">
        <v>52</v>
      </c>
      <c r="G7" s="12" t="s">
        <v>301</v>
      </c>
      <c r="H7" s="12" t="s">
        <v>37</v>
      </c>
      <c r="I7" s="12" t="s">
        <v>47</v>
      </c>
      <c r="J7" s="12" t="s">
        <v>19</v>
      </c>
      <c r="K7" s="14">
        <v>27683</v>
      </c>
      <c r="L7" s="12" t="s">
        <v>33</v>
      </c>
      <c r="M7" s="17">
        <v>50.95</v>
      </c>
      <c r="N7" s="18">
        <v>1.005</v>
      </c>
      <c r="O7" s="12">
        <v>70</v>
      </c>
      <c r="P7" s="35">
        <v>80</v>
      </c>
      <c r="Q7" s="35">
        <v>85</v>
      </c>
      <c r="R7" s="12"/>
      <c r="S7" s="20">
        <v>70</v>
      </c>
      <c r="T7" s="18">
        <f>S7*N7</f>
        <v>70.35</v>
      </c>
      <c r="U7" s="12"/>
      <c r="V7" s="12" t="s">
        <v>54</v>
      </c>
      <c r="W7" s="12">
        <v>12</v>
      </c>
    </row>
    <row r="8" spans="1:23" ht="12.75">
      <c r="A8" s="12" t="s">
        <v>299</v>
      </c>
      <c r="B8" s="12">
        <v>12</v>
      </c>
      <c r="C8" s="12">
        <v>1</v>
      </c>
      <c r="D8" s="12" t="s">
        <v>32</v>
      </c>
      <c r="E8" s="12" t="s">
        <v>300</v>
      </c>
      <c r="F8" s="12">
        <v>52</v>
      </c>
      <c r="G8" s="12" t="s">
        <v>170</v>
      </c>
      <c r="H8" s="12" t="s">
        <v>171</v>
      </c>
      <c r="I8" s="12" t="s">
        <v>172</v>
      </c>
      <c r="J8" s="12" t="s">
        <v>19</v>
      </c>
      <c r="K8" s="14">
        <v>31402</v>
      </c>
      <c r="L8" s="12" t="s">
        <v>18</v>
      </c>
      <c r="M8" s="17">
        <v>51.65</v>
      </c>
      <c r="N8" s="18">
        <v>0.9731</v>
      </c>
      <c r="O8" s="12">
        <v>90</v>
      </c>
      <c r="P8" s="12">
        <v>97.5</v>
      </c>
      <c r="Q8" s="35">
        <v>102.5</v>
      </c>
      <c r="R8" s="12"/>
      <c r="S8" s="20">
        <v>97.5</v>
      </c>
      <c r="T8" s="18">
        <f>S8*N8</f>
        <v>94.87725</v>
      </c>
      <c r="U8" s="12"/>
      <c r="V8" s="12" t="s">
        <v>642</v>
      </c>
      <c r="W8" s="12">
        <v>12</v>
      </c>
    </row>
    <row r="9" spans="1:23" ht="12.75">
      <c r="A9" s="12"/>
      <c r="B9" s="12"/>
      <c r="C9" s="12"/>
      <c r="D9" s="12"/>
      <c r="E9" s="12"/>
      <c r="F9" s="12"/>
      <c r="G9" s="20" t="s">
        <v>298</v>
      </c>
      <c r="H9" s="20" t="s">
        <v>403</v>
      </c>
      <c r="I9" s="12"/>
      <c r="J9" s="12"/>
      <c r="K9" s="14"/>
      <c r="L9" s="12"/>
      <c r="M9" s="17"/>
      <c r="N9" s="18"/>
      <c r="O9" s="12"/>
      <c r="P9" s="12"/>
      <c r="Q9" s="12"/>
      <c r="R9" s="12"/>
      <c r="S9" s="20"/>
      <c r="T9" s="18"/>
      <c r="U9" s="12"/>
      <c r="V9" s="12"/>
      <c r="W9" s="12"/>
    </row>
    <row r="10" spans="1:23" ht="12.75">
      <c r="A10" s="12"/>
      <c r="B10" s="12"/>
      <c r="C10" s="12"/>
      <c r="D10" s="12"/>
      <c r="E10" s="12"/>
      <c r="F10" s="12"/>
      <c r="G10" s="20" t="s">
        <v>149</v>
      </c>
      <c r="H10" s="20" t="s">
        <v>150</v>
      </c>
      <c r="I10" s="12"/>
      <c r="J10" s="12"/>
      <c r="K10" s="14"/>
      <c r="L10" s="12"/>
      <c r="M10" s="17"/>
      <c r="N10" s="18"/>
      <c r="O10" s="12"/>
      <c r="P10" s="12"/>
      <c r="Q10" s="12"/>
      <c r="R10" s="12"/>
      <c r="S10" s="20"/>
      <c r="T10" s="18"/>
      <c r="U10" s="12"/>
      <c r="V10" s="12"/>
      <c r="W10" s="12"/>
    </row>
    <row r="11" spans="1:23" ht="12.75">
      <c r="A11" s="12" t="s">
        <v>299</v>
      </c>
      <c r="B11" s="12">
        <v>12</v>
      </c>
      <c r="C11" s="12">
        <v>1</v>
      </c>
      <c r="D11" s="12" t="s">
        <v>32</v>
      </c>
      <c r="E11" s="12" t="s">
        <v>300</v>
      </c>
      <c r="F11" s="12">
        <v>67.5</v>
      </c>
      <c r="G11" s="12" t="s">
        <v>311</v>
      </c>
      <c r="H11" s="12" t="s">
        <v>294</v>
      </c>
      <c r="I11" s="12" t="s">
        <v>303</v>
      </c>
      <c r="J11" s="12" t="s">
        <v>19</v>
      </c>
      <c r="K11" s="14">
        <v>34986</v>
      </c>
      <c r="L11" s="12" t="s">
        <v>18</v>
      </c>
      <c r="M11" s="17">
        <v>66.8</v>
      </c>
      <c r="N11" s="18">
        <v>0.7327</v>
      </c>
      <c r="O11" s="35">
        <v>197.5</v>
      </c>
      <c r="P11" s="12">
        <v>197.5</v>
      </c>
      <c r="Q11" s="35">
        <v>205</v>
      </c>
      <c r="R11" s="12"/>
      <c r="S11" s="20">
        <v>197.5</v>
      </c>
      <c r="T11" s="18">
        <f aca="true" t="shared" si="0" ref="T11:T26">S11*N11</f>
        <v>144.70825</v>
      </c>
      <c r="U11" s="12" t="s">
        <v>163</v>
      </c>
      <c r="V11" s="12" t="s">
        <v>304</v>
      </c>
      <c r="W11" s="12">
        <v>21</v>
      </c>
    </row>
    <row r="12" spans="1:23" ht="12.75">
      <c r="A12" s="12" t="s">
        <v>299</v>
      </c>
      <c r="B12" s="12">
        <v>5</v>
      </c>
      <c r="C12" s="12">
        <v>2</v>
      </c>
      <c r="D12" s="12" t="s">
        <v>32</v>
      </c>
      <c r="E12" s="12" t="s">
        <v>300</v>
      </c>
      <c r="F12" s="12">
        <v>67.5</v>
      </c>
      <c r="G12" s="12" t="s">
        <v>306</v>
      </c>
      <c r="H12" s="12" t="s">
        <v>72</v>
      </c>
      <c r="I12" s="12" t="s">
        <v>72</v>
      </c>
      <c r="J12" s="12" t="s">
        <v>19</v>
      </c>
      <c r="K12" s="14">
        <v>33538</v>
      </c>
      <c r="L12" s="12" t="s">
        <v>18</v>
      </c>
      <c r="M12" s="17">
        <v>67.15</v>
      </c>
      <c r="N12" s="18">
        <v>0.787</v>
      </c>
      <c r="O12" s="12">
        <v>180</v>
      </c>
      <c r="P12" s="35">
        <v>197.5</v>
      </c>
      <c r="Q12" s="35">
        <v>197.5</v>
      </c>
      <c r="R12" s="46"/>
      <c r="S12" s="20">
        <v>180</v>
      </c>
      <c r="T12" s="18">
        <f t="shared" si="0"/>
        <v>141.66</v>
      </c>
      <c r="U12" s="12"/>
      <c r="V12" s="12" t="s">
        <v>305</v>
      </c>
      <c r="W12" s="12">
        <v>5</v>
      </c>
    </row>
    <row r="13" spans="1:23" ht="12.75">
      <c r="A13" s="12" t="s">
        <v>299</v>
      </c>
      <c r="B13" s="12">
        <v>12</v>
      </c>
      <c r="C13" s="12">
        <v>1</v>
      </c>
      <c r="D13" s="12" t="s">
        <v>32</v>
      </c>
      <c r="E13" s="12" t="s">
        <v>300</v>
      </c>
      <c r="F13" s="12">
        <v>75</v>
      </c>
      <c r="G13" s="12" t="s">
        <v>312</v>
      </c>
      <c r="H13" s="12" t="s">
        <v>313</v>
      </c>
      <c r="I13" s="12" t="s">
        <v>314</v>
      </c>
      <c r="J13" s="12" t="s">
        <v>19</v>
      </c>
      <c r="K13" s="14">
        <v>26798</v>
      </c>
      <c r="L13" s="12" t="s">
        <v>25</v>
      </c>
      <c r="M13" s="17">
        <v>73.05</v>
      </c>
      <c r="N13" s="18">
        <v>0.725</v>
      </c>
      <c r="O13" s="12">
        <v>200</v>
      </c>
      <c r="P13" s="35">
        <v>220</v>
      </c>
      <c r="Q13" s="12">
        <v>220</v>
      </c>
      <c r="R13" s="12"/>
      <c r="S13" s="20">
        <v>220</v>
      </c>
      <c r="T13" s="18">
        <f t="shared" si="0"/>
        <v>159.5</v>
      </c>
      <c r="U13" s="12"/>
      <c r="V13" s="12"/>
      <c r="W13" s="12">
        <v>12</v>
      </c>
    </row>
    <row r="14" spans="1:23" ht="12.75">
      <c r="A14" s="12" t="s">
        <v>299</v>
      </c>
      <c r="B14" s="12">
        <v>12</v>
      </c>
      <c r="C14" s="12">
        <v>1</v>
      </c>
      <c r="D14" s="12" t="s">
        <v>32</v>
      </c>
      <c r="E14" s="12" t="s">
        <v>300</v>
      </c>
      <c r="F14" s="12">
        <v>75</v>
      </c>
      <c r="G14" s="12" t="s">
        <v>312</v>
      </c>
      <c r="H14" s="12" t="s">
        <v>313</v>
      </c>
      <c r="I14" s="12" t="s">
        <v>314</v>
      </c>
      <c r="J14" s="12" t="s">
        <v>19</v>
      </c>
      <c r="K14" s="14">
        <v>26798</v>
      </c>
      <c r="L14" s="12" t="s">
        <v>18</v>
      </c>
      <c r="M14" s="17">
        <v>73.05</v>
      </c>
      <c r="N14" s="18">
        <v>0.6782</v>
      </c>
      <c r="O14" s="12">
        <v>200</v>
      </c>
      <c r="P14" s="35">
        <v>220</v>
      </c>
      <c r="Q14" s="12">
        <v>220</v>
      </c>
      <c r="R14" s="12"/>
      <c r="S14" s="20">
        <v>220</v>
      </c>
      <c r="T14" s="18">
        <f t="shared" si="0"/>
        <v>149.204</v>
      </c>
      <c r="U14" s="12" t="s">
        <v>162</v>
      </c>
      <c r="V14" s="12"/>
      <c r="W14" s="12">
        <v>27</v>
      </c>
    </row>
    <row r="15" spans="1:23" ht="12.75">
      <c r="A15" s="12" t="s">
        <v>299</v>
      </c>
      <c r="B15" s="12">
        <v>5</v>
      </c>
      <c r="C15" s="12">
        <v>2</v>
      </c>
      <c r="D15" s="12" t="s">
        <v>32</v>
      </c>
      <c r="E15" s="12" t="s">
        <v>300</v>
      </c>
      <c r="F15" s="12">
        <v>75</v>
      </c>
      <c r="G15" s="12" t="s">
        <v>302</v>
      </c>
      <c r="H15" s="12" t="s">
        <v>294</v>
      </c>
      <c r="I15" s="12" t="s">
        <v>303</v>
      </c>
      <c r="J15" s="12" t="s">
        <v>19</v>
      </c>
      <c r="K15" s="14">
        <v>29994</v>
      </c>
      <c r="L15" s="12" t="s">
        <v>18</v>
      </c>
      <c r="M15" s="17">
        <v>74.15</v>
      </c>
      <c r="N15" s="18">
        <v>0.6701</v>
      </c>
      <c r="O15" s="12">
        <v>170</v>
      </c>
      <c r="P15" s="35">
        <v>185</v>
      </c>
      <c r="Q15" s="12">
        <v>185</v>
      </c>
      <c r="R15" s="12"/>
      <c r="S15" s="20">
        <v>185</v>
      </c>
      <c r="T15" s="18">
        <f t="shared" si="0"/>
        <v>123.9685</v>
      </c>
      <c r="U15" s="12"/>
      <c r="V15" s="12" t="s">
        <v>304</v>
      </c>
      <c r="W15" s="12">
        <v>5</v>
      </c>
    </row>
    <row r="16" spans="1:23" ht="12.75">
      <c r="A16" s="12" t="s">
        <v>299</v>
      </c>
      <c r="B16" s="12">
        <v>12</v>
      </c>
      <c r="C16" s="12">
        <v>1</v>
      </c>
      <c r="D16" s="12" t="s">
        <v>32</v>
      </c>
      <c r="E16" s="12" t="s">
        <v>300</v>
      </c>
      <c r="F16" s="12">
        <v>82.5</v>
      </c>
      <c r="G16" s="12" t="s">
        <v>308</v>
      </c>
      <c r="H16" s="12" t="s">
        <v>309</v>
      </c>
      <c r="I16" s="12" t="s">
        <v>310</v>
      </c>
      <c r="J16" s="12" t="s">
        <v>19</v>
      </c>
      <c r="K16" s="14">
        <v>27850</v>
      </c>
      <c r="L16" s="12" t="s">
        <v>33</v>
      </c>
      <c r="M16" s="17">
        <v>81.6</v>
      </c>
      <c r="N16" s="18">
        <v>0.6297</v>
      </c>
      <c r="O16" s="12">
        <v>180</v>
      </c>
      <c r="P16" s="50">
        <v>202.5</v>
      </c>
      <c r="Q16" s="12">
        <v>202.5</v>
      </c>
      <c r="R16" s="12"/>
      <c r="S16" s="20">
        <v>202.5</v>
      </c>
      <c r="T16" s="18">
        <f t="shared" si="0"/>
        <v>127.51425</v>
      </c>
      <c r="U16" s="12"/>
      <c r="V16" s="12" t="s">
        <v>307</v>
      </c>
      <c r="W16" s="12">
        <v>12</v>
      </c>
    </row>
    <row r="17" spans="1:23" ht="12.75">
      <c r="A17" s="12" t="s">
        <v>299</v>
      </c>
      <c r="B17" s="12">
        <v>0</v>
      </c>
      <c r="C17" s="12" t="s">
        <v>154</v>
      </c>
      <c r="D17" s="12" t="s">
        <v>32</v>
      </c>
      <c r="E17" s="12" t="s">
        <v>300</v>
      </c>
      <c r="F17" s="12">
        <v>82.5</v>
      </c>
      <c r="G17" s="12" t="s">
        <v>44</v>
      </c>
      <c r="H17" s="12" t="s">
        <v>37</v>
      </c>
      <c r="I17" s="12" t="s">
        <v>47</v>
      </c>
      <c r="J17" s="12" t="s">
        <v>19</v>
      </c>
      <c r="K17" s="14">
        <v>21376</v>
      </c>
      <c r="L17" s="12" t="s">
        <v>34</v>
      </c>
      <c r="M17" s="17">
        <v>81.9</v>
      </c>
      <c r="N17" s="18">
        <v>1.02358</v>
      </c>
      <c r="O17" s="35">
        <v>180</v>
      </c>
      <c r="P17" s="35">
        <v>190</v>
      </c>
      <c r="Q17" s="35">
        <v>190</v>
      </c>
      <c r="R17" s="12"/>
      <c r="S17" s="20">
        <v>0</v>
      </c>
      <c r="T17" s="18">
        <f t="shared" si="0"/>
        <v>0</v>
      </c>
      <c r="U17" s="12"/>
      <c r="V17" s="12" t="s">
        <v>54</v>
      </c>
      <c r="W17" s="12">
        <v>0</v>
      </c>
    </row>
    <row r="18" spans="1:23" ht="12.75">
      <c r="A18" s="12" t="s">
        <v>299</v>
      </c>
      <c r="B18" s="12">
        <v>12</v>
      </c>
      <c r="C18" s="12">
        <v>1</v>
      </c>
      <c r="D18" s="12" t="s">
        <v>32</v>
      </c>
      <c r="E18" s="12" t="s">
        <v>300</v>
      </c>
      <c r="F18" s="12">
        <v>90</v>
      </c>
      <c r="G18" s="12" t="s">
        <v>320</v>
      </c>
      <c r="H18" s="12" t="s">
        <v>50</v>
      </c>
      <c r="I18" s="12" t="s">
        <v>50</v>
      </c>
      <c r="J18" s="12" t="s">
        <v>19</v>
      </c>
      <c r="K18" s="14">
        <v>27808</v>
      </c>
      <c r="L18" s="12" t="s">
        <v>33</v>
      </c>
      <c r="M18" s="17">
        <v>89.2</v>
      </c>
      <c r="N18" s="18">
        <v>0.5938</v>
      </c>
      <c r="O18" s="12">
        <v>180</v>
      </c>
      <c r="P18" s="35">
        <v>195</v>
      </c>
      <c r="Q18" s="35">
        <v>202.5</v>
      </c>
      <c r="R18" s="12"/>
      <c r="S18" s="20">
        <f>O18</f>
        <v>180</v>
      </c>
      <c r="T18" s="18">
        <f t="shared" si="0"/>
        <v>106.884</v>
      </c>
      <c r="U18" s="12"/>
      <c r="V18" s="12"/>
      <c r="W18" s="12">
        <v>12</v>
      </c>
    </row>
    <row r="19" spans="1:23" ht="12.75">
      <c r="A19" s="12" t="s">
        <v>299</v>
      </c>
      <c r="B19" s="12">
        <v>12</v>
      </c>
      <c r="C19" s="12">
        <v>1</v>
      </c>
      <c r="D19" s="12" t="s">
        <v>32</v>
      </c>
      <c r="E19" s="12" t="s">
        <v>300</v>
      </c>
      <c r="F19" s="12">
        <v>90</v>
      </c>
      <c r="G19" s="12" t="s">
        <v>318</v>
      </c>
      <c r="H19" s="12" t="s">
        <v>37</v>
      </c>
      <c r="I19" s="12" t="s">
        <v>319</v>
      </c>
      <c r="J19" s="12" t="s">
        <v>19</v>
      </c>
      <c r="K19" s="14">
        <v>26084</v>
      </c>
      <c r="L19" s="12" t="s">
        <v>25</v>
      </c>
      <c r="M19" s="17">
        <v>88.15</v>
      </c>
      <c r="N19" s="18">
        <v>0.6619</v>
      </c>
      <c r="O19" s="12">
        <v>175</v>
      </c>
      <c r="P19" s="12">
        <v>185</v>
      </c>
      <c r="Q19" s="35">
        <v>190</v>
      </c>
      <c r="R19" s="12"/>
      <c r="S19" s="20">
        <f>P19</f>
        <v>185</v>
      </c>
      <c r="T19" s="18">
        <f t="shared" si="0"/>
        <v>122.45150000000001</v>
      </c>
      <c r="U19" s="12"/>
      <c r="V19" s="12" t="s">
        <v>54</v>
      </c>
      <c r="W19" s="12">
        <v>12</v>
      </c>
    </row>
    <row r="20" spans="1:23" ht="12.75">
      <c r="A20" s="12" t="s">
        <v>299</v>
      </c>
      <c r="B20" s="12">
        <v>12</v>
      </c>
      <c r="C20" s="12">
        <v>1</v>
      </c>
      <c r="D20" s="12" t="s">
        <v>32</v>
      </c>
      <c r="E20" s="12" t="s">
        <v>300</v>
      </c>
      <c r="F20" s="12">
        <v>90</v>
      </c>
      <c r="G20" s="12" t="s">
        <v>45</v>
      </c>
      <c r="H20" s="12" t="s">
        <v>37</v>
      </c>
      <c r="I20" s="12" t="s">
        <v>47</v>
      </c>
      <c r="J20" s="12" t="s">
        <v>19</v>
      </c>
      <c r="K20" s="14">
        <v>20646</v>
      </c>
      <c r="L20" s="12" t="s">
        <v>34</v>
      </c>
      <c r="M20" s="17">
        <v>87.7</v>
      </c>
      <c r="N20" s="18">
        <v>1.0437</v>
      </c>
      <c r="O20" s="12">
        <v>190</v>
      </c>
      <c r="P20" s="35">
        <v>205</v>
      </c>
      <c r="Q20" s="35">
        <v>205</v>
      </c>
      <c r="R20" s="12"/>
      <c r="S20" s="20">
        <f>O20</f>
        <v>190</v>
      </c>
      <c r="T20" s="18">
        <f t="shared" si="0"/>
        <v>198.30300000000003</v>
      </c>
      <c r="U20" s="12"/>
      <c r="V20" s="12" t="s">
        <v>54</v>
      </c>
      <c r="W20" s="12">
        <v>12</v>
      </c>
    </row>
    <row r="21" spans="1:23" ht="12.75">
      <c r="A21" s="12" t="s">
        <v>299</v>
      </c>
      <c r="B21" s="12">
        <v>12</v>
      </c>
      <c r="C21" s="12">
        <v>1</v>
      </c>
      <c r="D21" s="12" t="s">
        <v>32</v>
      </c>
      <c r="E21" s="12" t="s">
        <v>300</v>
      </c>
      <c r="F21" s="12">
        <v>90</v>
      </c>
      <c r="G21" s="12" t="s">
        <v>323</v>
      </c>
      <c r="H21" s="12" t="s">
        <v>126</v>
      </c>
      <c r="I21" s="12" t="s">
        <v>126</v>
      </c>
      <c r="J21" s="12" t="s">
        <v>19</v>
      </c>
      <c r="K21" s="14">
        <v>31538</v>
      </c>
      <c r="L21" s="12" t="s">
        <v>18</v>
      </c>
      <c r="M21" s="17">
        <v>89.95</v>
      </c>
      <c r="N21" s="18">
        <v>0.5853</v>
      </c>
      <c r="O21" s="12">
        <v>225</v>
      </c>
      <c r="P21" s="12">
        <v>240</v>
      </c>
      <c r="Q21" s="12">
        <v>255</v>
      </c>
      <c r="R21" s="12"/>
      <c r="S21" s="20">
        <f>Q21</f>
        <v>255</v>
      </c>
      <c r="T21" s="18">
        <f t="shared" si="0"/>
        <v>149.25150000000002</v>
      </c>
      <c r="U21" s="12" t="s">
        <v>161</v>
      </c>
      <c r="V21" s="12" t="s">
        <v>317</v>
      </c>
      <c r="W21" s="12">
        <v>48</v>
      </c>
    </row>
    <row r="22" spans="1:23" ht="12.75">
      <c r="A22" s="12" t="s">
        <v>299</v>
      </c>
      <c r="B22" s="12">
        <v>5</v>
      </c>
      <c r="C22" s="12">
        <v>2</v>
      </c>
      <c r="D22" s="12" t="s">
        <v>32</v>
      </c>
      <c r="E22" s="12" t="s">
        <v>300</v>
      </c>
      <c r="F22" s="12">
        <v>90</v>
      </c>
      <c r="G22" s="12" t="s">
        <v>321</v>
      </c>
      <c r="H22" s="12" t="s">
        <v>126</v>
      </c>
      <c r="I22" s="12" t="s">
        <v>126</v>
      </c>
      <c r="J22" s="12" t="s">
        <v>19</v>
      </c>
      <c r="K22" s="14">
        <v>30172</v>
      </c>
      <c r="L22" s="12" t="s">
        <v>18</v>
      </c>
      <c r="M22" s="17">
        <v>89.75</v>
      </c>
      <c r="N22" s="18">
        <v>0.5861</v>
      </c>
      <c r="O22" s="35">
        <v>217.5</v>
      </c>
      <c r="P22" s="35">
        <v>217.5</v>
      </c>
      <c r="Q22" s="12">
        <v>217.5</v>
      </c>
      <c r="R22" s="12"/>
      <c r="S22" s="20">
        <f>Q22</f>
        <v>217.5</v>
      </c>
      <c r="T22" s="18">
        <f t="shared" si="0"/>
        <v>127.47675</v>
      </c>
      <c r="U22" s="12"/>
      <c r="V22" s="12"/>
      <c r="W22" s="12">
        <v>5</v>
      </c>
    </row>
    <row r="23" spans="1:23" ht="12.75">
      <c r="A23" s="12" t="s">
        <v>299</v>
      </c>
      <c r="B23" s="12">
        <v>3</v>
      </c>
      <c r="C23" s="12">
        <v>3</v>
      </c>
      <c r="D23" s="12" t="s">
        <v>32</v>
      </c>
      <c r="E23" s="12" t="s">
        <v>300</v>
      </c>
      <c r="F23" s="12">
        <v>90</v>
      </c>
      <c r="G23" s="12" t="s">
        <v>315</v>
      </c>
      <c r="H23" s="12" t="s">
        <v>240</v>
      </c>
      <c r="I23" s="12" t="s">
        <v>241</v>
      </c>
      <c r="J23" s="12" t="s">
        <v>19</v>
      </c>
      <c r="K23" s="14">
        <v>29371</v>
      </c>
      <c r="L23" s="12" t="s">
        <v>18</v>
      </c>
      <c r="M23" s="17">
        <v>86.75</v>
      </c>
      <c r="N23" s="18">
        <v>0.5986</v>
      </c>
      <c r="O23" s="12">
        <v>170</v>
      </c>
      <c r="P23" s="12">
        <v>180</v>
      </c>
      <c r="Q23" s="35">
        <v>0</v>
      </c>
      <c r="R23" s="12"/>
      <c r="S23" s="20">
        <f>P23</f>
        <v>180</v>
      </c>
      <c r="T23" s="18">
        <f t="shared" si="0"/>
        <v>107.748</v>
      </c>
      <c r="U23" s="12"/>
      <c r="V23" s="12" t="s">
        <v>325</v>
      </c>
      <c r="W23" s="12">
        <v>3</v>
      </c>
    </row>
    <row r="24" spans="1:23" ht="12.75">
      <c r="A24" s="12" t="s">
        <v>299</v>
      </c>
      <c r="B24" s="12">
        <v>12</v>
      </c>
      <c r="C24" s="12">
        <v>1</v>
      </c>
      <c r="D24" s="12" t="s">
        <v>32</v>
      </c>
      <c r="E24" s="12" t="s">
        <v>300</v>
      </c>
      <c r="F24" s="12">
        <v>100</v>
      </c>
      <c r="G24" s="12" t="s">
        <v>324</v>
      </c>
      <c r="H24" s="12" t="s">
        <v>126</v>
      </c>
      <c r="I24" s="12" t="s">
        <v>126</v>
      </c>
      <c r="J24" s="12" t="s">
        <v>19</v>
      </c>
      <c r="K24" s="14">
        <v>31783</v>
      </c>
      <c r="L24" s="12" t="s">
        <v>18</v>
      </c>
      <c r="M24" s="17">
        <v>99.4</v>
      </c>
      <c r="N24" s="18">
        <v>0.5555</v>
      </c>
      <c r="O24" s="12">
        <v>245</v>
      </c>
      <c r="P24" s="12">
        <v>260</v>
      </c>
      <c r="Q24" s="35">
        <v>275</v>
      </c>
      <c r="R24" s="12"/>
      <c r="S24" s="20">
        <f>P24</f>
        <v>260</v>
      </c>
      <c r="T24" s="18">
        <f t="shared" si="0"/>
        <v>144.43</v>
      </c>
      <c r="U24" s="12"/>
      <c r="V24" s="12" t="s">
        <v>675</v>
      </c>
      <c r="W24" s="12">
        <v>12</v>
      </c>
    </row>
    <row r="25" spans="1:23" ht="12.75">
      <c r="A25" s="12" t="s">
        <v>299</v>
      </c>
      <c r="B25" s="12">
        <v>12</v>
      </c>
      <c r="C25" s="12">
        <v>1</v>
      </c>
      <c r="D25" s="12" t="s">
        <v>32</v>
      </c>
      <c r="E25" s="12" t="s">
        <v>300</v>
      </c>
      <c r="F25" s="12">
        <v>110</v>
      </c>
      <c r="G25" s="12" t="s">
        <v>322</v>
      </c>
      <c r="H25" s="12" t="s">
        <v>31</v>
      </c>
      <c r="I25" s="12" t="s">
        <v>30</v>
      </c>
      <c r="J25" s="12" t="s">
        <v>19</v>
      </c>
      <c r="K25" s="14">
        <v>29295</v>
      </c>
      <c r="L25" s="12" t="s">
        <v>18</v>
      </c>
      <c r="M25" s="17">
        <v>106.8</v>
      </c>
      <c r="N25" s="18">
        <v>0.5408</v>
      </c>
      <c r="O25" s="12">
        <v>205</v>
      </c>
      <c r="P25" s="12">
        <v>215</v>
      </c>
      <c r="Q25" s="12">
        <v>230</v>
      </c>
      <c r="R25" s="12"/>
      <c r="S25" s="20">
        <f>Q25</f>
        <v>230</v>
      </c>
      <c r="T25" s="18">
        <f t="shared" si="0"/>
        <v>124.38399999999999</v>
      </c>
      <c r="U25" s="12"/>
      <c r="V25" s="12"/>
      <c r="W25" s="12">
        <v>12</v>
      </c>
    </row>
    <row r="26" spans="1:23" ht="12.75">
      <c r="A26" s="12" t="s">
        <v>299</v>
      </c>
      <c r="B26" s="12">
        <v>5</v>
      </c>
      <c r="C26" s="12">
        <v>2</v>
      </c>
      <c r="D26" s="12" t="s">
        <v>32</v>
      </c>
      <c r="E26" s="12" t="s">
        <v>300</v>
      </c>
      <c r="F26" s="12">
        <v>110</v>
      </c>
      <c r="G26" s="12" t="s">
        <v>316</v>
      </c>
      <c r="H26" s="12" t="s">
        <v>191</v>
      </c>
      <c r="I26" s="12" t="s">
        <v>192</v>
      </c>
      <c r="J26" s="12" t="s">
        <v>19</v>
      </c>
      <c r="K26" s="14">
        <v>30240</v>
      </c>
      <c r="L26" s="12" t="s">
        <v>18</v>
      </c>
      <c r="M26" s="17">
        <v>104</v>
      </c>
      <c r="N26" s="18">
        <v>0.5455</v>
      </c>
      <c r="O26" s="12">
        <v>150</v>
      </c>
      <c r="P26" s="12">
        <v>162.5</v>
      </c>
      <c r="Q26" s="35">
        <v>172.5</v>
      </c>
      <c r="R26" s="12"/>
      <c r="S26" s="20">
        <f>P26</f>
        <v>162.5</v>
      </c>
      <c r="T26" s="18">
        <f t="shared" si="0"/>
        <v>88.64375</v>
      </c>
      <c r="U26" s="12"/>
      <c r="V26" s="12" t="s">
        <v>193</v>
      </c>
      <c r="W26" s="12">
        <v>5</v>
      </c>
    </row>
    <row r="27" spans="1:23" ht="12.75">
      <c r="A27" s="12"/>
      <c r="B27" s="12"/>
      <c r="C27" s="12"/>
      <c r="D27" s="12"/>
      <c r="E27" s="12"/>
      <c r="F27" s="12"/>
      <c r="G27" s="20" t="s">
        <v>298</v>
      </c>
      <c r="H27" s="20" t="s">
        <v>407</v>
      </c>
      <c r="I27" s="12"/>
      <c r="J27" s="12"/>
      <c r="K27" s="14"/>
      <c r="L27" s="12"/>
      <c r="M27" s="17"/>
      <c r="N27" s="18"/>
      <c r="O27" s="12"/>
      <c r="P27" s="12"/>
      <c r="Q27" s="12"/>
      <c r="R27" s="12"/>
      <c r="S27" s="20"/>
      <c r="T27" s="18"/>
      <c r="U27" s="12"/>
      <c r="V27" s="12"/>
      <c r="W27" s="12"/>
    </row>
    <row r="28" spans="1:23" ht="12.75">
      <c r="A28" s="12"/>
      <c r="B28" s="12"/>
      <c r="C28" s="12"/>
      <c r="D28" s="12"/>
      <c r="E28" s="12"/>
      <c r="F28" s="12"/>
      <c r="G28" s="20" t="s">
        <v>149</v>
      </c>
      <c r="H28" s="20" t="s">
        <v>150</v>
      </c>
      <c r="I28" s="12"/>
      <c r="J28" s="12"/>
      <c r="K28" s="14"/>
      <c r="L28" s="12"/>
      <c r="M28" s="17"/>
      <c r="N28" s="18"/>
      <c r="O28" s="12"/>
      <c r="P28" s="12"/>
      <c r="Q28" s="12"/>
      <c r="R28" s="12"/>
      <c r="S28" s="20"/>
      <c r="T28" s="18"/>
      <c r="U28" s="12"/>
      <c r="V28" s="12"/>
      <c r="W28" s="12"/>
    </row>
    <row r="29" spans="1:23" ht="12.75">
      <c r="A29" s="12" t="s">
        <v>330</v>
      </c>
      <c r="B29" s="12">
        <v>12</v>
      </c>
      <c r="C29" s="12">
        <v>1</v>
      </c>
      <c r="D29" s="12" t="s">
        <v>32</v>
      </c>
      <c r="E29" s="12" t="s">
        <v>300</v>
      </c>
      <c r="F29" s="12">
        <v>90</v>
      </c>
      <c r="G29" s="12" t="s">
        <v>315</v>
      </c>
      <c r="H29" s="12" t="s">
        <v>240</v>
      </c>
      <c r="I29" s="12" t="s">
        <v>241</v>
      </c>
      <c r="J29" s="12" t="s">
        <v>19</v>
      </c>
      <c r="K29" s="14">
        <v>29371</v>
      </c>
      <c r="L29" s="12" t="s">
        <v>18</v>
      </c>
      <c r="M29" s="17">
        <v>86.75</v>
      </c>
      <c r="N29" s="18">
        <v>0.5986</v>
      </c>
      <c r="O29" s="12">
        <v>180</v>
      </c>
      <c r="P29" s="12">
        <v>0</v>
      </c>
      <c r="Q29" s="12">
        <v>0</v>
      </c>
      <c r="R29" s="12"/>
      <c r="S29" s="20">
        <f>O29</f>
        <v>180</v>
      </c>
      <c r="T29" s="18">
        <f>S29*N29</f>
        <v>107.748</v>
      </c>
      <c r="U29" s="12"/>
      <c r="V29" s="12" t="s">
        <v>325</v>
      </c>
      <c r="W29" s="12">
        <v>12</v>
      </c>
    </row>
    <row r="30" spans="1:23" ht="12.75">
      <c r="A30" s="12" t="s">
        <v>330</v>
      </c>
      <c r="B30" s="12">
        <v>12</v>
      </c>
      <c r="C30" s="12">
        <v>1</v>
      </c>
      <c r="D30" s="12" t="s">
        <v>32</v>
      </c>
      <c r="E30" s="12" t="s">
        <v>300</v>
      </c>
      <c r="F30" s="12">
        <v>100</v>
      </c>
      <c r="G30" s="12" t="s">
        <v>357</v>
      </c>
      <c r="H30" s="12" t="s">
        <v>37</v>
      </c>
      <c r="I30" s="12" t="s">
        <v>47</v>
      </c>
      <c r="J30" s="12" t="s">
        <v>19</v>
      </c>
      <c r="K30" s="14">
        <v>30408</v>
      </c>
      <c r="L30" s="12" t="s">
        <v>18</v>
      </c>
      <c r="M30" s="17">
        <v>95.45</v>
      </c>
      <c r="N30" s="18">
        <v>0.5663</v>
      </c>
      <c r="O30" s="12">
        <v>250</v>
      </c>
      <c r="P30" s="35">
        <v>275</v>
      </c>
      <c r="Q30" s="35">
        <v>275</v>
      </c>
      <c r="R30" s="12"/>
      <c r="S30" s="20">
        <f>O30</f>
        <v>250</v>
      </c>
      <c r="T30" s="18">
        <f>S30*N30</f>
        <v>141.57500000000002</v>
      </c>
      <c r="U30" s="12"/>
      <c r="V30" s="12" t="s">
        <v>358</v>
      </c>
      <c r="W30" s="12">
        <v>12</v>
      </c>
    </row>
    <row r="31" spans="1:23" ht="12.75">
      <c r="A31" s="12" t="s">
        <v>330</v>
      </c>
      <c r="B31" s="12">
        <v>12</v>
      </c>
      <c r="C31" s="12">
        <v>1</v>
      </c>
      <c r="D31" s="12" t="s">
        <v>32</v>
      </c>
      <c r="E31" s="12" t="s">
        <v>300</v>
      </c>
      <c r="F31" s="12">
        <v>110</v>
      </c>
      <c r="G31" s="12" t="s">
        <v>331</v>
      </c>
      <c r="H31" s="12" t="s">
        <v>240</v>
      </c>
      <c r="I31" s="12" t="s">
        <v>241</v>
      </c>
      <c r="J31" s="12" t="s">
        <v>19</v>
      </c>
      <c r="K31" s="14">
        <v>31094</v>
      </c>
      <c r="L31" s="12" t="s">
        <v>18</v>
      </c>
      <c r="M31" s="17">
        <v>108</v>
      </c>
      <c r="N31" s="18">
        <v>0.5391</v>
      </c>
      <c r="O31" s="12">
        <v>200</v>
      </c>
      <c r="P31" s="12">
        <v>220</v>
      </c>
      <c r="Q31" s="35">
        <v>0</v>
      </c>
      <c r="R31" s="12"/>
      <c r="S31" s="20">
        <v>220</v>
      </c>
      <c r="T31" s="18">
        <f>S31*N31</f>
        <v>118.602</v>
      </c>
      <c r="U31" s="12"/>
      <c r="V31" s="12" t="s">
        <v>338</v>
      </c>
      <c r="W31" s="12">
        <v>12</v>
      </c>
    </row>
    <row r="32" spans="1:23" ht="12.75">
      <c r="A32" s="12"/>
      <c r="B32" s="12"/>
      <c r="C32" s="12"/>
      <c r="D32" s="12"/>
      <c r="E32" s="12"/>
      <c r="F32" s="12"/>
      <c r="G32" s="20" t="s">
        <v>298</v>
      </c>
      <c r="H32" s="20" t="s">
        <v>404</v>
      </c>
      <c r="I32" s="12"/>
      <c r="J32" s="12"/>
      <c r="K32" s="14"/>
      <c r="L32" s="12"/>
      <c r="M32" s="17"/>
      <c r="N32" s="18"/>
      <c r="O32" s="12"/>
      <c r="P32" s="12"/>
      <c r="Q32" s="12"/>
      <c r="R32" s="12"/>
      <c r="S32" s="20"/>
      <c r="T32" s="18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20" t="s">
        <v>149</v>
      </c>
      <c r="H33" s="20" t="s">
        <v>150</v>
      </c>
      <c r="I33" s="12"/>
      <c r="J33" s="12"/>
      <c r="K33" s="14"/>
      <c r="L33" s="12"/>
      <c r="M33" s="17"/>
      <c r="N33" s="18"/>
      <c r="O33" s="12"/>
      <c r="P33" s="12"/>
      <c r="Q33" s="12"/>
      <c r="R33" s="12"/>
      <c r="S33" s="20"/>
      <c r="T33" s="18"/>
      <c r="U33" s="12"/>
      <c r="V33" s="12"/>
      <c r="W33" s="12"/>
    </row>
    <row r="34" spans="1:23" ht="12.75">
      <c r="A34" s="12"/>
      <c r="B34" s="12">
        <v>12</v>
      </c>
      <c r="C34" s="12">
        <v>1</v>
      </c>
      <c r="D34" s="12" t="s">
        <v>32</v>
      </c>
      <c r="E34" s="12" t="s">
        <v>347</v>
      </c>
      <c r="F34" s="12">
        <v>82.5</v>
      </c>
      <c r="G34" s="12" t="s">
        <v>353</v>
      </c>
      <c r="H34" s="12" t="s">
        <v>126</v>
      </c>
      <c r="I34" s="12" t="s">
        <v>126</v>
      </c>
      <c r="J34" s="12" t="s">
        <v>19</v>
      </c>
      <c r="K34" s="14">
        <v>20504</v>
      </c>
      <c r="L34" s="12" t="s">
        <v>34</v>
      </c>
      <c r="M34" s="17">
        <v>81.7</v>
      </c>
      <c r="N34" s="18">
        <v>1.0942</v>
      </c>
      <c r="O34" s="12">
        <v>180</v>
      </c>
      <c r="P34" s="12">
        <v>190</v>
      </c>
      <c r="Q34" s="35">
        <v>200</v>
      </c>
      <c r="R34" s="12"/>
      <c r="S34" s="20">
        <f>P34</f>
        <v>190</v>
      </c>
      <c r="T34" s="18">
        <f>S34*N34</f>
        <v>207.89800000000002</v>
      </c>
      <c r="U34" s="12"/>
      <c r="V34" s="12" t="s">
        <v>354</v>
      </c>
      <c r="W34" s="12">
        <v>12</v>
      </c>
    </row>
    <row r="35" spans="1:23" ht="12.75">
      <c r="A35" s="12"/>
      <c r="B35" s="12">
        <v>12</v>
      </c>
      <c r="C35" s="12">
        <v>1</v>
      </c>
      <c r="D35" s="12" t="s">
        <v>32</v>
      </c>
      <c r="E35" s="12" t="s">
        <v>347</v>
      </c>
      <c r="F35" s="12">
        <v>82.5</v>
      </c>
      <c r="G35" s="12" t="s">
        <v>348</v>
      </c>
      <c r="H35" s="12" t="s">
        <v>191</v>
      </c>
      <c r="I35" s="12" t="s">
        <v>192</v>
      </c>
      <c r="J35" s="12" t="s">
        <v>19</v>
      </c>
      <c r="K35" s="14">
        <v>29175</v>
      </c>
      <c r="L35" s="12" t="s">
        <v>18</v>
      </c>
      <c r="M35" s="17">
        <v>82.4</v>
      </c>
      <c r="N35" s="18">
        <v>0.6198</v>
      </c>
      <c r="O35" s="12">
        <v>100</v>
      </c>
      <c r="P35" s="12">
        <v>110</v>
      </c>
      <c r="Q35" s="12">
        <v>0</v>
      </c>
      <c r="R35" s="12"/>
      <c r="S35" s="20">
        <f>P35</f>
        <v>110</v>
      </c>
      <c r="T35" s="18">
        <f>S35*N35</f>
        <v>68.178</v>
      </c>
      <c r="U35" s="12"/>
      <c r="V35" s="12" t="s">
        <v>193</v>
      </c>
      <c r="W35" s="12">
        <v>12</v>
      </c>
    </row>
    <row r="36" spans="1:23" ht="12.75">
      <c r="A36" s="12"/>
      <c r="B36" s="12">
        <v>12</v>
      </c>
      <c r="C36" s="12">
        <v>1</v>
      </c>
      <c r="D36" s="12" t="s">
        <v>32</v>
      </c>
      <c r="E36" s="12" t="s">
        <v>347</v>
      </c>
      <c r="F36" s="12">
        <v>90</v>
      </c>
      <c r="G36" s="12" t="s">
        <v>349</v>
      </c>
      <c r="H36" s="12" t="s">
        <v>130</v>
      </c>
      <c r="I36" s="12" t="s">
        <v>78</v>
      </c>
      <c r="J36" s="12" t="s">
        <v>19</v>
      </c>
      <c r="K36" s="14">
        <v>22459</v>
      </c>
      <c r="L36" s="12" t="s">
        <v>40</v>
      </c>
      <c r="M36" s="17">
        <v>87.3</v>
      </c>
      <c r="N36" s="18">
        <v>0.8828</v>
      </c>
      <c r="O36" s="35">
        <v>110</v>
      </c>
      <c r="P36" s="12">
        <v>110</v>
      </c>
      <c r="Q36" s="35">
        <v>130</v>
      </c>
      <c r="R36" s="12"/>
      <c r="S36" s="20">
        <f>P36</f>
        <v>110</v>
      </c>
      <c r="T36" s="18">
        <f>S36*N36</f>
        <v>97.108</v>
      </c>
      <c r="U36" s="12"/>
      <c r="V36" s="12" t="s">
        <v>350</v>
      </c>
      <c r="W36" s="12">
        <v>12</v>
      </c>
    </row>
    <row r="37" spans="1:23" ht="12.75">
      <c r="A37" s="12"/>
      <c r="B37" s="12">
        <v>12</v>
      </c>
      <c r="C37" s="12">
        <v>1</v>
      </c>
      <c r="D37" s="12" t="s">
        <v>32</v>
      </c>
      <c r="E37" s="12" t="s">
        <v>347</v>
      </c>
      <c r="F37" s="12">
        <v>90</v>
      </c>
      <c r="G37" s="12" t="s">
        <v>349</v>
      </c>
      <c r="H37" s="12" t="s">
        <v>130</v>
      </c>
      <c r="I37" s="12" t="s">
        <v>78</v>
      </c>
      <c r="J37" s="12" t="s">
        <v>19</v>
      </c>
      <c r="K37" s="14">
        <v>22459</v>
      </c>
      <c r="L37" s="12" t="s">
        <v>18</v>
      </c>
      <c r="M37" s="17">
        <v>87.3</v>
      </c>
      <c r="N37" s="18">
        <v>0.5965</v>
      </c>
      <c r="O37" s="35">
        <v>110</v>
      </c>
      <c r="P37" s="12">
        <v>110</v>
      </c>
      <c r="Q37" s="35">
        <v>130</v>
      </c>
      <c r="R37" s="12"/>
      <c r="S37" s="20">
        <f>P37</f>
        <v>110</v>
      </c>
      <c r="T37" s="18">
        <f>S37*N37</f>
        <v>65.61500000000001</v>
      </c>
      <c r="U37" s="12"/>
      <c r="V37" s="12" t="s">
        <v>350</v>
      </c>
      <c r="W37" s="12">
        <v>12</v>
      </c>
    </row>
    <row r="38" spans="1:23" ht="12.75">
      <c r="A38" s="12"/>
      <c r="B38" s="12"/>
      <c r="C38" s="12"/>
      <c r="D38" s="12"/>
      <c r="E38" s="12"/>
      <c r="F38" s="12"/>
      <c r="G38" s="20" t="s">
        <v>298</v>
      </c>
      <c r="H38" s="20" t="s">
        <v>405</v>
      </c>
      <c r="I38" s="12"/>
      <c r="J38" s="12"/>
      <c r="K38" s="14"/>
      <c r="L38" s="12"/>
      <c r="M38" s="17"/>
      <c r="N38" s="18"/>
      <c r="O38" s="12"/>
      <c r="P38" s="12"/>
      <c r="Q38" s="12"/>
      <c r="R38" s="12"/>
      <c r="S38" s="20"/>
      <c r="T38" s="18"/>
      <c r="U38" s="12"/>
      <c r="V38" s="12"/>
      <c r="W38" s="12"/>
    </row>
    <row r="39" spans="1:23" ht="12.75">
      <c r="A39" s="12"/>
      <c r="B39" s="12"/>
      <c r="C39" s="12"/>
      <c r="D39" s="12"/>
      <c r="E39" s="12"/>
      <c r="F39" s="12"/>
      <c r="G39" s="20" t="s">
        <v>149</v>
      </c>
      <c r="H39" s="20" t="s">
        <v>150</v>
      </c>
      <c r="I39" s="12"/>
      <c r="J39" s="12"/>
      <c r="K39" s="14"/>
      <c r="L39" s="12"/>
      <c r="M39" s="17"/>
      <c r="N39" s="18"/>
      <c r="O39" s="12"/>
      <c r="P39" s="12"/>
      <c r="Q39" s="12"/>
      <c r="R39" s="12"/>
      <c r="S39" s="20"/>
      <c r="T39" s="18"/>
      <c r="U39" s="12"/>
      <c r="V39" s="12"/>
      <c r="W39" s="12"/>
    </row>
    <row r="40" spans="1:23" ht="12.75">
      <c r="A40" s="12"/>
      <c r="B40" s="12">
        <v>12</v>
      </c>
      <c r="C40" s="12">
        <v>1</v>
      </c>
      <c r="D40" s="12" t="s">
        <v>32</v>
      </c>
      <c r="E40" s="12" t="s">
        <v>355</v>
      </c>
      <c r="F40" s="12">
        <v>90</v>
      </c>
      <c r="G40" s="12" t="s">
        <v>356</v>
      </c>
      <c r="H40" s="12" t="s">
        <v>90</v>
      </c>
      <c r="I40" s="12" t="s">
        <v>91</v>
      </c>
      <c r="J40" s="12" t="s">
        <v>90</v>
      </c>
      <c r="K40" s="14">
        <v>27999</v>
      </c>
      <c r="L40" s="12" t="s">
        <v>33</v>
      </c>
      <c r="M40" s="17">
        <v>88.35</v>
      </c>
      <c r="N40" s="18">
        <v>0.594</v>
      </c>
      <c r="O40" s="12">
        <v>200</v>
      </c>
      <c r="P40" s="12">
        <v>205</v>
      </c>
      <c r="Q40" s="35">
        <v>210</v>
      </c>
      <c r="R40" s="12"/>
      <c r="S40" s="20">
        <f>P40</f>
        <v>205</v>
      </c>
      <c r="T40" s="18">
        <f>S40*N40</f>
        <v>121.77</v>
      </c>
      <c r="U40" s="12"/>
      <c r="V40" s="12"/>
      <c r="W40" s="12">
        <v>12</v>
      </c>
    </row>
    <row r="41" spans="1:23" ht="12.75">
      <c r="A41" s="12"/>
      <c r="B41" s="12">
        <v>0</v>
      </c>
      <c r="C41" s="12" t="s">
        <v>154</v>
      </c>
      <c r="D41" s="12" t="s">
        <v>32</v>
      </c>
      <c r="E41" s="12" t="s">
        <v>355</v>
      </c>
      <c r="F41" s="12">
        <v>110</v>
      </c>
      <c r="G41" s="12" t="s">
        <v>331</v>
      </c>
      <c r="H41" s="12" t="s">
        <v>240</v>
      </c>
      <c r="I41" s="12" t="s">
        <v>241</v>
      </c>
      <c r="J41" s="12" t="s">
        <v>19</v>
      </c>
      <c r="K41" s="14">
        <v>31094</v>
      </c>
      <c r="L41" s="12" t="s">
        <v>18</v>
      </c>
      <c r="M41" s="17">
        <v>108</v>
      </c>
      <c r="N41" s="18">
        <v>0.5391</v>
      </c>
      <c r="O41" s="35">
        <v>220</v>
      </c>
      <c r="P41" s="12">
        <v>0</v>
      </c>
      <c r="Q41" s="12">
        <v>0</v>
      </c>
      <c r="R41" s="12"/>
      <c r="S41" s="20">
        <v>0</v>
      </c>
      <c r="T41" s="18">
        <f>S41*N41</f>
        <v>0</v>
      </c>
      <c r="U41" s="12"/>
      <c r="V41" s="12" t="s">
        <v>338</v>
      </c>
      <c r="W41" s="12">
        <v>0</v>
      </c>
    </row>
    <row r="42" spans="1:23" ht="12.75">
      <c r="A42" s="12"/>
      <c r="B42" s="12">
        <v>12</v>
      </c>
      <c r="C42" s="12">
        <v>1</v>
      </c>
      <c r="D42" s="12" t="s">
        <v>32</v>
      </c>
      <c r="E42" s="12" t="s">
        <v>355</v>
      </c>
      <c r="F42" s="12">
        <v>125</v>
      </c>
      <c r="G42" s="12" t="s">
        <v>361</v>
      </c>
      <c r="H42" s="12" t="s">
        <v>362</v>
      </c>
      <c r="I42" s="12" t="s">
        <v>362</v>
      </c>
      <c r="J42" s="12" t="s">
        <v>19</v>
      </c>
      <c r="K42" s="14">
        <v>29771</v>
      </c>
      <c r="L42" s="12" t="s">
        <v>18</v>
      </c>
      <c r="M42" s="17">
        <v>112.4</v>
      </c>
      <c r="N42" s="18">
        <v>0.5338</v>
      </c>
      <c r="O42" s="12">
        <v>250</v>
      </c>
      <c r="P42" s="12">
        <v>275</v>
      </c>
      <c r="Q42" s="35">
        <v>290</v>
      </c>
      <c r="R42" s="12"/>
      <c r="S42" s="20">
        <f>P42</f>
        <v>275</v>
      </c>
      <c r="T42" s="18">
        <f>S42*N42</f>
        <v>146.79500000000002</v>
      </c>
      <c r="U42" s="12"/>
      <c r="V42" s="12" t="s">
        <v>363</v>
      </c>
      <c r="W42" s="12">
        <v>12</v>
      </c>
    </row>
    <row r="43" spans="1:23" ht="12.75">
      <c r="A43" s="12"/>
      <c r="B43" s="12"/>
      <c r="C43" s="12"/>
      <c r="D43" s="12"/>
      <c r="E43" s="12"/>
      <c r="F43" s="12"/>
      <c r="G43" s="20" t="s">
        <v>298</v>
      </c>
      <c r="H43" s="20" t="s">
        <v>403</v>
      </c>
      <c r="I43" s="12"/>
      <c r="J43" s="12"/>
      <c r="K43" s="14"/>
      <c r="L43" s="12"/>
      <c r="M43" s="17"/>
      <c r="N43" s="18"/>
      <c r="O43" s="12"/>
      <c r="P43" s="12"/>
      <c r="Q43" s="12"/>
      <c r="R43" s="12"/>
      <c r="S43" s="20"/>
      <c r="T43" s="18"/>
      <c r="U43" s="12"/>
      <c r="V43" s="12"/>
      <c r="W43" s="12"/>
    </row>
    <row r="44" spans="1:23" ht="12.75">
      <c r="A44" s="12"/>
      <c r="B44" s="12"/>
      <c r="C44" s="12"/>
      <c r="D44" s="12"/>
      <c r="E44" s="12"/>
      <c r="F44" s="12"/>
      <c r="G44" s="20" t="s">
        <v>237</v>
      </c>
      <c r="H44" s="20" t="s">
        <v>177</v>
      </c>
      <c r="I44" s="12"/>
      <c r="J44" s="12"/>
      <c r="K44" s="14"/>
      <c r="L44" s="12"/>
      <c r="M44" s="17"/>
      <c r="N44" s="18"/>
      <c r="O44" s="12"/>
      <c r="P44" s="12"/>
      <c r="Q44" s="12"/>
      <c r="R44" s="12"/>
      <c r="S44" s="20"/>
      <c r="T44" s="18"/>
      <c r="U44" s="12"/>
      <c r="V44" s="12"/>
      <c r="W44" s="12"/>
    </row>
    <row r="45" spans="1:23" ht="12.75">
      <c r="A45" s="12" t="s">
        <v>299</v>
      </c>
      <c r="B45" s="12">
        <v>12</v>
      </c>
      <c r="C45" s="12">
        <v>1</v>
      </c>
      <c r="D45" s="12" t="s">
        <v>214</v>
      </c>
      <c r="E45" s="12" t="s">
        <v>300</v>
      </c>
      <c r="F45" s="12">
        <v>60</v>
      </c>
      <c r="G45" s="12" t="s">
        <v>336</v>
      </c>
      <c r="H45" s="12" t="s">
        <v>37</v>
      </c>
      <c r="I45" s="12" t="s">
        <v>47</v>
      </c>
      <c r="J45" s="12" t="s">
        <v>19</v>
      </c>
      <c r="K45" s="14">
        <v>31028</v>
      </c>
      <c r="L45" s="12" t="s">
        <v>18</v>
      </c>
      <c r="M45" s="17">
        <v>59.15</v>
      </c>
      <c r="N45" s="18">
        <v>0.8738</v>
      </c>
      <c r="O45" s="12">
        <v>130</v>
      </c>
      <c r="P45" s="35">
        <v>145</v>
      </c>
      <c r="Q45" s="35">
        <v>160</v>
      </c>
      <c r="R45" s="12"/>
      <c r="S45" s="20">
        <v>130</v>
      </c>
      <c r="T45" s="18">
        <f>S45*N45</f>
        <v>113.59400000000001</v>
      </c>
      <c r="U45" s="12"/>
      <c r="V45" s="12" t="s">
        <v>54</v>
      </c>
      <c r="W45" s="12">
        <v>12</v>
      </c>
    </row>
    <row r="46" spans="1:23" ht="12.75">
      <c r="A46" s="12" t="s">
        <v>299</v>
      </c>
      <c r="B46" s="12">
        <v>12</v>
      </c>
      <c r="C46" s="12">
        <v>1</v>
      </c>
      <c r="D46" s="12" t="s">
        <v>214</v>
      </c>
      <c r="E46" s="12" t="s">
        <v>300</v>
      </c>
      <c r="F46" s="12">
        <v>75</v>
      </c>
      <c r="G46" s="12" t="s">
        <v>335</v>
      </c>
      <c r="H46" s="12" t="s">
        <v>31</v>
      </c>
      <c r="I46" s="12" t="s">
        <v>30</v>
      </c>
      <c r="J46" s="12" t="s">
        <v>19</v>
      </c>
      <c r="K46" s="14">
        <v>29736</v>
      </c>
      <c r="L46" s="12" t="s">
        <v>18</v>
      </c>
      <c r="M46" s="17">
        <v>72</v>
      </c>
      <c r="N46" s="18">
        <v>0.7431</v>
      </c>
      <c r="O46" s="12">
        <v>35</v>
      </c>
      <c r="P46" s="12">
        <v>42.5</v>
      </c>
      <c r="Q46" s="12">
        <v>50</v>
      </c>
      <c r="R46" s="12"/>
      <c r="S46" s="20">
        <v>50</v>
      </c>
      <c r="T46" s="18">
        <f>S46*N46</f>
        <v>37.155</v>
      </c>
      <c r="U46" s="12"/>
      <c r="V46" s="12"/>
      <c r="W46" s="12">
        <v>12</v>
      </c>
    </row>
    <row r="47" spans="1:23" ht="12.75">
      <c r="A47" s="12"/>
      <c r="B47" s="12"/>
      <c r="C47" s="12"/>
      <c r="D47" s="12"/>
      <c r="E47" s="12"/>
      <c r="F47" s="12"/>
      <c r="G47" s="20" t="s">
        <v>298</v>
      </c>
      <c r="H47" s="20" t="s">
        <v>403</v>
      </c>
      <c r="I47" s="12"/>
      <c r="J47" s="12"/>
      <c r="K47" s="14"/>
      <c r="L47" s="12"/>
      <c r="M47" s="17"/>
      <c r="N47" s="18"/>
      <c r="O47" s="12"/>
      <c r="P47" s="12"/>
      <c r="Q47" s="12"/>
      <c r="R47" s="12"/>
      <c r="S47" s="20"/>
      <c r="T47" s="18"/>
      <c r="U47" s="12"/>
      <c r="V47" s="12"/>
      <c r="W47" s="12"/>
    </row>
    <row r="48" spans="1:23" ht="12.75">
      <c r="A48" s="12"/>
      <c r="B48" s="12"/>
      <c r="C48" s="12"/>
      <c r="D48" s="12"/>
      <c r="E48" s="12"/>
      <c r="F48" s="12"/>
      <c r="G48" s="20" t="s">
        <v>237</v>
      </c>
      <c r="H48" s="20" t="s">
        <v>150</v>
      </c>
      <c r="I48" s="12"/>
      <c r="J48" s="12"/>
      <c r="K48" s="14"/>
      <c r="L48" s="12"/>
      <c r="M48" s="17"/>
      <c r="N48" s="18"/>
      <c r="O48" s="12"/>
      <c r="P48" s="12"/>
      <c r="Q48" s="12"/>
      <c r="R48" s="12"/>
      <c r="S48" s="20"/>
      <c r="T48" s="18"/>
      <c r="U48" s="12"/>
      <c r="V48" s="12"/>
      <c r="W48" s="12"/>
    </row>
    <row r="49" spans="1:23" ht="12.75">
      <c r="A49" s="12" t="s">
        <v>299</v>
      </c>
      <c r="B49" s="12">
        <v>12</v>
      </c>
      <c r="C49" s="12">
        <v>1</v>
      </c>
      <c r="D49" s="12" t="s">
        <v>214</v>
      </c>
      <c r="E49" s="12" t="s">
        <v>300</v>
      </c>
      <c r="F49" s="12">
        <v>67.5</v>
      </c>
      <c r="G49" s="12" t="s">
        <v>337</v>
      </c>
      <c r="H49" s="12" t="s">
        <v>171</v>
      </c>
      <c r="I49" s="12" t="s">
        <v>172</v>
      </c>
      <c r="J49" s="12" t="s">
        <v>19</v>
      </c>
      <c r="K49" s="14">
        <v>33868</v>
      </c>
      <c r="L49" s="12" t="s">
        <v>18</v>
      </c>
      <c r="M49" s="17">
        <v>65.95</v>
      </c>
      <c r="N49" s="18">
        <v>0.7408</v>
      </c>
      <c r="O49" s="12">
        <v>150</v>
      </c>
      <c r="P49" s="12">
        <v>155</v>
      </c>
      <c r="Q49" s="35">
        <v>160</v>
      </c>
      <c r="R49" s="12"/>
      <c r="S49" s="20">
        <v>155</v>
      </c>
      <c r="T49" s="18">
        <f aca="true" t="shared" si="1" ref="T49:T62">S49*N49</f>
        <v>114.824</v>
      </c>
      <c r="U49" s="12"/>
      <c r="V49" s="12" t="s">
        <v>173</v>
      </c>
      <c r="W49" s="12">
        <v>12</v>
      </c>
    </row>
    <row r="50" spans="1:23" ht="12.75">
      <c r="A50" s="12" t="s">
        <v>299</v>
      </c>
      <c r="B50" s="12">
        <v>12</v>
      </c>
      <c r="C50" s="12">
        <v>1</v>
      </c>
      <c r="D50" s="12" t="s">
        <v>214</v>
      </c>
      <c r="E50" s="12" t="s">
        <v>300</v>
      </c>
      <c r="F50" s="12">
        <v>75</v>
      </c>
      <c r="G50" s="12" t="s">
        <v>340</v>
      </c>
      <c r="H50" s="12" t="s">
        <v>341</v>
      </c>
      <c r="I50" s="12" t="s">
        <v>342</v>
      </c>
      <c r="J50" s="12" t="s">
        <v>19</v>
      </c>
      <c r="K50" s="14">
        <v>28618</v>
      </c>
      <c r="L50" s="12" t="s">
        <v>18</v>
      </c>
      <c r="M50" s="17">
        <v>73.15</v>
      </c>
      <c r="N50" s="18">
        <v>0.6774</v>
      </c>
      <c r="O50" s="12">
        <v>240</v>
      </c>
      <c r="P50" s="12">
        <v>260</v>
      </c>
      <c r="Q50" s="35">
        <v>280.5</v>
      </c>
      <c r="R50" s="12"/>
      <c r="S50" s="20">
        <v>260</v>
      </c>
      <c r="T50" s="18">
        <f t="shared" si="1"/>
        <v>176.124</v>
      </c>
      <c r="U50" s="12" t="s">
        <v>161</v>
      </c>
      <c r="V50" s="12" t="s">
        <v>332</v>
      </c>
      <c r="W50" s="12">
        <v>48</v>
      </c>
    </row>
    <row r="51" spans="1:23" ht="12.75">
      <c r="A51" s="12" t="s">
        <v>299</v>
      </c>
      <c r="B51" s="12">
        <v>12</v>
      </c>
      <c r="C51" s="12">
        <v>1</v>
      </c>
      <c r="D51" s="12" t="s">
        <v>214</v>
      </c>
      <c r="E51" s="12" t="s">
        <v>300</v>
      </c>
      <c r="F51" s="12">
        <v>90</v>
      </c>
      <c r="G51" s="12" t="s">
        <v>334</v>
      </c>
      <c r="H51" s="12" t="s">
        <v>90</v>
      </c>
      <c r="I51" s="12" t="s">
        <v>91</v>
      </c>
      <c r="J51" s="12" t="s">
        <v>90</v>
      </c>
      <c r="K51" s="14">
        <v>28481</v>
      </c>
      <c r="L51" s="12" t="s">
        <v>33</v>
      </c>
      <c r="M51" s="17">
        <v>90</v>
      </c>
      <c r="N51" s="18">
        <v>0.5871</v>
      </c>
      <c r="O51" s="12">
        <v>180</v>
      </c>
      <c r="P51" s="12">
        <v>200</v>
      </c>
      <c r="Q51" s="35">
        <v>0</v>
      </c>
      <c r="R51" s="12"/>
      <c r="S51" s="20">
        <v>200</v>
      </c>
      <c r="T51" s="18">
        <f t="shared" si="1"/>
        <v>117.41999999999999</v>
      </c>
      <c r="U51" s="12"/>
      <c r="V51" s="12" t="s">
        <v>236</v>
      </c>
      <c r="W51" s="12">
        <v>12</v>
      </c>
    </row>
    <row r="52" spans="1:23" ht="12.75">
      <c r="A52" s="12" t="s">
        <v>299</v>
      </c>
      <c r="B52" s="12">
        <v>12</v>
      </c>
      <c r="C52" s="12">
        <v>1</v>
      </c>
      <c r="D52" s="12" t="s">
        <v>214</v>
      </c>
      <c r="E52" s="12" t="s">
        <v>300</v>
      </c>
      <c r="F52" s="12">
        <v>90</v>
      </c>
      <c r="G52" s="12" t="s">
        <v>346</v>
      </c>
      <c r="H52" s="12" t="s">
        <v>37</v>
      </c>
      <c r="I52" s="12" t="s">
        <v>47</v>
      </c>
      <c r="J52" s="12" t="s">
        <v>19</v>
      </c>
      <c r="K52" s="14">
        <v>30516</v>
      </c>
      <c r="L52" s="12" t="s">
        <v>18</v>
      </c>
      <c r="M52" s="17">
        <v>90</v>
      </c>
      <c r="N52" s="18">
        <v>0.5853</v>
      </c>
      <c r="O52" s="12">
        <v>300</v>
      </c>
      <c r="P52" s="35">
        <v>315</v>
      </c>
      <c r="Q52" s="35">
        <v>330</v>
      </c>
      <c r="R52" s="12"/>
      <c r="S52" s="20">
        <v>300</v>
      </c>
      <c r="T52" s="18">
        <f t="shared" si="1"/>
        <v>175.59</v>
      </c>
      <c r="U52" s="12" t="s">
        <v>162</v>
      </c>
      <c r="V52" s="12" t="s">
        <v>54</v>
      </c>
      <c r="W52" s="12">
        <v>27</v>
      </c>
    </row>
    <row r="53" spans="1:23" ht="12.75">
      <c r="A53" s="12" t="s">
        <v>299</v>
      </c>
      <c r="B53" s="12">
        <v>5</v>
      </c>
      <c r="C53" s="12">
        <v>2</v>
      </c>
      <c r="D53" s="12" t="s">
        <v>214</v>
      </c>
      <c r="E53" s="12" t="s">
        <v>300</v>
      </c>
      <c r="F53" s="12">
        <v>90</v>
      </c>
      <c r="G53" s="12" t="s">
        <v>406</v>
      </c>
      <c r="H53" s="12" t="s">
        <v>90</v>
      </c>
      <c r="I53" s="12" t="s">
        <v>91</v>
      </c>
      <c r="J53" s="12" t="s">
        <v>90</v>
      </c>
      <c r="K53" s="14">
        <v>30764</v>
      </c>
      <c r="L53" s="12" t="s">
        <v>18</v>
      </c>
      <c r="M53" s="17">
        <v>89.9</v>
      </c>
      <c r="N53" s="18">
        <v>0.5857</v>
      </c>
      <c r="O53" s="12">
        <v>240</v>
      </c>
      <c r="P53" s="12">
        <v>257.5</v>
      </c>
      <c r="Q53" s="35">
        <v>267.5</v>
      </c>
      <c r="R53" s="12"/>
      <c r="S53" s="20">
        <v>257.5</v>
      </c>
      <c r="T53" s="18">
        <f t="shared" si="1"/>
        <v>150.81775</v>
      </c>
      <c r="U53" s="12"/>
      <c r="V53" s="12" t="s">
        <v>236</v>
      </c>
      <c r="W53" s="12">
        <v>5</v>
      </c>
    </row>
    <row r="54" spans="1:23" ht="12.75">
      <c r="A54" s="12" t="s">
        <v>299</v>
      </c>
      <c r="B54" s="12">
        <v>3</v>
      </c>
      <c r="C54" s="12">
        <v>3</v>
      </c>
      <c r="D54" s="12" t="s">
        <v>214</v>
      </c>
      <c r="E54" s="12" t="s">
        <v>300</v>
      </c>
      <c r="F54" s="12">
        <v>90</v>
      </c>
      <c r="G54" s="12" t="s">
        <v>343</v>
      </c>
      <c r="H54" s="12" t="s">
        <v>309</v>
      </c>
      <c r="I54" s="12" t="s">
        <v>310</v>
      </c>
      <c r="J54" s="12" t="s">
        <v>19</v>
      </c>
      <c r="K54" s="14">
        <v>32184</v>
      </c>
      <c r="L54" s="12" t="s">
        <v>18</v>
      </c>
      <c r="M54" s="17">
        <v>89.2</v>
      </c>
      <c r="N54" s="18">
        <v>0.5885</v>
      </c>
      <c r="O54" s="12">
        <v>255</v>
      </c>
      <c r="P54" s="35">
        <v>265</v>
      </c>
      <c r="Q54" s="35">
        <v>302.5</v>
      </c>
      <c r="R54" s="12"/>
      <c r="S54" s="20">
        <v>255</v>
      </c>
      <c r="T54" s="18">
        <f t="shared" si="1"/>
        <v>150.0675</v>
      </c>
      <c r="U54" s="12"/>
      <c r="V54" s="12"/>
      <c r="W54" s="12">
        <v>3</v>
      </c>
    </row>
    <row r="55" spans="1:23" ht="12.75">
      <c r="A55" s="12" t="s">
        <v>299</v>
      </c>
      <c r="B55" s="12">
        <v>12</v>
      </c>
      <c r="C55" s="12">
        <v>1</v>
      </c>
      <c r="D55" s="12" t="s">
        <v>214</v>
      </c>
      <c r="E55" s="12" t="s">
        <v>300</v>
      </c>
      <c r="F55" s="12">
        <v>100</v>
      </c>
      <c r="G55" s="12" t="s">
        <v>344</v>
      </c>
      <c r="H55" s="12" t="s">
        <v>68</v>
      </c>
      <c r="I55" s="12" t="s">
        <v>345</v>
      </c>
      <c r="J55" s="12" t="s">
        <v>19</v>
      </c>
      <c r="K55" s="14">
        <v>28115</v>
      </c>
      <c r="L55" s="12" t="s">
        <v>18</v>
      </c>
      <c r="M55" s="17">
        <v>98.5</v>
      </c>
      <c r="N55" s="18">
        <v>0.5578</v>
      </c>
      <c r="O55" s="12">
        <v>310</v>
      </c>
      <c r="P55" s="35">
        <v>322.5</v>
      </c>
      <c r="Q55" s="35">
        <v>322.5</v>
      </c>
      <c r="R55" s="12"/>
      <c r="S55" s="20">
        <v>310</v>
      </c>
      <c r="T55" s="18">
        <f t="shared" si="1"/>
        <v>172.91799999999998</v>
      </c>
      <c r="U55" s="12" t="s">
        <v>163</v>
      </c>
      <c r="V55" s="12" t="s">
        <v>676</v>
      </c>
      <c r="W55" s="12">
        <v>21</v>
      </c>
    </row>
    <row r="56" spans="1:23" ht="12.75">
      <c r="A56" s="12" t="s">
        <v>299</v>
      </c>
      <c r="B56" s="12">
        <v>0</v>
      </c>
      <c r="C56" s="12" t="s">
        <v>154</v>
      </c>
      <c r="D56" s="12" t="s">
        <v>214</v>
      </c>
      <c r="E56" s="12" t="s">
        <v>300</v>
      </c>
      <c r="F56" s="12">
        <v>110</v>
      </c>
      <c r="G56" s="12" t="s">
        <v>284</v>
      </c>
      <c r="H56" s="12" t="s">
        <v>171</v>
      </c>
      <c r="I56" s="12" t="s">
        <v>172</v>
      </c>
      <c r="J56" s="12" t="s">
        <v>19</v>
      </c>
      <c r="K56" s="14">
        <v>26636</v>
      </c>
      <c r="L56" s="12" t="s">
        <v>25</v>
      </c>
      <c r="M56" s="17">
        <v>104.5</v>
      </c>
      <c r="N56" s="18">
        <v>0.5822</v>
      </c>
      <c r="O56" s="35">
        <v>270</v>
      </c>
      <c r="P56" s="35">
        <v>270</v>
      </c>
      <c r="Q56" s="35">
        <v>270</v>
      </c>
      <c r="R56" s="12"/>
      <c r="S56" s="20">
        <v>0</v>
      </c>
      <c r="T56" s="18">
        <f t="shared" si="1"/>
        <v>0</v>
      </c>
      <c r="U56" s="12"/>
      <c r="V56" s="12" t="s">
        <v>173</v>
      </c>
      <c r="W56" s="12">
        <v>0</v>
      </c>
    </row>
    <row r="57" spans="1:23" ht="12.75">
      <c r="A57" s="12" t="s">
        <v>299</v>
      </c>
      <c r="B57" s="12">
        <v>12</v>
      </c>
      <c r="C57" s="12">
        <v>1</v>
      </c>
      <c r="D57" s="12" t="s">
        <v>214</v>
      </c>
      <c r="E57" s="12" t="s">
        <v>300</v>
      </c>
      <c r="F57" s="12">
        <v>110</v>
      </c>
      <c r="G57" s="12" t="s">
        <v>339</v>
      </c>
      <c r="H57" s="12" t="s">
        <v>50</v>
      </c>
      <c r="I57" s="12" t="s">
        <v>50</v>
      </c>
      <c r="J57" s="12" t="s">
        <v>19</v>
      </c>
      <c r="K57" s="14">
        <v>29288</v>
      </c>
      <c r="L57" s="12" t="s">
        <v>18</v>
      </c>
      <c r="M57" s="17">
        <v>109.8</v>
      </c>
      <c r="N57" s="18">
        <v>0.5367</v>
      </c>
      <c r="O57" s="12">
        <v>255</v>
      </c>
      <c r="P57" s="51">
        <v>265</v>
      </c>
      <c r="Q57" s="12">
        <v>265</v>
      </c>
      <c r="R57" s="12"/>
      <c r="S57" s="20">
        <v>265</v>
      </c>
      <c r="T57" s="18">
        <f t="shared" si="1"/>
        <v>142.22549999999998</v>
      </c>
      <c r="U57" s="12"/>
      <c r="V57" s="12"/>
      <c r="W57" s="12">
        <v>12</v>
      </c>
    </row>
    <row r="58" spans="1:23" ht="12.75">
      <c r="A58" s="12" t="s">
        <v>299</v>
      </c>
      <c r="B58" s="12">
        <v>5</v>
      </c>
      <c r="C58" s="12">
        <v>2</v>
      </c>
      <c r="D58" s="12" t="s">
        <v>214</v>
      </c>
      <c r="E58" s="12" t="s">
        <v>300</v>
      </c>
      <c r="F58" s="12">
        <v>110</v>
      </c>
      <c r="G58" s="12" t="s">
        <v>282</v>
      </c>
      <c r="H58" s="12" t="s">
        <v>171</v>
      </c>
      <c r="I58" s="12" t="s">
        <v>172</v>
      </c>
      <c r="J58" s="12" t="s">
        <v>19</v>
      </c>
      <c r="K58" s="14">
        <v>31164</v>
      </c>
      <c r="L58" s="12" t="s">
        <v>18</v>
      </c>
      <c r="M58" s="17">
        <v>102.74</v>
      </c>
      <c r="N58" s="18">
        <v>0.5481</v>
      </c>
      <c r="O58" s="12">
        <v>150</v>
      </c>
      <c r="P58" s="12">
        <v>160</v>
      </c>
      <c r="Q58" s="35">
        <v>165</v>
      </c>
      <c r="R58" s="12"/>
      <c r="S58" s="20">
        <v>160</v>
      </c>
      <c r="T58" s="18">
        <f t="shared" si="1"/>
        <v>87.696</v>
      </c>
      <c r="U58" s="12"/>
      <c r="V58" s="12" t="s">
        <v>173</v>
      </c>
      <c r="W58" s="12">
        <v>5</v>
      </c>
    </row>
    <row r="59" spans="1:23" ht="12.75">
      <c r="A59" s="12" t="s">
        <v>299</v>
      </c>
      <c r="B59" s="12">
        <v>0</v>
      </c>
      <c r="C59" s="12" t="s">
        <v>154</v>
      </c>
      <c r="D59" s="12" t="s">
        <v>214</v>
      </c>
      <c r="E59" s="12" t="s">
        <v>300</v>
      </c>
      <c r="F59" s="12">
        <v>110</v>
      </c>
      <c r="G59" s="12" t="s">
        <v>284</v>
      </c>
      <c r="H59" s="12" t="s">
        <v>171</v>
      </c>
      <c r="I59" s="12" t="s">
        <v>172</v>
      </c>
      <c r="J59" s="12" t="s">
        <v>19</v>
      </c>
      <c r="K59" s="14">
        <v>26636</v>
      </c>
      <c r="L59" s="12" t="s">
        <v>18</v>
      </c>
      <c r="M59" s="17">
        <v>104.5</v>
      </c>
      <c r="N59" s="18">
        <v>0.5446</v>
      </c>
      <c r="O59" s="35">
        <v>270</v>
      </c>
      <c r="P59" s="35">
        <v>270</v>
      </c>
      <c r="Q59" s="35">
        <v>270</v>
      </c>
      <c r="R59" s="12"/>
      <c r="S59" s="20">
        <v>0</v>
      </c>
      <c r="T59" s="18">
        <f t="shared" si="1"/>
        <v>0</v>
      </c>
      <c r="U59" s="12"/>
      <c r="V59" s="12" t="s">
        <v>173</v>
      </c>
      <c r="W59" s="12">
        <v>0</v>
      </c>
    </row>
    <row r="60" spans="1:23" ht="12.75">
      <c r="A60" s="12" t="s">
        <v>299</v>
      </c>
      <c r="B60" s="12">
        <v>12</v>
      </c>
      <c r="C60" s="12">
        <v>1</v>
      </c>
      <c r="D60" s="12" t="s">
        <v>214</v>
      </c>
      <c r="E60" s="12" t="s">
        <v>300</v>
      </c>
      <c r="F60" s="12">
        <v>125</v>
      </c>
      <c r="G60" s="12" t="s">
        <v>326</v>
      </c>
      <c r="H60" s="12" t="s">
        <v>90</v>
      </c>
      <c r="I60" s="12" t="s">
        <v>91</v>
      </c>
      <c r="J60" s="12" t="s">
        <v>90</v>
      </c>
      <c r="K60" s="14">
        <v>30199</v>
      </c>
      <c r="L60" s="12" t="s">
        <v>18</v>
      </c>
      <c r="M60" s="17">
        <v>115.5</v>
      </c>
      <c r="N60" s="18">
        <v>0.5309</v>
      </c>
      <c r="O60" s="12">
        <v>250</v>
      </c>
      <c r="P60" s="35">
        <v>0</v>
      </c>
      <c r="Q60" s="35">
        <v>0</v>
      </c>
      <c r="R60" s="12"/>
      <c r="S60" s="20">
        <f>O60</f>
        <v>250</v>
      </c>
      <c r="T60" s="18">
        <f t="shared" si="1"/>
        <v>132.72500000000002</v>
      </c>
      <c r="U60" s="12"/>
      <c r="V60" s="12" t="s">
        <v>236</v>
      </c>
      <c r="W60" s="12">
        <v>12</v>
      </c>
    </row>
    <row r="61" spans="1:23" ht="12.75">
      <c r="A61" s="12" t="s">
        <v>299</v>
      </c>
      <c r="B61" s="12">
        <v>12</v>
      </c>
      <c r="C61" s="12">
        <v>1</v>
      </c>
      <c r="D61" s="12" t="s">
        <v>214</v>
      </c>
      <c r="E61" s="12" t="s">
        <v>300</v>
      </c>
      <c r="F61" s="12">
        <v>140</v>
      </c>
      <c r="G61" s="12" t="s">
        <v>327</v>
      </c>
      <c r="H61" s="12" t="s">
        <v>328</v>
      </c>
      <c r="I61" s="12" t="s">
        <v>329</v>
      </c>
      <c r="J61" s="12" t="s">
        <v>19</v>
      </c>
      <c r="K61" s="14">
        <v>26848</v>
      </c>
      <c r="L61" s="12" t="s">
        <v>25</v>
      </c>
      <c r="M61" s="17">
        <v>139.1</v>
      </c>
      <c r="N61" s="18">
        <v>0.5287</v>
      </c>
      <c r="O61" s="12">
        <v>260</v>
      </c>
      <c r="P61" s="12">
        <v>280</v>
      </c>
      <c r="Q61" s="12">
        <v>300</v>
      </c>
      <c r="R61" s="12"/>
      <c r="S61" s="20">
        <f>Q61</f>
        <v>300</v>
      </c>
      <c r="T61" s="18">
        <f t="shared" si="1"/>
        <v>158.60999999999999</v>
      </c>
      <c r="U61" s="12"/>
      <c r="V61" s="12"/>
      <c r="W61" s="12">
        <v>12</v>
      </c>
    </row>
    <row r="62" spans="1:23" ht="12.75">
      <c r="A62" s="12" t="s">
        <v>299</v>
      </c>
      <c r="B62" s="12">
        <v>12</v>
      </c>
      <c r="C62" s="12">
        <v>1</v>
      </c>
      <c r="D62" s="12" t="s">
        <v>214</v>
      </c>
      <c r="E62" s="12" t="s">
        <v>300</v>
      </c>
      <c r="F62" s="12">
        <v>140</v>
      </c>
      <c r="G62" s="12" t="s">
        <v>327</v>
      </c>
      <c r="H62" s="12" t="s">
        <v>328</v>
      </c>
      <c r="I62" s="12" t="s">
        <v>329</v>
      </c>
      <c r="J62" s="12" t="s">
        <v>19</v>
      </c>
      <c r="K62" s="14">
        <v>26848</v>
      </c>
      <c r="L62" s="12" t="s">
        <v>18</v>
      </c>
      <c r="M62" s="17">
        <v>139.1</v>
      </c>
      <c r="N62" s="18">
        <v>0.5045</v>
      </c>
      <c r="O62" s="12">
        <v>260</v>
      </c>
      <c r="P62" s="12">
        <v>280</v>
      </c>
      <c r="Q62" s="12">
        <v>300</v>
      </c>
      <c r="R62" s="12"/>
      <c r="S62" s="20">
        <f>Q62</f>
        <v>300</v>
      </c>
      <c r="T62" s="18">
        <f t="shared" si="1"/>
        <v>151.35</v>
      </c>
      <c r="U62" s="12"/>
      <c r="V62" s="12"/>
      <c r="W62" s="12">
        <v>12</v>
      </c>
    </row>
    <row r="63" spans="1:23" ht="12.75">
      <c r="A63" s="12"/>
      <c r="B63" s="12"/>
      <c r="C63" s="12"/>
      <c r="D63" s="12"/>
      <c r="E63" s="12"/>
      <c r="F63" s="12"/>
      <c r="G63" s="20" t="s">
        <v>298</v>
      </c>
      <c r="H63" s="20" t="s">
        <v>407</v>
      </c>
      <c r="I63" s="12"/>
      <c r="J63" s="12"/>
      <c r="K63" s="14"/>
      <c r="L63" s="12"/>
      <c r="M63" s="17"/>
      <c r="N63" s="18"/>
      <c r="O63" s="12"/>
      <c r="P63" s="12"/>
      <c r="Q63" s="12"/>
      <c r="R63" s="12"/>
      <c r="S63" s="20"/>
      <c r="T63" s="18"/>
      <c r="U63" s="12"/>
      <c r="V63" s="12"/>
      <c r="W63" s="12"/>
    </row>
    <row r="64" spans="1:23" ht="12.75">
      <c r="A64" s="12"/>
      <c r="B64" s="12"/>
      <c r="C64" s="12"/>
      <c r="D64" s="12"/>
      <c r="E64" s="12"/>
      <c r="F64" s="12"/>
      <c r="G64" s="20" t="s">
        <v>237</v>
      </c>
      <c r="H64" s="20" t="s">
        <v>177</v>
      </c>
      <c r="I64" s="12"/>
      <c r="J64" s="12"/>
      <c r="K64" s="14"/>
      <c r="L64" s="12"/>
      <c r="M64" s="17"/>
      <c r="N64" s="18"/>
      <c r="O64" s="12"/>
      <c r="P64" s="12"/>
      <c r="Q64" s="12"/>
      <c r="R64" s="12"/>
      <c r="S64" s="20"/>
      <c r="T64" s="18"/>
      <c r="U64" s="12"/>
      <c r="V64" s="12"/>
      <c r="W64" s="12"/>
    </row>
    <row r="65" spans="1:23" ht="12.75">
      <c r="A65" s="12" t="s">
        <v>330</v>
      </c>
      <c r="B65" s="12">
        <v>12</v>
      </c>
      <c r="C65" s="12">
        <v>1</v>
      </c>
      <c r="D65" s="12" t="s">
        <v>214</v>
      </c>
      <c r="E65" s="12" t="s">
        <v>300</v>
      </c>
      <c r="F65" s="12">
        <v>75</v>
      </c>
      <c r="G65" s="12" t="s">
        <v>351</v>
      </c>
      <c r="H65" s="12" t="s">
        <v>240</v>
      </c>
      <c r="I65" s="12" t="s">
        <v>241</v>
      </c>
      <c r="J65" s="12" t="s">
        <v>19</v>
      </c>
      <c r="K65" s="14">
        <v>30039</v>
      </c>
      <c r="L65" s="12" t="s">
        <v>18</v>
      </c>
      <c r="M65" s="17">
        <v>71</v>
      </c>
      <c r="N65" s="18">
        <v>0.749</v>
      </c>
      <c r="O65" s="12">
        <v>130</v>
      </c>
      <c r="P65" s="35">
        <v>145</v>
      </c>
      <c r="Q65" s="35">
        <v>150</v>
      </c>
      <c r="R65" s="12"/>
      <c r="S65" s="20">
        <f>O65</f>
        <v>130</v>
      </c>
      <c r="T65" s="18">
        <f>S65*N65</f>
        <v>97.37</v>
      </c>
      <c r="U65" s="12"/>
      <c r="V65" s="12" t="s">
        <v>325</v>
      </c>
      <c r="W65" s="12">
        <v>12</v>
      </c>
    </row>
    <row r="66" spans="1:23" ht="12.75">
      <c r="A66" s="12"/>
      <c r="B66" s="12"/>
      <c r="C66" s="12"/>
      <c r="D66" s="12"/>
      <c r="E66" s="12"/>
      <c r="F66" s="12"/>
      <c r="G66" s="20" t="s">
        <v>298</v>
      </c>
      <c r="H66" s="20" t="s">
        <v>407</v>
      </c>
      <c r="I66" s="12"/>
      <c r="J66" s="12"/>
      <c r="K66" s="14"/>
      <c r="L66" s="12"/>
      <c r="M66" s="17"/>
      <c r="N66" s="18"/>
      <c r="O66" s="12"/>
      <c r="P66" s="12"/>
      <c r="Q66" s="12"/>
      <c r="R66" s="12"/>
      <c r="S66" s="20"/>
      <c r="T66" s="18"/>
      <c r="U66" s="12"/>
      <c r="V66" s="12"/>
      <c r="W66" s="12"/>
    </row>
    <row r="67" spans="1:23" ht="12.75">
      <c r="A67" s="12"/>
      <c r="B67" s="12"/>
      <c r="C67" s="12"/>
      <c r="D67" s="12"/>
      <c r="E67" s="12"/>
      <c r="F67" s="12"/>
      <c r="G67" s="20" t="s">
        <v>237</v>
      </c>
      <c r="H67" s="20" t="s">
        <v>150</v>
      </c>
      <c r="I67" s="12"/>
      <c r="J67" s="12"/>
      <c r="K67" s="14"/>
      <c r="L67" s="12"/>
      <c r="M67" s="17"/>
      <c r="N67" s="18"/>
      <c r="O67" s="12"/>
      <c r="P67" s="12"/>
      <c r="Q67" s="12"/>
      <c r="R67" s="12"/>
      <c r="S67" s="20"/>
      <c r="T67" s="18"/>
      <c r="U67" s="12"/>
      <c r="V67" s="12"/>
      <c r="W67" s="12"/>
    </row>
    <row r="68" spans="1:23" ht="12.75">
      <c r="A68" s="12" t="s">
        <v>330</v>
      </c>
      <c r="B68" s="12">
        <v>12</v>
      </c>
      <c r="C68" s="12">
        <v>1</v>
      </c>
      <c r="D68" s="12" t="s">
        <v>214</v>
      </c>
      <c r="E68" s="12" t="s">
        <v>300</v>
      </c>
      <c r="F68" s="12">
        <v>100</v>
      </c>
      <c r="G68" s="12" t="s">
        <v>395</v>
      </c>
      <c r="H68" s="12" t="s">
        <v>362</v>
      </c>
      <c r="I68" s="12" t="s">
        <v>362</v>
      </c>
      <c r="J68" s="12" t="s">
        <v>19</v>
      </c>
      <c r="K68" s="14">
        <v>30540</v>
      </c>
      <c r="L68" s="21" t="s">
        <v>18</v>
      </c>
      <c r="M68" s="17">
        <v>99.7</v>
      </c>
      <c r="N68" s="24">
        <v>0.5548</v>
      </c>
      <c r="O68" s="12">
        <v>260</v>
      </c>
      <c r="P68" s="12">
        <v>290</v>
      </c>
      <c r="Q68" s="12">
        <v>310</v>
      </c>
      <c r="R68" s="21"/>
      <c r="S68" s="20">
        <v>310</v>
      </c>
      <c r="T68" s="18">
        <f>S68*N68</f>
        <v>171.988</v>
      </c>
      <c r="U68" s="12"/>
      <c r="V68" s="12"/>
      <c r="W68" s="12">
        <v>12</v>
      </c>
    </row>
    <row r="69" spans="1:23" ht="12.75">
      <c r="A69" s="12" t="s">
        <v>330</v>
      </c>
      <c r="B69" s="12">
        <v>5</v>
      </c>
      <c r="C69" s="12">
        <v>2</v>
      </c>
      <c r="D69" s="12" t="s">
        <v>214</v>
      </c>
      <c r="E69" s="12" t="s">
        <v>300</v>
      </c>
      <c r="F69" s="12">
        <v>100</v>
      </c>
      <c r="G69" s="12" t="s">
        <v>364</v>
      </c>
      <c r="H69" s="12" t="s">
        <v>126</v>
      </c>
      <c r="I69" s="12" t="s">
        <v>126</v>
      </c>
      <c r="J69" s="12" t="s">
        <v>19</v>
      </c>
      <c r="K69" s="14">
        <v>31155</v>
      </c>
      <c r="L69" s="12" t="s">
        <v>18</v>
      </c>
      <c r="M69" s="17">
        <v>96.05</v>
      </c>
      <c r="N69" s="18">
        <v>0.5645</v>
      </c>
      <c r="O69" s="12">
        <v>260</v>
      </c>
      <c r="P69" s="12">
        <v>270</v>
      </c>
      <c r="Q69" s="35">
        <v>300</v>
      </c>
      <c r="R69" s="12"/>
      <c r="S69" s="20">
        <f>P69</f>
        <v>270</v>
      </c>
      <c r="T69" s="18">
        <f>S69*N69</f>
        <v>152.415</v>
      </c>
      <c r="U69" s="12"/>
      <c r="V69" s="12"/>
      <c r="W69" s="12">
        <v>5</v>
      </c>
    </row>
    <row r="70" spans="1:23" ht="12.75">
      <c r="A70" s="12"/>
      <c r="B70" s="12"/>
      <c r="C70" s="12"/>
      <c r="D70" s="12"/>
      <c r="E70" s="12"/>
      <c r="F70" s="12"/>
      <c r="G70" s="20" t="s">
        <v>298</v>
      </c>
      <c r="H70" s="20" t="s">
        <v>404</v>
      </c>
      <c r="I70" s="12"/>
      <c r="J70" s="12"/>
      <c r="K70" s="14"/>
      <c r="L70" s="12"/>
      <c r="M70" s="17"/>
      <c r="N70" s="18"/>
      <c r="O70" s="12"/>
      <c r="P70" s="12"/>
      <c r="Q70" s="12"/>
      <c r="R70" s="12"/>
      <c r="S70" s="20"/>
      <c r="T70" s="18"/>
      <c r="U70" s="12"/>
      <c r="V70" s="12"/>
      <c r="W70" s="12"/>
    </row>
    <row r="71" spans="1:23" ht="12.75">
      <c r="A71" s="12"/>
      <c r="B71" s="12"/>
      <c r="C71" s="12"/>
      <c r="D71" s="12"/>
      <c r="E71" s="12"/>
      <c r="F71" s="12"/>
      <c r="G71" s="20" t="s">
        <v>237</v>
      </c>
      <c r="H71" s="20" t="s">
        <v>150</v>
      </c>
      <c r="I71" s="12"/>
      <c r="J71" s="12"/>
      <c r="K71" s="14"/>
      <c r="L71" s="12"/>
      <c r="M71" s="17"/>
      <c r="N71" s="18"/>
      <c r="O71" s="12"/>
      <c r="P71" s="12"/>
      <c r="Q71" s="12"/>
      <c r="R71" s="12"/>
      <c r="S71" s="20"/>
      <c r="T71" s="18"/>
      <c r="U71" s="12"/>
      <c r="V71" s="12"/>
      <c r="W71" s="12"/>
    </row>
    <row r="72" spans="1:23" ht="12.75">
      <c r="A72" s="12"/>
      <c r="B72" s="12">
        <v>12</v>
      </c>
      <c r="C72" s="12">
        <v>1</v>
      </c>
      <c r="D72" s="12" t="s">
        <v>214</v>
      </c>
      <c r="E72" s="5" t="s">
        <v>347</v>
      </c>
      <c r="F72" s="12">
        <v>75</v>
      </c>
      <c r="G72" s="12" t="s">
        <v>352</v>
      </c>
      <c r="H72" s="12" t="s">
        <v>211</v>
      </c>
      <c r="I72" s="12" t="s">
        <v>212</v>
      </c>
      <c r="J72" s="12" t="s">
        <v>19</v>
      </c>
      <c r="K72" s="14">
        <v>34602</v>
      </c>
      <c r="L72" s="12" t="s">
        <v>18</v>
      </c>
      <c r="M72" s="17">
        <v>71.4</v>
      </c>
      <c r="N72" s="18">
        <v>0.6914</v>
      </c>
      <c r="O72" s="35">
        <v>170</v>
      </c>
      <c r="P72" s="12">
        <v>172.5</v>
      </c>
      <c r="Q72" s="35">
        <v>180</v>
      </c>
      <c r="R72" s="12"/>
      <c r="S72" s="20">
        <f>P72</f>
        <v>172.5</v>
      </c>
      <c r="T72" s="18">
        <f>S72*N72</f>
        <v>119.26650000000001</v>
      </c>
      <c r="U72" s="12"/>
      <c r="V72" s="12"/>
      <c r="W72" s="12">
        <v>12</v>
      </c>
    </row>
    <row r="73" spans="1:23" ht="12.75">
      <c r="A73" s="12"/>
      <c r="B73" s="12">
        <v>12</v>
      </c>
      <c r="C73" s="12">
        <v>1</v>
      </c>
      <c r="D73" s="12" t="s">
        <v>214</v>
      </c>
      <c r="E73" s="5" t="s">
        <v>347</v>
      </c>
      <c r="F73" s="12">
        <v>100</v>
      </c>
      <c r="G73" s="12" t="s">
        <v>364</v>
      </c>
      <c r="H73" s="12" t="s">
        <v>126</v>
      </c>
      <c r="I73" s="12" t="s">
        <v>126</v>
      </c>
      <c r="J73" s="12" t="s">
        <v>19</v>
      </c>
      <c r="K73" s="14">
        <v>31155</v>
      </c>
      <c r="L73" s="12" t="s">
        <v>18</v>
      </c>
      <c r="M73" s="17">
        <v>96.05</v>
      </c>
      <c r="N73" s="18">
        <v>0.5645</v>
      </c>
      <c r="O73" s="12">
        <v>260</v>
      </c>
      <c r="P73" s="12">
        <v>270</v>
      </c>
      <c r="Q73" s="35">
        <v>300</v>
      </c>
      <c r="R73" s="12"/>
      <c r="S73" s="20">
        <f>P73</f>
        <v>270</v>
      </c>
      <c r="T73" s="18">
        <f>S73*N73</f>
        <v>152.415</v>
      </c>
      <c r="U73" s="12"/>
      <c r="V73" s="12" t="s">
        <v>365</v>
      </c>
      <c r="W73" s="12">
        <v>12</v>
      </c>
    </row>
    <row r="74" spans="1:23" ht="12.75">
      <c r="A74" s="12"/>
      <c r="B74" s="12">
        <v>12</v>
      </c>
      <c r="C74" s="12">
        <v>1</v>
      </c>
      <c r="D74" s="12" t="s">
        <v>214</v>
      </c>
      <c r="E74" s="12" t="s">
        <v>347</v>
      </c>
      <c r="F74" s="12">
        <v>125</v>
      </c>
      <c r="G74" s="12" t="s">
        <v>326</v>
      </c>
      <c r="H74" s="12" t="s">
        <v>90</v>
      </c>
      <c r="I74" s="12" t="s">
        <v>91</v>
      </c>
      <c r="J74" s="12" t="s">
        <v>90</v>
      </c>
      <c r="K74" s="14">
        <v>30199</v>
      </c>
      <c r="L74" s="12" t="s">
        <v>18</v>
      </c>
      <c r="M74" s="17">
        <v>115.5</v>
      </c>
      <c r="N74" s="18">
        <v>0.5309</v>
      </c>
      <c r="O74" s="12">
        <v>270</v>
      </c>
      <c r="P74" s="35">
        <v>300</v>
      </c>
      <c r="Q74" s="12">
        <v>0</v>
      </c>
      <c r="R74" s="12"/>
      <c r="S74" s="20">
        <f>O74</f>
        <v>270</v>
      </c>
      <c r="T74" s="18">
        <f>S74*N74</f>
        <v>143.34300000000002</v>
      </c>
      <c r="U74" s="12"/>
      <c r="V74" s="12"/>
      <c r="W74" s="12">
        <v>12</v>
      </c>
    </row>
    <row r="75" spans="1:23" ht="12.75">
      <c r="A75" s="12"/>
      <c r="B75" s="12">
        <v>12</v>
      </c>
      <c r="C75" s="12">
        <v>1</v>
      </c>
      <c r="D75" s="12" t="s">
        <v>214</v>
      </c>
      <c r="E75" s="12" t="s">
        <v>347</v>
      </c>
      <c r="F75" s="12">
        <v>140</v>
      </c>
      <c r="G75" s="12" t="s">
        <v>366</v>
      </c>
      <c r="H75" s="12" t="s">
        <v>240</v>
      </c>
      <c r="I75" s="12" t="s">
        <v>241</v>
      </c>
      <c r="J75" s="12" t="s">
        <v>19</v>
      </c>
      <c r="K75" s="14">
        <v>30652</v>
      </c>
      <c r="L75" s="12" t="s">
        <v>18</v>
      </c>
      <c r="M75" s="17">
        <v>138</v>
      </c>
      <c r="N75" s="18">
        <v>0.5057</v>
      </c>
      <c r="O75" s="12">
        <v>320</v>
      </c>
      <c r="P75" s="12">
        <v>330</v>
      </c>
      <c r="Q75" s="12">
        <v>0</v>
      </c>
      <c r="R75" s="12"/>
      <c r="S75" s="20">
        <f>P75</f>
        <v>330</v>
      </c>
      <c r="T75" s="18">
        <f>S75*N75</f>
        <v>166.881</v>
      </c>
      <c r="U75" s="12"/>
      <c r="V75" s="12" t="s">
        <v>367</v>
      </c>
      <c r="W75" s="12">
        <v>12</v>
      </c>
    </row>
    <row r="76" spans="1:23" ht="12.75">
      <c r="A76" s="12"/>
      <c r="B76" s="12">
        <v>5</v>
      </c>
      <c r="C76" s="12">
        <v>2</v>
      </c>
      <c r="D76" s="12" t="s">
        <v>214</v>
      </c>
      <c r="E76" s="12" t="s">
        <v>347</v>
      </c>
      <c r="F76" s="12">
        <v>140</v>
      </c>
      <c r="G76" s="12" t="s">
        <v>333</v>
      </c>
      <c r="H76" s="12" t="s">
        <v>90</v>
      </c>
      <c r="I76" s="12" t="s">
        <v>91</v>
      </c>
      <c r="J76" s="12" t="s">
        <v>90</v>
      </c>
      <c r="K76" s="14">
        <v>30122</v>
      </c>
      <c r="L76" s="12" t="s">
        <v>18</v>
      </c>
      <c r="M76" s="17">
        <v>128.05</v>
      </c>
      <c r="N76" s="18">
        <v>0.5173</v>
      </c>
      <c r="O76" s="12">
        <v>210</v>
      </c>
      <c r="P76" s="12">
        <v>225</v>
      </c>
      <c r="Q76" s="12">
        <v>0</v>
      </c>
      <c r="R76" s="12"/>
      <c r="S76" s="20">
        <f>P76</f>
        <v>225</v>
      </c>
      <c r="T76" s="18">
        <f>S76*N76</f>
        <v>116.3925</v>
      </c>
      <c r="U76" s="12"/>
      <c r="V76" s="12" t="s">
        <v>236</v>
      </c>
      <c r="W76" s="12">
        <v>5</v>
      </c>
    </row>
    <row r="77" spans="1:23" ht="12.75">
      <c r="A77" s="12"/>
      <c r="B77" s="12"/>
      <c r="C77" s="12"/>
      <c r="D77" s="12"/>
      <c r="E77" s="12"/>
      <c r="F77" s="12"/>
      <c r="G77" s="20" t="s">
        <v>298</v>
      </c>
      <c r="H77" s="20" t="s">
        <v>405</v>
      </c>
      <c r="I77" s="12"/>
      <c r="J77" s="12"/>
      <c r="K77" s="14"/>
      <c r="L77" s="12"/>
      <c r="M77" s="17"/>
      <c r="N77" s="18"/>
      <c r="O77" s="12"/>
      <c r="P77" s="12"/>
      <c r="Q77" s="12"/>
      <c r="R77" s="12"/>
      <c r="S77" s="20"/>
      <c r="T77" s="18"/>
      <c r="U77" s="12"/>
      <c r="V77" s="12"/>
      <c r="W77" s="12"/>
    </row>
    <row r="78" spans="1:23" ht="12.75">
      <c r="A78" s="12"/>
      <c r="B78" s="12"/>
      <c r="C78" s="12"/>
      <c r="D78" s="12"/>
      <c r="E78" s="12"/>
      <c r="F78" s="12"/>
      <c r="G78" s="20" t="s">
        <v>237</v>
      </c>
      <c r="H78" s="20" t="s">
        <v>150</v>
      </c>
      <c r="I78" s="12"/>
      <c r="J78" s="12"/>
      <c r="K78" s="14"/>
      <c r="L78" s="12"/>
      <c r="M78" s="17"/>
      <c r="N78" s="18"/>
      <c r="O78" s="12"/>
      <c r="P78" s="12"/>
      <c r="Q78" s="12"/>
      <c r="R78" s="12"/>
      <c r="S78" s="20"/>
      <c r="T78" s="18"/>
      <c r="U78" s="12"/>
      <c r="V78" s="12"/>
      <c r="W78" s="12"/>
    </row>
    <row r="79" spans="1:23" ht="12.75">
      <c r="A79" s="12"/>
      <c r="B79" s="12">
        <v>12</v>
      </c>
      <c r="C79" s="12">
        <v>1</v>
      </c>
      <c r="D79" s="12" t="s">
        <v>214</v>
      </c>
      <c r="E79" s="12" t="s">
        <v>355</v>
      </c>
      <c r="F79" s="12">
        <v>110</v>
      </c>
      <c r="G79" s="12" t="s">
        <v>359</v>
      </c>
      <c r="H79" s="12" t="s">
        <v>182</v>
      </c>
      <c r="I79" s="12" t="s">
        <v>360</v>
      </c>
      <c r="J79" s="12" t="s">
        <v>19</v>
      </c>
      <c r="K79" s="14">
        <v>22565</v>
      </c>
      <c r="L79" s="12" t="s">
        <v>18</v>
      </c>
      <c r="M79" s="17">
        <v>102.7</v>
      </c>
      <c r="N79" s="18">
        <v>0.5481</v>
      </c>
      <c r="O79" s="12">
        <v>250</v>
      </c>
      <c r="P79" s="12">
        <v>260</v>
      </c>
      <c r="Q79" s="12">
        <v>270</v>
      </c>
      <c r="R79" s="12"/>
      <c r="S79" s="20">
        <f>Q79</f>
        <v>270</v>
      </c>
      <c r="T79" s="18">
        <f>S79*N79</f>
        <v>147.987</v>
      </c>
      <c r="U79" s="12"/>
      <c r="V79" s="12"/>
      <c r="W79" s="12">
        <v>12</v>
      </c>
    </row>
    <row r="80" spans="1:23" ht="12.75">
      <c r="A80" s="12"/>
      <c r="B80" s="12">
        <v>12</v>
      </c>
      <c r="C80" s="12">
        <v>1</v>
      </c>
      <c r="D80" s="12" t="s">
        <v>214</v>
      </c>
      <c r="E80" s="12" t="s">
        <v>355</v>
      </c>
      <c r="F80" s="12">
        <v>140</v>
      </c>
      <c r="G80" s="12" t="s">
        <v>333</v>
      </c>
      <c r="H80" s="12" t="s">
        <v>90</v>
      </c>
      <c r="I80" s="12" t="s">
        <v>91</v>
      </c>
      <c r="J80" s="12" t="s">
        <v>90</v>
      </c>
      <c r="K80" s="14">
        <v>30122</v>
      </c>
      <c r="L80" s="12" t="s">
        <v>18</v>
      </c>
      <c r="M80" s="17">
        <v>128.05</v>
      </c>
      <c r="N80" s="18">
        <v>0.5173</v>
      </c>
      <c r="O80" s="12">
        <v>230</v>
      </c>
      <c r="P80" s="12">
        <v>260</v>
      </c>
      <c r="Q80" s="35">
        <v>0</v>
      </c>
      <c r="R80" s="12"/>
      <c r="S80" s="20">
        <v>260</v>
      </c>
      <c r="T80" s="18">
        <f>S80*N80</f>
        <v>134.498</v>
      </c>
      <c r="U80" s="12"/>
      <c r="V80" s="12"/>
      <c r="W80" s="12">
        <v>12</v>
      </c>
    </row>
  </sheetData>
  <sheetProtection/>
  <mergeCells count="18">
    <mergeCell ref="U3:U4"/>
    <mergeCell ref="V3:V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F3:F4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85" zoomScaleNormal="85" zoomScalePageLayoutView="0" workbookViewId="0" topLeftCell="A1">
      <selection activeCell="F15" sqref="F15"/>
    </sheetView>
  </sheetViews>
  <sheetFormatPr defaultColWidth="5.75390625" defaultRowHeight="12.75"/>
  <cols>
    <col min="1" max="1" width="4.875" style="5" bestFit="1" customWidth="1"/>
    <col min="2" max="2" width="6.00390625" style="5" bestFit="1" customWidth="1"/>
    <col min="3" max="3" width="6.125" style="5" customWidth="1"/>
    <col min="4" max="4" width="8.875" style="5" bestFit="1" customWidth="1"/>
    <col min="5" max="5" width="5.00390625" style="5" bestFit="1" customWidth="1"/>
    <col min="6" max="6" width="24.00390625" style="5" bestFit="1" customWidth="1"/>
    <col min="7" max="7" width="24.625" style="5" bestFit="1" customWidth="1"/>
    <col min="8" max="8" width="21.875" style="5" bestFit="1" customWidth="1"/>
    <col min="9" max="9" width="12.75390625" style="5" bestFit="1" customWidth="1"/>
    <col min="10" max="10" width="13.25390625" style="5" bestFit="1" customWidth="1"/>
    <col min="11" max="11" width="18.625" style="5" bestFit="1" customWidth="1"/>
    <col min="12" max="12" width="6.625" style="6" bestFit="1" customWidth="1"/>
    <col min="13" max="13" width="6.75390625" style="8" bestFit="1" customWidth="1"/>
    <col min="14" max="16" width="6.00390625" style="5" bestFit="1" customWidth="1"/>
    <col min="17" max="17" width="5.375" style="5" bestFit="1" customWidth="1"/>
    <col min="18" max="18" width="6.625" style="5" customWidth="1"/>
    <col min="19" max="19" width="8.625" style="8" customWidth="1"/>
    <col min="20" max="20" width="11.75390625" style="5" customWidth="1"/>
    <col min="21" max="21" width="16.125" style="5" bestFit="1" customWidth="1"/>
    <col min="22" max="22" width="4.875" style="5" bestFit="1" customWidth="1"/>
    <col min="23" max="16384" width="5.75390625" style="5" customWidth="1"/>
  </cols>
  <sheetData>
    <row r="1" spans="3:18" ht="20.25">
      <c r="C1" s="9" t="s">
        <v>146</v>
      </c>
      <c r="F1" s="38"/>
      <c r="G1" s="2"/>
      <c r="H1" s="2"/>
      <c r="I1" s="2"/>
      <c r="J1" s="4"/>
      <c r="L1" s="3"/>
      <c r="M1" s="39"/>
      <c r="N1" s="2"/>
      <c r="O1" s="2"/>
      <c r="P1" s="2"/>
      <c r="Q1" s="2"/>
      <c r="R1" s="10"/>
    </row>
    <row r="2" spans="3:19" s="40" customFormat="1" ht="21" thickBot="1">
      <c r="C2" s="9" t="s">
        <v>690</v>
      </c>
      <c r="F2" s="41"/>
      <c r="G2" s="2"/>
      <c r="H2" s="41"/>
      <c r="I2" s="2"/>
      <c r="J2" s="41"/>
      <c r="K2" s="41"/>
      <c r="L2" s="42"/>
      <c r="M2" s="43"/>
      <c r="N2" s="41"/>
      <c r="O2" s="41"/>
      <c r="P2" s="41"/>
      <c r="Q2" s="41"/>
      <c r="R2" s="44"/>
      <c r="S2" s="45"/>
    </row>
    <row r="3" spans="1:22" ht="12.75" customHeight="1">
      <c r="A3" s="87" t="s">
        <v>17</v>
      </c>
      <c r="B3" s="87" t="s">
        <v>8</v>
      </c>
      <c r="C3" s="89" t="s">
        <v>21</v>
      </c>
      <c r="D3" s="89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0</v>
      </c>
      <c r="N3" s="99" t="s">
        <v>298</v>
      </c>
      <c r="O3" s="99"/>
      <c r="P3" s="99"/>
      <c r="Q3" s="99"/>
      <c r="R3" s="99"/>
      <c r="S3" s="99"/>
      <c r="T3" s="95" t="s">
        <v>9</v>
      </c>
      <c r="U3" s="95" t="s">
        <v>23</v>
      </c>
      <c r="V3" s="87" t="s">
        <v>17</v>
      </c>
    </row>
    <row r="4" spans="1:22" s="7" customFormat="1" ht="13.5" customHeight="1">
      <c r="A4" s="88"/>
      <c r="B4" s="88"/>
      <c r="C4" s="90"/>
      <c r="D4" s="90"/>
      <c r="E4" s="90"/>
      <c r="F4" s="90"/>
      <c r="G4" s="90"/>
      <c r="H4" s="90"/>
      <c r="I4" s="90"/>
      <c r="J4" s="90"/>
      <c r="K4" s="90"/>
      <c r="L4" s="86"/>
      <c r="M4" s="101"/>
      <c r="N4" s="15">
        <v>1</v>
      </c>
      <c r="O4" s="15">
        <v>2</v>
      </c>
      <c r="P4" s="15">
        <v>3</v>
      </c>
      <c r="Q4" s="15">
        <v>4</v>
      </c>
      <c r="R4" s="32" t="s">
        <v>6</v>
      </c>
      <c r="S4" s="16" t="s">
        <v>0</v>
      </c>
      <c r="T4" s="96"/>
      <c r="U4" s="96"/>
      <c r="V4" s="88"/>
    </row>
    <row r="5" spans="1:22" ht="12.75">
      <c r="A5" s="12"/>
      <c r="B5" s="12"/>
      <c r="C5" s="12"/>
      <c r="D5" s="12"/>
      <c r="E5" s="12"/>
      <c r="F5" s="20" t="s">
        <v>298</v>
      </c>
      <c r="G5" s="20" t="s">
        <v>408</v>
      </c>
      <c r="H5" s="12"/>
      <c r="I5" s="12"/>
      <c r="J5" s="14"/>
      <c r="K5" s="12"/>
      <c r="L5" s="17"/>
      <c r="M5" s="18"/>
      <c r="N5" s="12"/>
      <c r="O5" s="12"/>
      <c r="P5" s="12"/>
      <c r="Q5" s="12"/>
      <c r="R5" s="12"/>
      <c r="S5" s="18"/>
      <c r="T5" s="12"/>
      <c r="U5" s="12"/>
      <c r="V5" s="12"/>
    </row>
    <row r="6" spans="1:22" ht="12.75">
      <c r="A6" s="12"/>
      <c r="B6" s="12"/>
      <c r="C6" s="12"/>
      <c r="D6" s="12"/>
      <c r="E6" s="12"/>
      <c r="F6" s="20" t="s">
        <v>149</v>
      </c>
      <c r="G6" s="20" t="s">
        <v>150</v>
      </c>
      <c r="H6" s="12"/>
      <c r="I6" s="12"/>
      <c r="J6" s="14"/>
      <c r="K6" s="12"/>
      <c r="L6" s="17"/>
      <c r="M6" s="18"/>
      <c r="N6" s="12"/>
      <c r="O6" s="12"/>
      <c r="P6" s="12"/>
      <c r="Q6" s="12"/>
      <c r="R6" s="12"/>
      <c r="S6" s="18"/>
      <c r="T6" s="12"/>
      <c r="U6" s="12"/>
      <c r="V6" s="12"/>
    </row>
    <row r="7" spans="1:22" ht="12.75">
      <c r="A7" s="12">
        <v>12</v>
      </c>
      <c r="B7" s="12">
        <v>1</v>
      </c>
      <c r="C7" s="12" t="s">
        <v>32</v>
      </c>
      <c r="D7" s="12" t="s">
        <v>368</v>
      </c>
      <c r="E7" s="12">
        <v>75</v>
      </c>
      <c r="F7" s="12" t="s">
        <v>369</v>
      </c>
      <c r="G7" s="12" t="s">
        <v>31</v>
      </c>
      <c r="H7" s="12" t="s">
        <v>30</v>
      </c>
      <c r="I7" s="12" t="s">
        <v>19</v>
      </c>
      <c r="J7" s="14">
        <v>23431</v>
      </c>
      <c r="K7" s="12" t="s">
        <v>40</v>
      </c>
      <c r="L7" s="17">
        <v>69.35</v>
      </c>
      <c r="M7" s="18">
        <v>0.9787</v>
      </c>
      <c r="N7" s="12">
        <v>100</v>
      </c>
      <c r="O7" s="35">
        <v>107.5</v>
      </c>
      <c r="P7" s="12">
        <v>107.5</v>
      </c>
      <c r="Q7" s="12"/>
      <c r="R7" s="20">
        <f>P7</f>
        <v>107.5</v>
      </c>
      <c r="S7" s="18">
        <f aca="true" t="shared" si="0" ref="S7:S19">R7*M7</f>
        <v>105.21025</v>
      </c>
      <c r="T7" s="12"/>
      <c r="U7" s="12" t="s">
        <v>370</v>
      </c>
      <c r="V7" s="12">
        <v>12</v>
      </c>
    </row>
    <row r="8" spans="1:22" ht="12.75">
      <c r="A8" s="12">
        <v>12</v>
      </c>
      <c r="B8" s="12">
        <v>1</v>
      </c>
      <c r="C8" s="12" t="s">
        <v>32</v>
      </c>
      <c r="D8" s="12" t="s">
        <v>368</v>
      </c>
      <c r="E8" s="12">
        <v>75</v>
      </c>
      <c r="F8" s="12" t="s">
        <v>86</v>
      </c>
      <c r="G8" s="12" t="s">
        <v>50</v>
      </c>
      <c r="H8" s="12" t="s">
        <v>50</v>
      </c>
      <c r="I8" s="12" t="s">
        <v>19</v>
      </c>
      <c r="J8" s="14">
        <v>29184</v>
      </c>
      <c r="K8" s="12" t="s">
        <v>18</v>
      </c>
      <c r="L8" s="17">
        <v>73.3</v>
      </c>
      <c r="M8" s="18">
        <v>0.6767</v>
      </c>
      <c r="N8" s="12">
        <v>100</v>
      </c>
      <c r="O8" s="12">
        <v>115</v>
      </c>
      <c r="P8" s="12">
        <v>127.5</v>
      </c>
      <c r="Q8" s="12"/>
      <c r="R8" s="20">
        <f>P8</f>
        <v>127.5</v>
      </c>
      <c r="S8" s="18">
        <f t="shared" si="0"/>
        <v>86.27924999999999</v>
      </c>
      <c r="T8" s="12"/>
      <c r="U8" s="12"/>
      <c r="V8" s="12">
        <v>12</v>
      </c>
    </row>
    <row r="9" spans="1:22" ht="12.75">
      <c r="A9" s="12">
        <v>5</v>
      </c>
      <c r="B9" s="12">
        <v>2</v>
      </c>
      <c r="C9" s="12" t="s">
        <v>32</v>
      </c>
      <c r="D9" s="12" t="s">
        <v>368</v>
      </c>
      <c r="E9" s="12">
        <v>75</v>
      </c>
      <c r="F9" s="12" t="s">
        <v>383</v>
      </c>
      <c r="G9" s="12" t="s">
        <v>240</v>
      </c>
      <c r="H9" s="12" t="s">
        <v>379</v>
      </c>
      <c r="I9" s="12" t="s">
        <v>19</v>
      </c>
      <c r="J9" s="14">
        <v>33230</v>
      </c>
      <c r="K9" s="12" t="s">
        <v>18</v>
      </c>
      <c r="L9" s="17">
        <v>73.25</v>
      </c>
      <c r="M9" s="18">
        <v>0.6767</v>
      </c>
      <c r="N9" s="12">
        <v>105</v>
      </c>
      <c r="O9" s="12">
        <v>110</v>
      </c>
      <c r="P9" s="12">
        <v>115</v>
      </c>
      <c r="Q9" s="12"/>
      <c r="R9" s="20">
        <f>P9</f>
        <v>115</v>
      </c>
      <c r="S9" s="18">
        <f t="shared" si="0"/>
        <v>77.8205</v>
      </c>
      <c r="T9" s="12"/>
      <c r="U9" s="12"/>
      <c r="V9" s="12">
        <v>5</v>
      </c>
    </row>
    <row r="10" spans="1:22" ht="12.75">
      <c r="A10" s="12">
        <v>12</v>
      </c>
      <c r="B10" s="12">
        <v>1</v>
      </c>
      <c r="C10" s="12" t="s">
        <v>32</v>
      </c>
      <c r="D10" s="12" t="s">
        <v>368</v>
      </c>
      <c r="E10" s="12">
        <v>90</v>
      </c>
      <c r="F10" s="12" t="s">
        <v>371</v>
      </c>
      <c r="G10" s="12" t="s">
        <v>191</v>
      </c>
      <c r="H10" s="12" t="s">
        <v>372</v>
      </c>
      <c r="I10" s="12" t="s">
        <v>19</v>
      </c>
      <c r="J10" s="14">
        <v>35187</v>
      </c>
      <c r="K10" s="12" t="s">
        <v>28</v>
      </c>
      <c r="L10" s="17">
        <v>86.25</v>
      </c>
      <c r="M10" s="18">
        <v>0.6009</v>
      </c>
      <c r="N10" s="12">
        <v>150</v>
      </c>
      <c r="O10" s="35">
        <v>155</v>
      </c>
      <c r="P10" s="35">
        <v>155</v>
      </c>
      <c r="Q10" s="12"/>
      <c r="R10" s="20">
        <f>N10</f>
        <v>150</v>
      </c>
      <c r="S10" s="18">
        <f t="shared" si="0"/>
        <v>90.135</v>
      </c>
      <c r="T10" s="12"/>
      <c r="U10" s="12" t="s">
        <v>193</v>
      </c>
      <c r="V10" s="12">
        <v>12</v>
      </c>
    </row>
    <row r="11" spans="1:22" ht="12.75">
      <c r="A11" s="12">
        <v>12</v>
      </c>
      <c r="B11" s="12">
        <v>1</v>
      </c>
      <c r="C11" s="12" t="s">
        <v>32</v>
      </c>
      <c r="D11" s="12" t="s">
        <v>368</v>
      </c>
      <c r="E11" s="12">
        <v>90</v>
      </c>
      <c r="F11" s="12" t="s">
        <v>320</v>
      </c>
      <c r="G11" s="12" t="s">
        <v>50</v>
      </c>
      <c r="H11" s="12" t="s">
        <v>50</v>
      </c>
      <c r="I11" s="12" t="s">
        <v>19</v>
      </c>
      <c r="J11" s="14">
        <v>27808</v>
      </c>
      <c r="K11" s="12" t="s">
        <v>33</v>
      </c>
      <c r="L11" s="17">
        <v>89.2</v>
      </c>
      <c r="M11" s="18">
        <v>0.5991</v>
      </c>
      <c r="N11" s="12">
        <v>120</v>
      </c>
      <c r="O11" s="12">
        <v>130</v>
      </c>
      <c r="P11" s="12">
        <v>142.5</v>
      </c>
      <c r="Q11" s="12"/>
      <c r="R11" s="20">
        <f>P11</f>
        <v>142.5</v>
      </c>
      <c r="S11" s="18">
        <f t="shared" si="0"/>
        <v>85.37174999999999</v>
      </c>
      <c r="T11" s="12"/>
      <c r="U11" s="12"/>
      <c r="V11" s="12">
        <v>12</v>
      </c>
    </row>
    <row r="12" spans="1:22" ht="12.75">
      <c r="A12" s="12">
        <v>12</v>
      </c>
      <c r="B12" s="12">
        <v>1</v>
      </c>
      <c r="C12" s="12" t="s">
        <v>32</v>
      </c>
      <c r="D12" s="12" t="s">
        <v>368</v>
      </c>
      <c r="E12" s="12">
        <v>90</v>
      </c>
      <c r="F12" s="12" t="s">
        <v>371</v>
      </c>
      <c r="G12" s="12" t="s">
        <v>191</v>
      </c>
      <c r="H12" s="12" t="s">
        <v>372</v>
      </c>
      <c r="I12" s="12" t="s">
        <v>19</v>
      </c>
      <c r="J12" s="14">
        <v>35187</v>
      </c>
      <c r="K12" s="12" t="s">
        <v>18</v>
      </c>
      <c r="L12" s="17">
        <v>86.25</v>
      </c>
      <c r="M12" s="18">
        <v>0.6009</v>
      </c>
      <c r="N12" s="12">
        <v>150</v>
      </c>
      <c r="O12" s="35">
        <v>155</v>
      </c>
      <c r="P12" s="35">
        <v>155</v>
      </c>
      <c r="Q12" s="12"/>
      <c r="R12" s="20">
        <f>N12</f>
        <v>150</v>
      </c>
      <c r="S12" s="18">
        <f t="shared" si="0"/>
        <v>90.135</v>
      </c>
      <c r="T12" s="12"/>
      <c r="U12" s="12" t="s">
        <v>193</v>
      </c>
      <c r="V12" s="12">
        <v>12</v>
      </c>
    </row>
    <row r="13" spans="1:22" ht="12.75">
      <c r="A13" s="12">
        <v>12</v>
      </c>
      <c r="B13" s="12">
        <v>1</v>
      </c>
      <c r="C13" s="12" t="s">
        <v>32</v>
      </c>
      <c r="D13" s="12" t="s">
        <v>368</v>
      </c>
      <c r="E13" s="12">
        <v>100</v>
      </c>
      <c r="F13" s="12" t="s">
        <v>373</v>
      </c>
      <c r="G13" s="12" t="s">
        <v>50</v>
      </c>
      <c r="H13" s="12" t="s">
        <v>50</v>
      </c>
      <c r="I13" s="12" t="s">
        <v>19</v>
      </c>
      <c r="J13" s="14">
        <v>30140</v>
      </c>
      <c r="K13" s="12" t="s">
        <v>18</v>
      </c>
      <c r="L13" s="17">
        <v>91.8</v>
      </c>
      <c r="M13" s="18">
        <v>0.5786</v>
      </c>
      <c r="N13" s="12">
        <v>100</v>
      </c>
      <c r="O13" s="12">
        <v>107.5</v>
      </c>
      <c r="P13" s="35">
        <v>115</v>
      </c>
      <c r="Q13" s="12"/>
      <c r="R13" s="20">
        <f>O13</f>
        <v>107.5</v>
      </c>
      <c r="S13" s="18">
        <f t="shared" si="0"/>
        <v>62.1995</v>
      </c>
      <c r="T13" s="12"/>
      <c r="U13" s="12"/>
      <c r="V13" s="12">
        <v>12</v>
      </c>
    </row>
    <row r="14" spans="1:22" ht="12.75">
      <c r="A14" s="12">
        <v>12</v>
      </c>
      <c r="B14" s="12">
        <v>1</v>
      </c>
      <c r="C14" s="12" t="s">
        <v>32</v>
      </c>
      <c r="D14" s="12" t="s">
        <v>368</v>
      </c>
      <c r="E14" s="12">
        <v>110</v>
      </c>
      <c r="F14" s="12" t="s">
        <v>382</v>
      </c>
      <c r="G14" s="12" t="s">
        <v>191</v>
      </c>
      <c r="H14" s="12" t="s">
        <v>372</v>
      </c>
      <c r="I14" s="12" t="s">
        <v>19</v>
      </c>
      <c r="J14" s="14">
        <v>27539</v>
      </c>
      <c r="K14" s="12" t="s">
        <v>33</v>
      </c>
      <c r="L14" s="17">
        <v>108.1</v>
      </c>
      <c r="M14" s="18">
        <v>0.5556</v>
      </c>
      <c r="N14" s="12">
        <v>150</v>
      </c>
      <c r="O14" s="12">
        <v>165</v>
      </c>
      <c r="P14" s="12">
        <v>172.5</v>
      </c>
      <c r="Q14" s="12"/>
      <c r="R14" s="20">
        <f>P14</f>
        <v>172.5</v>
      </c>
      <c r="S14" s="18">
        <f t="shared" si="0"/>
        <v>95.841</v>
      </c>
      <c r="T14" s="12"/>
      <c r="U14" s="12" t="s">
        <v>193</v>
      </c>
      <c r="V14" s="12">
        <v>12</v>
      </c>
    </row>
    <row r="15" spans="1:22" ht="12.75">
      <c r="A15" s="12">
        <v>5</v>
      </c>
      <c r="B15" s="12">
        <v>2</v>
      </c>
      <c r="C15" s="12" t="s">
        <v>32</v>
      </c>
      <c r="D15" s="12" t="s">
        <v>368</v>
      </c>
      <c r="E15" s="12">
        <v>110</v>
      </c>
      <c r="F15" s="12" t="s">
        <v>114</v>
      </c>
      <c r="G15" s="12" t="s">
        <v>35</v>
      </c>
      <c r="H15" s="12" t="s">
        <v>43</v>
      </c>
      <c r="I15" s="12" t="s">
        <v>19</v>
      </c>
      <c r="J15" s="14">
        <v>28355</v>
      </c>
      <c r="K15" s="12" t="s">
        <v>33</v>
      </c>
      <c r="L15" s="17">
        <v>103.85</v>
      </c>
      <c r="M15" s="18">
        <v>0.5475</v>
      </c>
      <c r="N15" s="12">
        <v>140</v>
      </c>
      <c r="O15" s="12">
        <v>150</v>
      </c>
      <c r="P15" s="12">
        <v>160</v>
      </c>
      <c r="Q15" s="12"/>
      <c r="R15" s="20">
        <f>P15</f>
        <v>160</v>
      </c>
      <c r="S15" s="18">
        <f t="shared" si="0"/>
        <v>87.6</v>
      </c>
      <c r="T15" s="12"/>
      <c r="U15" s="12"/>
      <c r="V15" s="12">
        <v>5</v>
      </c>
    </row>
    <row r="16" spans="1:22" ht="12.75">
      <c r="A16" s="12">
        <v>3</v>
      </c>
      <c r="B16" s="12">
        <v>3</v>
      </c>
      <c r="C16" s="12" t="s">
        <v>32</v>
      </c>
      <c r="D16" s="12" t="s">
        <v>368</v>
      </c>
      <c r="E16" s="12">
        <v>110</v>
      </c>
      <c r="F16" s="12" t="s">
        <v>374</v>
      </c>
      <c r="G16" s="12" t="s">
        <v>50</v>
      </c>
      <c r="H16" s="12" t="s">
        <v>50</v>
      </c>
      <c r="I16" s="12" t="s">
        <v>19</v>
      </c>
      <c r="J16" s="14">
        <v>28748</v>
      </c>
      <c r="K16" s="12" t="s">
        <v>33</v>
      </c>
      <c r="L16" s="17">
        <v>109.45</v>
      </c>
      <c r="M16" s="18">
        <v>0.5371</v>
      </c>
      <c r="N16" s="12">
        <v>155</v>
      </c>
      <c r="O16" s="12">
        <v>160</v>
      </c>
      <c r="P16" s="12">
        <v>0</v>
      </c>
      <c r="Q16" s="12"/>
      <c r="R16" s="20">
        <f>O16</f>
        <v>160</v>
      </c>
      <c r="S16" s="18">
        <f t="shared" si="0"/>
        <v>85.936</v>
      </c>
      <c r="T16" s="12"/>
      <c r="U16" s="12"/>
      <c r="V16" s="12">
        <v>3</v>
      </c>
    </row>
    <row r="17" spans="1:22" ht="12.75">
      <c r="A17" s="12">
        <v>12</v>
      </c>
      <c r="B17" s="12">
        <v>1</v>
      </c>
      <c r="C17" s="12" t="s">
        <v>32</v>
      </c>
      <c r="D17" s="12" t="s">
        <v>368</v>
      </c>
      <c r="E17" s="12">
        <v>125</v>
      </c>
      <c r="F17" s="12" t="s">
        <v>375</v>
      </c>
      <c r="G17" s="12" t="s">
        <v>50</v>
      </c>
      <c r="H17" s="12" t="s">
        <v>50</v>
      </c>
      <c r="I17" s="12" t="s">
        <v>19</v>
      </c>
      <c r="J17" s="14">
        <v>28412</v>
      </c>
      <c r="K17" s="12" t="s">
        <v>33</v>
      </c>
      <c r="L17" s="17">
        <v>119</v>
      </c>
      <c r="M17" s="18">
        <v>0.5295</v>
      </c>
      <c r="N17" s="12">
        <v>170</v>
      </c>
      <c r="O17" s="12">
        <v>180</v>
      </c>
      <c r="P17" s="12">
        <v>187.5</v>
      </c>
      <c r="Q17" s="12"/>
      <c r="R17" s="20">
        <f>P17</f>
        <v>187.5</v>
      </c>
      <c r="S17" s="18">
        <f t="shared" si="0"/>
        <v>99.28125</v>
      </c>
      <c r="T17" s="12"/>
      <c r="U17" s="12"/>
      <c r="V17" s="12">
        <v>12</v>
      </c>
    </row>
    <row r="18" spans="1:22" ht="12.75">
      <c r="A18" s="12">
        <v>12</v>
      </c>
      <c r="B18" s="12">
        <v>1</v>
      </c>
      <c r="C18" s="12" t="s">
        <v>32</v>
      </c>
      <c r="D18" s="12" t="s">
        <v>368</v>
      </c>
      <c r="E18" s="12">
        <v>125</v>
      </c>
      <c r="F18" s="12" t="s">
        <v>375</v>
      </c>
      <c r="G18" s="12" t="s">
        <v>50</v>
      </c>
      <c r="H18" s="12" t="s">
        <v>50</v>
      </c>
      <c r="I18" s="12" t="s">
        <v>19</v>
      </c>
      <c r="J18" s="14">
        <v>28412</v>
      </c>
      <c r="K18" s="12" t="s">
        <v>18</v>
      </c>
      <c r="L18" s="17">
        <v>119</v>
      </c>
      <c r="M18" s="18">
        <v>0.5279</v>
      </c>
      <c r="N18" s="12">
        <v>170</v>
      </c>
      <c r="O18" s="12">
        <v>180</v>
      </c>
      <c r="P18" s="12">
        <v>187.5</v>
      </c>
      <c r="Q18" s="12"/>
      <c r="R18" s="20">
        <f>P18</f>
        <v>187.5</v>
      </c>
      <c r="S18" s="18">
        <f t="shared" si="0"/>
        <v>98.98125</v>
      </c>
      <c r="T18" s="12"/>
      <c r="U18" s="12"/>
      <c r="V18" s="12">
        <v>12</v>
      </c>
    </row>
    <row r="19" spans="1:22" ht="12.75">
      <c r="A19" s="12">
        <v>5</v>
      </c>
      <c r="B19" s="12">
        <v>2</v>
      </c>
      <c r="C19" s="12" t="s">
        <v>32</v>
      </c>
      <c r="D19" s="12" t="s">
        <v>368</v>
      </c>
      <c r="E19" s="12">
        <v>125</v>
      </c>
      <c r="F19" s="12" t="s">
        <v>376</v>
      </c>
      <c r="G19" s="12" t="s">
        <v>50</v>
      </c>
      <c r="H19" s="12" t="s">
        <v>50</v>
      </c>
      <c r="I19" s="12" t="s">
        <v>19</v>
      </c>
      <c r="J19" s="14">
        <v>30884</v>
      </c>
      <c r="K19" s="12" t="s">
        <v>18</v>
      </c>
      <c r="L19" s="17">
        <v>122.9</v>
      </c>
      <c r="M19" s="18">
        <v>0.5239</v>
      </c>
      <c r="N19" s="12">
        <v>142.2</v>
      </c>
      <c r="O19" s="12">
        <v>162.5</v>
      </c>
      <c r="P19" s="12">
        <v>0</v>
      </c>
      <c r="Q19" s="12"/>
      <c r="R19" s="20">
        <f>O19</f>
        <v>162.5</v>
      </c>
      <c r="S19" s="18">
        <f t="shared" si="0"/>
        <v>85.13375</v>
      </c>
      <c r="T19" s="12"/>
      <c r="U19" s="12" t="s">
        <v>377</v>
      </c>
      <c r="V19" s="12">
        <v>5</v>
      </c>
    </row>
    <row r="20" spans="1:22" ht="12.75">
      <c r="A20" s="12"/>
      <c r="B20" s="12"/>
      <c r="C20" s="12"/>
      <c r="D20" s="12"/>
      <c r="E20" s="12"/>
      <c r="F20" s="20" t="s">
        <v>298</v>
      </c>
      <c r="G20" s="20" t="s">
        <v>408</v>
      </c>
      <c r="H20" s="12"/>
      <c r="I20" s="12"/>
      <c r="J20" s="14"/>
      <c r="K20" s="12"/>
      <c r="L20" s="17"/>
      <c r="M20" s="18"/>
      <c r="N20" s="12"/>
      <c r="O20" s="12"/>
      <c r="P20" s="12"/>
      <c r="Q20" s="12"/>
      <c r="R20" s="12"/>
      <c r="S20" s="18"/>
      <c r="T20" s="12"/>
      <c r="U20" s="12"/>
      <c r="V20" s="12"/>
    </row>
    <row r="21" spans="1:22" ht="12.75">
      <c r="A21" s="12"/>
      <c r="B21" s="12"/>
      <c r="C21" s="12"/>
      <c r="D21" s="12"/>
      <c r="E21" s="12"/>
      <c r="F21" s="20" t="s">
        <v>237</v>
      </c>
      <c r="G21" s="20" t="s">
        <v>150</v>
      </c>
      <c r="H21" s="12"/>
      <c r="I21" s="12"/>
      <c r="J21" s="14"/>
      <c r="K21" s="12"/>
      <c r="L21" s="17"/>
      <c r="M21" s="18"/>
      <c r="N21" s="12"/>
      <c r="O21" s="12"/>
      <c r="P21" s="12"/>
      <c r="Q21" s="12"/>
      <c r="R21" s="12"/>
      <c r="S21" s="18"/>
      <c r="T21" s="12"/>
      <c r="U21" s="12"/>
      <c r="V21" s="12"/>
    </row>
    <row r="22" spans="1:22" ht="12.75">
      <c r="A22" s="12">
        <v>12</v>
      </c>
      <c r="B22" s="12">
        <v>1</v>
      </c>
      <c r="C22" s="12" t="s">
        <v>214</v>
      </c>
      <c r="D22" s="12" t="s">
        <v>368</v>
      </c>
      <c r="E22" s="12">
        <v>75</v>
      </c>
      <c r="F22" s="12" t="s">
        <v>378</v>
      </c>
      <c r="G22" s="12" t="s">
        <v>240</v>
      </c>
      <c r="H22" s="12" t="s">
        <v>379</v>
      </c>
      <c r="I22" s="12" t="s">
        <v>19</v>
      </c>
      <c r="J22" s="14">
        <v>31097</v>
      </c>
      <c r="K22" s="12" t="s">
        <v>18</v>
      </c>
      <c r="L22" s="17">
        <v>73.65</v>
      </c>
      <c r="M22" s="18">
        <v>0.6737</v>
      </c>
      <c r="N22" s="12">
        <v>110</v>
      </c>
      <c r="O22" s="12">
        <v>115</v>
      </c>
      <c r="P22" s="12">
        <v>120</v>
      </c>
      <c r="Q22" s="12">
        <v>125</v>
      </c>
      <c r="R22" s="20">
        <f>P22</f>
        <v>120</v>
      </c>
      <c r="S22" s="18">
        <f>R22*M22</f>
        <v>80.844</v>
      </c>
      <c r="T22" s="12"/>
      <c r="U22" s="12"/>
      <c r="V22" s="12">
        <v>12</v>
      </c>
    </row>
    <row r="23" spans="1:22" ht="12.75">
      <c r="A23" s="12">
        <v>12</v>
      </c>
      <c r="B23" s="12">
        <v>1</v>
      </c>
      <c r="C23" s="12" t="s">
        <v>214</v>
      </c>
      <c r="D23" s="12" t="s">
        <v>368</v>
      </c>
      <c r="E23" s="12">
        <v>90</v>
      </c>
      <c r="F23" s="12" t="s">
        <v>233</v>
      </c>
      <c r="G23" s="12" t="s">
        <v>142</v>
      </c>
      <c r="H23" s="12" t="s">
        <v>234</v>
      </c>
      <c r="I23" s="12" t="s">
        <v>19</v>
      </c>
      <c r="J23" s="14">
        <v>31339</v>
      </c>
      <c r="K23" s="12" t="s">
        <v>18</v>
      </c>
      <c r="L23" s="17">
        <v>87.8</v>
      </c>
      <c r="M23" s="18">
        <v>0.5943</v>
      </c>
      <c r="N23" s="35">
        <v>130</v>
      </c>
      <c r="O23" s="12">
        <v>150</v>
      </c>
      <c r="P23" s="12">
        <v>170</v>
      </c>
      <c r="Q23" s="35">
        <v>186</v>
      </c>
      <c r="R23" s="20">
        <f>P23</f>
        <v>170</v>
      </c>
      <c r="S23" s="18">
        <f>R23*M23</f>
        <v>101.031</v>
      </c>
      <c r="T23" s="12"/>
      <c r="U23" s="12" t="s">
        <v>384</v>
      </c>
      <c r="V23" s="12">
        <v>12</v>
      </c>
    </row>
    <row r="24" spans="1:22" ht="12.75">
      <c r="A24" s="12">
        <v>12</v>
      </c>
      <c r="B24" s="12">
        <v>1</v>
      </c>
      <c r="C24" s="12" t="s">
        <v>214</v>
      </c>
      <c r="D24" s="12" t="s">
        <v>368</v>
      </c>
      <c r="E24" s="12">
        <v>110</v>
      </c>
      <c r="F24" s="12" t="s">
        <v>380</v>
      </c>
      <c r="G24" s="12" t="s">
        <v>225</v>
      </c>
      <c r="H24" s="12" t="s">
        <v>381</v>
      </c>
      <c r="I24" s="12" t="s">
        <v>19</v>
      </c>
      <c r="J24" s="14">
        <v>32048</v>
      </c>
      <c r="K24" s="12" t="s">
        <v>18</v>
      </c>
      <c r="L24" s="17">
        <v>104.6</v>
      </c>
      <c r="M24" s="18">
        <v>0.5444</v>
      </c>
      <c r="N24" s="12">
        <v>160</v>
      </c>
      <c r="O24" s="12">
        <v>167.5</v>
      </c>
      <c r="P24" s="35">
        <v>180</v>
      </c>
      <c r="Q24" s="12"/>
      <c r="R24" s="20">
        <f>O24</f>
        <v>167.5</v>
      </c>
      <c r="S24" s="18">
        <f>R24*M24</f>
        <v>91.187</v>
      </c>
      <c r="T24" s="12"/>
      <c r="U24" s="12"/>
      <c r="V24" s="12">
        <v>12</v>
      </c>
    </row>
  </sheetData>
  <sheetProtection/>
  <mergeCells count="17">
    <mergeCell ref="U3:U4"/>
    <mergeCell ref="J3:J4"/>
    <mergeCell ref="K3:K4"/>
    <mergeCell ref="L3:L4"/>
    <mergeCell ref="M3:M4"/>
    <mergeCell ref="N3:S3"/>
    <mergeCell ref="T3:T4"/>
    <mergeCell ref="A3:A4"/>
    <mergeCell ref="B3:B4"/>
    <mergeCell ref="C3:C4"/>
    <mergeCell ref="D3:D4"/>
    <mergeCell ref="E3:E4"/>
    <mergeCell ref="V3:V4"/>
    <mergeCell ref="F3:F4"/>
    <mergeCell ref="G3:G4"/>
    <mergeCell ref="H3:H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85" zoomScaleNormal="85" zoomScalePageLayoutView="0" workbookViewId="0" topLeftCell="B1">
      <selection activeCell="G20" sqref="G20"/>
    </sheetView>
  </sheetViews>
  <sheetFormatPr defaultColWidth="9.00390625" defaultRowHeight="12.75"/>
  <cols>
    <col min="1" max="1" width="4.875" style="5" customWidth="1"/>
    <col min="2" max="2" width="6.00390625" style="56" customWidth="1"/>
    <col min="3" max="3" width="6.75390625" style="5" customWidth="1"/>
    <col min="4" max="4" width="8.875" style="56" customWidth="1"/>
    <col min="5" max="5" width="5.00390625" style="5" bestFit="1" customWidth="1"/>
    <col min="6" max="6" width="22.375" style="5" bestFit="1" customWidth="1"/>
    <col min="7" max="7" width="27.625" style="5" bestFit="1" customWidth="1"/>
    <col min="8" max="8" width="24.25390625" style="5" bestFit="1" customWidth="1"/>
    <col min="9" max="9" width="10.625" style="5" bestFit="1" customWidth="1"/>
    <col min="10" max="10" width="13.25390625" style="5" bestFit="1" customWidth="1"/>
    <col min="11" max="11" width="18.625" style="5" bestFit="1" customWidth="1"/>
    <col min="12" max="12" width="6.625" style="6" bestFit="1" customWidth="1"/>
    <col min="13" max="13" width="6.625" style="8" bestFit="1" customWidth="1"/>
    <col min="14" max="14" width="6.00390625" style="5" bestFit="1" customWidth="1"/>
    <col min="15" max="15" width="5.25390625" style="5" bestFit="1" customWidth="1"/>
    <col min="16" max="16" width="6.625" style="27" bestFit="1" customWidth="1"/>
    <col min="17" max="17" width="10.625" style="8" bestFit="1" customWidth="1"/>
    <col min="18" max="18" width="12.25390625" style="5" customWidth="1"/>
    <col min="19" max="19" width="18.875" style="5" bestFit="1" customWidth="1"/>
    <col min="20" max="20" width="4.875" style="5" customWidth="1"/>
    <col min="21" max="16384" width="9.125" style="5" customWidth="1"/>
  </cols>
  <sheetData>
    <row r="1" spans="3:16" ht="20.25">
      <c r="C1" s="9" t="s">
        <v>146</v>
      </c>
      <c r="F1" s="38"/>
      <c r="G1" s="2"/>
      <c r="H1" s="2"/>
      <c r="I1" s="2"/>
      <c r="J1" s="4"/>
      <c r="L1" s="3"/>
      <c r="M1" s="39"/>
      <c r="N1" s="2"/>
      <c r="O1" s="2"/>
      <c r="P1" s="48"/>
    </row>
    <row r="2" spans="2:17" s="40" customFormat="1" ht="21" thickBot="1">
      <c r="B2" s="57"/>
      <c r="C2" s="9" t="s">
        <v>569</v>
      </c>
      <c r="D2" s="57"/>
      <c r="F2" s="41"/>
      <c r="G2" s="2"/>
      <c r="H2" s="41"/>
      <c r="I2" s="2"/>
      <c r="J2" s="41"/>
      <c r="K2" s="41"/>
      <c r="L2" s="42"/>
      <c r="M2" s="43"/>
      <c r="N2" s="41"/>
      <c r="O2" s="41"/>
      <c r="P2" s="52"/>
      <c r="Q2" s="45"/>
    </row>
    <row r="3" spans="1:20" ht="12.75" customHeight="1">
      <c r="A3" s="87" t="s">
        <v>17</v>
      </c>
      <c r="B3" s="102" t="s">
        <v>8</v>
      </c>
      <c r="C3" s="89" t="s">
        <v>21</v>
      </c>
      <c r="D3" s="102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540</v>
      </c>
      <c r="N3" s="99" t="s">
        <v>298</v>
      </c>
      <c r="O3" s="99"/>
      <c r="P3" s="99"/>
      <c r="Q3" s="99"/>
      <c r="R3" s="95" t="s">
        <v>9</v>
      </c>
      <c r="S3" s="95" t="s">
        <v>23</v>
      </c>
      <c r="T3" s="87" t="s">
        <v>17</v>
      </c>
    </row>
    <row r="4" spans="1:20" s="7" customFormat="1" ht="13.5" customHeight="1">
      <c r="A4" s="88"/>
      <c r="B4" s="103"/>
      <c r="C4" s="90"/>
      <c r="D4" s="103"/>
      <c r="E4" s="90"/>
      <c r="F4" s="90"/>
      <c r="G4" s="90"/>
      <c r="H4" s="90"/>
      <c r="I4" s="90"/>
      <c r="J4" s="90"/>
      <c r="K4" s="90"/>
      <c r="L4" s="86"/>
      <c r="M4" s="101"/>
      <c r="N4" s="15" t="s">
        <v>541</v>
      </c>
      <c r="O4" s="15" t="s">
        <v>542</v>
      </c>
      <c r="P4" s="15" t="s">
        <v>6</v>
      </c>
      <c r="Q4" s="16" t="s">
        <v>540</v>
      </c>
      <c r="R4" s="96"/>
      <c r="S4" s="96"/>
      <c r="T4" s="88"/>
    </row>
    <row r="5" spans="1:20" ht="12.75">
      <c r="A5" s="12"/>
      <c r="B5" s="58"/>
      <c r="C5" s="12"/>
      <c r="D5" s="58"/>
      <c r="E5" s="12"/>
      <c r="F5" s="20" t="s">
        <v>568</v>
      </c>
      <c r="G5" s="20" t="s">
        <v>580</v>
      </c>
      <c r="H5" s="12"/>
      <c r="I5" s="12"/>
      <c r="J5" s="14"/>
      <c r="K5" s="12"/>
      <c r="L5" s="17"/>
      <c r="M5" s="18"/>
      <c r="N5" s="12"/>
      <c r="O5" s="12"/>
      <c r="P5" s="20"/>
      <c r="Q5" s="18"/>
      <c r="R5" s="12"/>
      <c r="S5" s="12"/>
      <c r="T5" s="12"/>
    </row>
    <row r="6" spans="1:20" ht="12.75">
      <c r="A6" s="12"/>
      <c r="B6" s="58"/>
      <c r="C6" s="12"/>
      <c r="D6" s="58"/>
      <c r="E6" s="12"/>
      <c r="F6" s="20" t="s">
        <v>149</v>
      </c>
      <c r="G6" s="20" t="s">
        <v>177</v>
      </c>
      <c r="H6" s="12"/>
      <c r="I6" s="12"/>
      <c r="J6" s="14"/>
      <c r="K6" s="12"/>
      <c r="L6" s="17"/>
      <c r="M6" s="18"/>
      <c r="N6" s="12"/>
      <c r="O6" s="12"/>
      <c r="P6" s="20"/>
      <c r="Q6" s="18"/>
      <c r="R6" s="12"/>
      <c r="S6" s="12"/>
      <c r="T6" s="12"/>
    </row>
    <row r="7" spans="1:20" ht="12.75">
      <c r="A7" s="12">
        <v>12</v>
      </c>
      <c r="B7" s="58" t="s">
        <v>563</v>
      </c>
      <c r="C7" s="12" t="s">
        <v>32</v>
      </c>
      <c r="D7" s="58" t="s">
        <v>570</v>
      </c>
      <c r="E7" s="12">
        <v>44</v>
      </c>
      <c r="F7" s="12" t="s">
        <v>450</v>
      </c>
      <c r="G7" s="12" t="s">
        <v>448</v>
      </c>
      <c r="H7" s="12" t="s">
        <v>188</v>
      </c>
      <c r="I7" s="12" t="s">
        <v>19</v>
      </c>
      <c r="J7" s="14">
        <v>40409</v>
      </c>
      <c r="K7" s="12" t="s">
        <v>38</v>
      </c>
      <c r="L7" s="17">
        <v>26.3</v>
      </c>
      <c r="M7" s="18">
        <v>1.673</v>
      </c>
      <c r="N7" s="12">
        <v>15</v>
      </c>
      <c r="O7" s="12">
        <v>46</v>
      </c>
      <c r="P7" s="20">
        <f>O7</f>
        <v>46</v>
      </c>
      <c r="Q7" s="18">
        <f>O7*N7*M7</f>
        <v>1154.3700000000001</v>
      </c>
      <c r="R7" s="12"/>
      <c r="S7" s="12"/>
      <c r="T7" s="12">
        <v>12</v>
      </c>
    </row>
    <row r="8" spans="1:20" ht="12.75">
      <c r="A8" s="12">
        <v>12</v>
      </c>
      <c r="B8" s="58" t="s">
        <v>563</v>
      </c>
      <c r="C8" s="12" t="s">
        <v>32</v>
      </c>
      <c r="D8" s="58" t="s">
        <v>570</v>
      </c>
      <c r="E8" s="12">
        <v>52</v>
      </c>
      <c r="F8" s="12" t="s">
        <v>451</v>
      </c>
      <c r="G8" s="12" t="s">
        <v>130</v>
      </c>
      <c r="H8" s="12" t="s">
        <v>78</v>
      </c>
      <c r="I8" s="12" t="s">
        <v>19</v>
      </c>
      <c r="J8" s="14">
        <v>38337</v>
      </c>
      <c r="K8" s="12" t="s">
        <v>24</v>
      </c>
      <c r="L8" s="17">
        <v>52</v>
      </c>
      <c r="M8" s="18">
        <v>0.9352</v>
      </c>
      <c r="N8" s="12">
        <v>27.5</v>
      </c>
      <c r="O8" s="12">
        <v>23</v>
      </c>
      <c r="P8" s="20">
        <f>O8</f>
        <v>23</v>
      </c>
      <c r="Q8" s="18">
        <f>O8*N8*M8</f>
        <v>591.514</v>
      </c>
      <c r="R8" s="12"/>
      <c r="S8" s="12" t="s">
        <v>79</v>
      </c>
      <c r="T8" s="12">
        <v>12</v>
      </c>
    </row>
    <row r="9" spans="1:20" ht="12.75">
      <c r="A9" s="12"/>
      <c r="B9" s="58"/>
      <c r="C9" s="12"/>
      <c r="D9" s="58"/>
      <c r="E9" s="12"/>
      <c r="F9" s="20" t="s">
        <v>568</v>
      </c>
      <c r="G9" s="20" t="s">
        <v>580</v>
      </c>
      <c r="H9" s="12"/>
      <c r="I9" s="12"/>
      <c r="J9" s="14"/>
      <c r="K9" s="12"/>
      <c r="L9" s="17"/>
      <c r="M9" s="18"/>
      <c r="N9" s="12"/>
      <c r="O9" s="12"/>
      <c r="P9" s="20"/>
      <c r="Q9" s="18"/>
      <c r="R9" s="12"/>
      <c r="S9" s="12"/>
      <c r="T9" s="12"/>
    </row>
    <row r="10" spans="1:20" ht="12.75">
      <c r="A10" s="12"/>
      <c r="B10" s="58"/>
      <c r="C10" s="12"/>
      <c r="D10" s="58"/>
      <c r="E10" s="12"/>
      <c r="F10" s="20" t="s">
        <v>149</v>
      </c>
      <c r="G10" s="20" t="s">
        <v>150</v>
      </c>
      <c r="H10" s="12"/>
      <c r="I10" s="12"/>
      <c r="J10" s="14"/>
      <c r="K10" s="12"/>
      <c r="L10" s="17"/>
      <c r="M10" s="18"/>
      <c r="N10" s="12"/>
      <c r="O10" s="12"/>
      <c r="P10" s="20"/>
      <c r="Q10" s="18"/>
      <c r="R10" s="12"/>
      <c r="S10" s="12"/>
      <c r="T10" s="12"/>
    </row>
    <row r="11" spans="1:20" ht="12.75">
      <c r="A11" s="12">
        <v>12</v>
      </c>
      <c r="B11" s="58" t="s">
        <v>563</v>
      </c>
      <c r="C11" s="12" t="s">
        <v>32</v>
      </c>
      <c r="D11" s="58" t="s">
        <v>570</v>
      </c>
      <c r="E11" s="12">
        <v>44</v>
      </c>
      <c r="F11" s="12" t="s">
        <v>571</v>
      </c>
      <c r="G11" s="12" t="s">
        <v>553</v>
      </c>
      <c r="H11" s="12" t="s">
        <v>554</v>
      </c>
      <c r="I11" s="12" t="s">
        <v>19</v>
      </c>
      <c r="J11" s="14">
        <v>41305</v>
      </c>
      <c r="K11" s="12" t="s">
        <v>38</v>
      </c>
      <c r="L11" s="17">
        <v>26.95</v>
      </c>
      <c r="M11" s="18">
        <v>1.9295</v>
      </c>
      <c r="N11" s="12">
        <v>15</v>
      </c>
      <c r="O11" s="12">
        <v>98</v>
      </c>
      <c r="P11" s="20">
        <f>O11</f>
        <v>98</v>
      </c>
      <c r="Q11" s="18">
        <f>O11*N11*M11</f>
        <v>2836.365</v>
      </c>
      <c r="R11" s="12"/>
      <c r="S11" s="12"/>
      <c r="T11" s="12">
        <v>12</v>
      </c>
    </row>
    <row r="12" spans="1:20" ht="12.75">
      <c r="A12" s="12">
        <v>12</v>
      </c>
      <c r="B12" s="58" t="s">
        <v>563</v>
      </c>
      <c r="C12" s="12" t="s">
        <v>32</v>
      </c>
      <c r="D12" s="58" t="s">
        <v>570</v>
      </c>
      <c r="E12" s="12">
        <v>67.5</v>
      </c>
      <c r="F12" s="12" t="s">
        <v>572</v>
      </c>
      <c r="G12" s="12" t="s">
        <v>245</v>
      </c>
      <c r="H12" s="12" t="s">
        <v>255</v>
      </c>
      <c r="I12" s="12" t="s">
        <v>19</v>
      </c>
      <c r="J12" s="14">
        <v>37408</v>
      </c>
      <c r="K12" s="12" t="s">
        <v>26</v>
      </c>
      <c r="L12" s="17">
        <v>67.2</v>
      </c>
      <c r="M12" s="18">
        <v>0.8333</v>
      </c>
      <c r="N12" s="12">
        <v>35</v>
      </c>
      <c r="O12" s="12">
        <v>51</v>
      </c>
      <c r="P12" s="20">
        <f>O12</f>
        <v>51</v>
      </c>
      <c r="Q12" s="18">
        <f>O12*N12*M12</f>
        <v>1487.4405000000002</v>
      </c>
      <c r="R12" s="12"/>
      <c r="S12" s="12" t="s">
        <v>454</v>
      </c>
      <c r="T12" s="12">
        <v>12</v>
      </c>
    </row>
    <row r="13" spans="1:20" ht="12.75">
      <c r="A13" s="12"/>
      <c r="B13" s="58"/>
      <c r="C13" s="12"/>
      <c r="D13" s="58"/>
      <c r="E13" s="12"/>
      <c r="F13" s="20" t="s">
        <v>568</v>
      </c>
      <c r="G13" s="20" t="s">
        <v>581</v>
      </c>
      <c r="H13" s="12"/>
      <c r="I13" s="12"/>
      <c r="J13" s="14"/>
      <c r="K13" s="12"/>
      <c r="L13" s="17"/>
      <c r="M13" s="18"/>
      <c r="N13" s="12"/>
      <c r="O13" s="12"/>
      <c r="P13" s="20"/>
      <c r="Q13" s="18"/>
      <c r="R13" s="12"/>
      <c r="S13" s="12"/>
      <c r="T13" s="12"/>
    </row>
    <row r="14" spans="1:20" ht="12.75">
      <c r="A14" s="12"/>
      <c r="B14" s="58"/>
      <c r="C14" s="12"/>
      <c r="D14" s="58"/>
      <c r="E14" s="12"/>
      <c r="F14" s="20" t="s">
        <v>149</v>
      </c>
      <c r="G14" s="20" t="s">
        <v>177</v>
      </c>
      <c r="H14" s="12"/>
      <c r="I14" s="12"/>
      <c r="J14" s="14"/>
      <c r="K14" s="12"/>
      <c r="L14" s="17"/>
      <c r="M14" s="18"/>
      <c r="N14" s="12"/>
      <c r="O14" s="12"/>
      <c r="P14" s="20"/>
      <c r="Q14" s="18"/>
      <c r="R14" s="12"/>
      <c r="S14" s="12"/>
      <c r="T14" s="12"/>
    </row>
    <row r="15" spans="1:20" ht="12.75">
      <c r="A15" s="12">
        <v>12</v>
      </c>
      <c r="B15" s="58" t="s">
        <v>563</v>
      </c>
      <c r="C15" s="12" t="s">
        <v>32</v>
      </c>
      <c r="D15" s="58" t="s">
        <v>573</v>
      </c>
      <c r="E15" s="12">
        <v>90</v>
      </c>
      <c r="F15" s="12" t="s">
        <v>459</v>
      </c>
      <c r="G15" s="12" t="s">
        <v>142</v>
      </c>
      <c r="H15" s="12" t="s">
        <v>460</v>
      </c>
      <c r="I15" s="12" t="s">
        <v>19</v>
      </c>
      <c r="J15" s="14">
        <v>34140</v>
      </c>
      <c r="K15" s="12" t="s">
        <v>18</v>
      </c>
      <c r="L15" s="17">
        <v>87.85</v>
      </c>
      <c r="M15" s="18">
        <v>0.8091</v>
      </c>
      <c r="N15" s="12">
        <v>90</v>
      </c>
      <c r="O15" s="12">
        <v>19</v>
      </c>
      <c r="P15" s="20">
        <f>O15</f>
        <v>19</v>
      </c>
      <c r="Q15" s="18">
        <f>O15*N15*M15</f>
        <v>1383.5610000000001</v>
      </c>
      <c r="R15" s="12"/>
      <c r="S15" s="12" t="s">
        <v>155</v>
      </c>
      <c r="T15" s="12">
        <v>12</v>
      </c>
    </row>
    <row r="16" spans="1:20" ht="12.75">
      <c r="A16" s="12"/>
      <c r="B16" s="58"/>
      <c r="C16" s="12"/>
      <c r="D16" s="58"/>
      <c r="E16" s="12"/>
      <c r="F16" s="20" t="s">
        <v>568</v>
      </c>
      <c r="G16" s="20" t="s">
        <v>581</v>
      </c>
      <c r="H16" s="12"/>
      <c r="I16" s="12"/>
      <c r="J16" s="14"/>
      <c r="K16" s="12"/>
      <c r="L16" s="17"/>
      <c r="M16" s="18"/>
      <c r="N16" s="12"/>
      <c r="O16" s="12"/>
      <c r="P16" s="20"/>
      <c r="Q16" s="18"/>
      <c r="R16" s="12"/>
      <c r="S16" s="12"/>
      <c r="T16" s="12"/>
    </row>
    <row r="17" spans="1:20" ht="12.75">
      <c r="A17" s="12"/>
      <c r="B17" s="58"/>
      <c r="C17" s="12"/>
      <c r="D17" s="58"/>
      <c r="E17" s="12"/>
      <c r="F17" s="20" t="s">
        <v>149</v>
      </c>
      <c r="G17" s="20" t="s">
        <v>150</v>
      </c>
      <c r="H17" s="12"/>
      <c r="I17" s="12"/>
      <c r="J17" s="14"/>
      <c r="K17" s="12"/>
      <c r="L17" s="17"/>
      <c r="M17" s="18"/>
      <c r="N17" s="12"/>
      <c r="O17" s="12"/>
      <c r="P17" s="20"/>
      <c r="Q17" s="18"/>
      <c r="R17" s="12"/>
      <c r="S17" s="12"/>
      <c r="T17" s="12"/>
    </row>
    <row r="18" spans="1:20" ht="12.75">
      <c r="A18" s="12">
        <v>12</v>
      </c>
      <c r="B18" s="58" t="s">
        <v>563</v>
      </c>
      <c r="C18" s="12" t="s">
        <v>32</v>
      </c>
      <c r="D18" s="58" t="s">
        <v>573</v>
      </c>
      <c r="E18" s="12">
        <v>67.5</v>
      </c>
      <c r="F18" s="12" t="s">
        <v>470</v>
      </c>
      <c r="G18" s="12" t="s">
        <v>471</v>
      </c>
      <c r="H18" s="12" t="s">
        <v>472</v>
      </c>
      <c r="I18" s="12" t="s">
        <v>19</v>
      </c>
      <c r="J18" s="14">
        <v>33139</v>
      </c>
      <c r="K18" s="12" t="s">
        <v>18</v>
      </c>
      <c r="L18" s="17">
        <v>66.5</v>
      </c>
      <c r="M18" s="18">
        <v>0.8421</v>
      </c>
      <c r="N18" s="12">
        <v>67.5</v>
      </c>
      <c r="O18" s="12">
        <v>39</v>
      </c>
      <c r="P18" s="20">
        <f aca="true" t="shared" si="0" ref="P18:P28">O18</f>
        <v>39</v>
      </c>
      <c r="Q18" s="18">
        <f aca="true" t="shared" si="1" ref="Q18:Q28">O18*N18*M18</f>
        <v>2216.82825</v>
      </c>
      <c r="R18" s="12" t="s">
        <v>162</v>
      </c>
      <c r="S18" s="12" t="s">
        <v>473</v>
      </c>
      <c r="T18" s="12">
        <v>27</v>
      </c>
    </row>
    <row r="19" spans="1:20" ht="12.75">
      <c r="A19" s="12">
        <v>5</v>
      </c>
      <c r="B19" s="58" t="s">
        <v>564</v>
      </c>
      <c r="C19" s="12" t="s">
        <v>32</v>
      </c>
      <c r="D19" s="58" t="s">
        <v>573</v>
      </c>
      <c r="E19" s="12">
        <v>67.5</v>
      </c>
      <c r="F19" s="12" t="s">
        <v>474</v>
      </c>
      <c r="G19" s="12" t="s">
        <v>502</v>
      </c>
      <c r="H19" s="12" t="s">
        <v>423</v>
      </c>
      <c r="I19" s="12" t="s">
        <v>19</v>
      </c>
      <c r="J19" s="14">
        <v>33327</v>
      </c>
      <c r="K19" s="12" t="s">
        <v>18</v>
      </c>
      <c r="L19" s="17">
        <v>67.05</v>
      </c>
      <c r="M19" s="18">
        <v>0.8352</v>
      </c>
      <c r="N19" s="12">
        <v>67.5</v>
      </c>
      <c r="O19" s="12">
        <v>36</v>
      </c>
      <c r="P19" s="20">
        <f t="shared" si="0"/>
        <v>36</v>
      </c>
      <c r="Q19" s="18">
        <f t="shared" si="1"/>
        <v>2029.536</v>
      </c>
      <c r="R19" s="12"/>
      <c r="S19" s="12"/>
      <c r="T19" s="12">
        <v>5</v>
      </c>
    </row>
    <row r="20" spans="1:20" ht="12.75">
      <c r="A20" s="12">
        <v>12</v>
      </c>
      <c r="B20" s="58" t="s">
        <v>563</v>
      </c>
      <c r="C20" s="12" t="s">
        <v>32</v>
      </c>
      <c r="D20" s="58" t="s">
        <v>573</v>
      </c>
      <c r="E20" s="12">
        <v>82.5</v>
      </c>
      <c r="F20" s="12" t="s">
        <v>496</v>
      </c>
      <c r="G20" s="12" t="s">
        <v>497</v>
      </c>
      <c r="H20" s="12" t="s">
        <v>498</v>
      </c>
      <c r="I20" s="12" t="s">
        <v>19</v>
      </c>
      <c r="J20" s="14">
        <v>28768</v>
      </c>
      <c r="K20" s="12" t="s">
        <v>33</v>
      </c>
      <c r="L20" s="17">
        <v>82</v>
      </c>
      <c r="M20" s="18">
        <v>0.761</v>
      </c>
      <c r="N20" s="12">
        <v>82.5</v>
      </c>
      <c r="O20" s="12">
        <v>19</v>
      </c>
      <c r="P20" s="20">
        <f t="shared" si="0"/>
        <v>19</v>
      </c>
      <c r="Q20" s="18">
        <f t="shared" si="1"/>
        <v>1192.8675</v>
      </c>
      <c r="R20" s="12"/>
      <c r="S20" s="12"/>
      <c r="T20" s="12">
        <v>12</v>
      </c>
    </row>
    <row r="21" spans="1:20" ht="12.75">
      <c r="A21" s="12">
        <v>12</v>
      </c>
      <c r="B21" s="58" t="s">
        <v>563</v>
      </c>
      <c r="C21" s="12" t="s">
        <v>32</v>
      </c>
      <c r="D21" s="58" t="s">
        <v>573</v>
      </c>
      <c r="E21" s="12">
        <v>82.5</v>
      </c>
      <c r="F21" s="12" t="s">
        <v>501</v>
      </c>
      <c r="G21" s="12" t="s">
        <v>142</v>
      </c>
      <c r="H21" s="12" t="s">
        <v>153</v>
      </c>
      <c r="I21" s="12" t="s">
        <v>19</v>
      </c>
      <c r="J21" s="14">
        <v>33131</v>
      </c>
      <c r="K21" s="12" t="s">
        <v>18</v>
      </c>
      <c r="L21" s="17">
        <v>81.4</v>
      </c>
      <c r="M21" s="18">
        <v>0.7666</v>
      </c>
      <c r="N21" s="12">
        <v>82.5</v>
      </c>
      <c r="O21" s="12">
        <v>34</v>
      </c>
      <c r="P21" s="20">
        <f t="shared" si="0"/>
        <v>34</v>
      </c>
      <c r="Q21" s="18">
        <f t="shared" si="1"/>
        <v>2150.3129999999996</v>
      </c>
      <c r="R21" s="12"/>
      <c r="S21" s="12" t="s">
        <v>155</v>
      </c>
      <c r="T21" s="12">
        <v>12</v>
      </c>
    </row>
    <row r="22" spans="1:20" ht="12.75">
      <c r="A22" s="12">
        <v>12</v>
      </c>
      <c r="B22" s="12">
        <v>1</v>
      </c>
      <c r="C22" s="12" t="s">
        <v>32</v>
      </c>
      <c r="D22" s="58" t="s">
        <v>573</v>
      </c>
      <c r="E22" s="12">
        <v>90</v>
      </c>
      <c r="F22" s="12" t="s">
        <v>578</v>
      </c>
      <c r="G22" s="12" t="s">
        <v>50</v>
      </c>
      <c r="H22" s="12" t="s">
        <v>50</v>
      </c>
      <c r="I22" s="12" t="s">
        <v>19</v>
      </c>
      <c r="J22" s="14">
        <v>26088</v>
      </c>
      <c r="K22" s="12" t="s">
        <v>25</v>
      </c>
      <c r="L22" s="17">
        <v>89.15</v>
      </c>
      <c r="M22" s="18">
        <v>0.7205</v>
      </c>
      <c r="N22" s="12">
        <v>90</v>
      </c>
      <c r="O22" s="12">
        <v>11</v>
      </c>
      <c r="P22" s="20">
        <f t="shared" si="0"/>
        <v>11</v>
      </c>
      <c r="Q22" s="18">
        <f t="shared" si="1"/>
        <v>713.2950000000001</v>
      </c>
      <c r="R22" s="18"/>
      <c r="S22" s="12"/>
      <c r="T22" s="12">
        <v>12</v>
      </c>
    </row>
    <row r="23" spans="1:20" ht="12.75">
      <c r="A23" s="12">
        <v>12</v>
      </c>
      <c r="B23" s="58" t="s">
        <v>563</v>
      </c>
      <c r="C23" s="12" t="s">
        <v>32</v>
      </c>
      <c r="D23" s="58" t="s">
        <v>573</v>
      </c>
      <c r="E23" s="12">
        <v>90</v>
      </c>
      <c r="F23" s="12" t="s">
        <v>577</v>
      </c>
      <c r="G23" s="12" t="s">
        <v>245</v>
      </c>
      <c r="H23" s="12" t="s">
        <v>255</v>
      </c>
      <c r="I23" s="12" t="s">
        <v>19</v>
      </c>
      <c r="J23" s="14">
        <v>31364</v>
      </c>
      <c r="K23" s="12" t="s">
        <v>18</v>
      </c>
      <c r="L23" s="17">
        <v>86.7</v>
      </c>
      <c r="M23" s="18">
        <v>0.7409</v>
      </c>
      <c r="N23" s="12">
        <v>87.5</v>
      </c>
      <c r="O23" s="12">
        <v>34</v>
      </c>
      <c r="P23" s="20">
        <f t="shared" si="0"/>
        <v>34</v>
      </c>
      <c r="Q23" s="18">
        <f t="shared" si="1"/>
        <v>2204.1775</v>
      </c>
      <c r="R23" s="12" t="s">
        <v>163</v>
      </c>
      <c r="S23" s="12"/>
      <c r="T23" s="12">
        <v>21</v>
      </c>
    </row>
    <row r="24" spans="1:20" ht="12.75">
      <c r="A24" s="12">
        <v>5</v>
      </c>
      <c r="B24" s="58" t="s">
        <v>564</v>
      </c>
      <c r="C24" s="12" t="s">
        <v>32</v>
      </c>
      <c r="D24" s="58" t="s">
        <v>573</v>
      </c>
      <c r="E24" s="12">
        <v>90</v>
      </c>
      <c r="F24" s="12" t="s">
        <v>510</v>
      </c>
      <c r="G24" s="12" t="s">
        <v>511</v>
      </c>
      <c r="H24" s="12" t="s">
        <v>512</v>
      </c>
      <c r="I24" s="12" t="s">
        <v>19</v>
      </c>
      <c r="J24" s="14">
        <v>32531</v>
      </c>
      <c r="K24" s="12" t="s">
        <v>18</v>
      </c>
      <c r="L24" s="17">
        <v>85.15</v>
      </c>
      <c r="M24" s="18">
        <v>0.7544</v>
      </c>
      <c r="N24" s="12">
        <v>87.5</v>
      </c>
      <c r="O24" s="12">
        <v>23</v>
      </c>
      <c r="P24" s="20">
        <f t="shared" si="0"/>
        <v>23</v>
      </c>
      <c r="Q24" s="18">
        <f t="shared" si="1"/>
        <v>1518.23</v>
      </c>
      <c r="R24" s="12"/>
      <c r="S24" s="12" t="s">
        <v>513</v>
      </c>
      <c r="T24" s="12">
        <v>5</v>
      </c>
    </row>
    <row r="25" spans="1:20" ht="12.75">
      <c r="A25" s="12">
        <v>12</v>
      </c>
      <c r="B25" s="58" t="s">
        <v>563</v>
      </c>
      <c r="C25" s="12" t="s">
        <v>32</v>
      </c>
      <c r="D25" s="58" t="s">
        <v>573</v>
      </c>
      <c r="E25" s="12">
        <v>100</v>
      </c>
      <c r="F25" s="12" t="s">
        <v>557</v>
      </c>
      <c r="G25" s="12" t="s">
        <v>171</v>
      </c>
      <c r="H25" s="12" t="s">
        <v>558</v>
      </c>
      <c r="I25" s="12" t="s">
        <v>19</v>
      </c>
      <c r="J25" s="14">
        <v>32347</v>
      </c>
      <c r="K25" s="12" t="s">
        <v>18</v>
      </c>
      <c r="L25" s="17">
        <v>98.3</v>
      </c>
      <c r="M25" s="18">
        <v>0.6733</v>
      </c>
      <c r="N25" s="12">
        <v>100</v>
      </c>
      <c r="O25" s="12">
        <v>29</v>
      </c>
      <c r="P25" s="20">
        <f t="shared" si="0"/>
        <v>29</v>
      </c>
      <c r="Q25" s="18">
        <f t="shared" si="1"/>
        <v>1952.57</v>
      </c>
      <c r="R25" s="12"/>
      <c r="S25" s="12" t="s">
        <v>173</v>
      </c>
      <c r="T25" s="12">
        <v>12</v>
      </c>
    </row>
    <row r="26" spans="1:20" ht="12.75">
      <c r="A26" s="12">
        <v>12</v>
      </c>
      <c r="B26" s="58" t="s">
        <v>563</v>
      </c>
      <c r="C26" s="12" t="s">
        <v>32</v>
      </c>
      <c r="D26" s="58" t="s">
        <v>573</v>
      </c>
      <c r="E26" s="12">
        <v>110</v>
      </c>
      <c r="F26" s="12" t="s">
        <v>114</v>
      </c>
      <c r="G26" s="12" t="s">
        <v>35</v>
      </c>
      <c r="H26" s="12" t="s">
        <v>43</v>
      </c>
      <c r="I26" s="12" t="s">
        <v>19</v>
      </c>
      <c r="J26" s="14">
        <v>28355</v>
      </c>
      <c r="K26" s="12" t="s">
        <v>33</v>
      </c>
      <c r="L26" s="17">
        <v>103.85</v>
      </c>
      <c r="M26" s="18">
        <v>0.6784</v>
      </c>
      <c r="N26" s="12">
        <v>105</v>
      </c>
      <c r="O26" s="12">
        <v>23</v>
      </c>
      <c r="P26" s="20">
        <f t="shared" si="0"/>
        <v>23</v>
      </c>
      <c r="Q26" s="18">
        <f t="shared" si="1"/>
        <v>1638.336</v>
      </c>
      <c r="R26" s="12"/>
      <c r="S26" s="12"/>
      <c r="T26" s="12">
        <v>12</v>
      </c>
    </row>
    <row r="27" spans="1:20" ht="12.75">
      <c r="A27" s="12">
        <v>12</v>
      </c>
      <c r="B27" s="58" t="s">
        <v>563</v>
      </c>
      <c r="C27" s="12" t="s">
        <v>32</v>
      </c>
      <c r="D27" s="58" t="s">
        <v>573</v>
      </c>
      <c r="E27" s="59">
        <v>125</v>
      </c>
      <c r="F27" s="12" t="s">
        <v>574</v>
      </c>
      <c r="G27" s="12" t="s">
        <v>309</v>
      </c>
      <c r="H27" s="12" t="s">
        <v>575</v>
      </c>
      <c r="I27" s="12" t="s">
        <v>19</v>
      </c>
      <c r="J27" s="14">
        <v>25452</v>
      </c>
      <c r="K27" s="12" t="s">
        <v>25</v>
      </c>
      <c r="L27" s="17">
        <v>111.4</v>
      </c>
      <c r="M27" s="18">
        <v>0.7002</v>
      </c>
      <c r="N27" s="12">
        <v>112.5</v>
      </c>
      <c r="O27" s="12">
        <v>31</v>
      </c>
      <c r="P27" s="20">
        <f t="shared" si="0"/>
        <v>31</v>
      </c>
      <c r="Q27" s="18">
        <f t="shared" si="1"/>
        <v>2441.9475</v>
      </c>
      <c r="R27" s="12"/>
      <c r="S27" s="12" t="s">
        <v>576</v>
      </c>
      <c r="T27" s="12">
        <v>12</v>
      </c>
    </row>
    <row r="28" spans="1:20" ht="12.75">
      <c r="A28" s="12">
        <v>12</v>
      </c>
      <c r="B28" s="58" t="s">
        <v>563</v>
      </c>
      <c r="C28" s="12" t="s">
        <v>32</v>
      </c>
      <c r="D28" s="58" t="s">
        <v>573</v>
      </c>
      <c r="E28" s="59">
        <v>125</v>
      </c>
      <c r="F28" s="12" t="s">
        <v>574</v>
      </c>
      <c r="G28" s="12" t="s">
        <v>309</v>
      </c>
      <c r="H28" s="12" t="s">
        <v>575</v>
      </c>
      <c r="I28" s="12" t="s">
        <v>19</v>
      </c>
      <c r="J28" s="14">
        <v>25452</v>
      </c>
      <c r="K28" s="12" t="s">
        <v>18</v>
      </c>
      <c r="L28" s="17">
        <v>111.4</v>
      </c>
      <c r="M28" s="18">
        <v>0.7002</v>
      </c>
      <c r="N28" s="12">
        <v>112.5</v>
      </c>
      <c r="O28" s="12">
        <v>31</v>
      </c>
      <c r="P28" s="20">
        <f t="shared" si="0"/>
        <v>31</v>
      </c>
      <c r="Q28" s="18">
        <f t="shared" si="1"/>
        <v>2441.9475</v>
      </c>
      <c r="R28" s="12" t="s">
        <v>161</v>
      </c>
      <c r="S28" s="12" t="s">
        <v>576</v>
      </c>
      <c r="T28" s="12">
        <v>48</v>
      </c>
    </row>
  </sheetData>
  <sheetProtection/>
  <mergeCells count="17">
    <mergeCell ref="R3:R4"/>
    <mergeCell ref="S3:S4"/>
    <mergeCell ref="A3:A4"/>
    <mergeCell ref="B3:B4"/>
    <mergeCell ref="C3:C4"/>
    <mergeCell ref="D3:D4"/>
    <mergeCell ref="E3:E4"/>
    <mergeCell ref="T3:T4"/>
    <mergeCell ref="F3:F4"/>
    <mergeCell ref="G3:G4"/>
    <mergeCell ref="H3:H4"/>
    <mergeCell ref="I3:I4"/>
    <mergeCell ref="J3:J4"/>
    <mergeCell ref="K3:K4"/>
    <mergeCell ref="L3:L4"/>
    <mergeCell ref="M3:M4"/>
    <mergeCell ref="N3:Q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zoomScale="85" zoomScaleNormal="85" zoomScalePageLayoutView="0" workbookViewId="0" topLeftCell="B1">
      <selection activeCell="N18" sqref="N18"/>
    </sheetView>
  </sheetViews>
  <sheetFormatPr defaultColWidth="9.00390625" defaultRowHeight="12.75"/>
  <cols>
    <col min="1" max="1" width="4.875" style="5" customWidth="1"/>
    <col min="2" max="2" width="6.00390625" style="56" customWidth="1"/>
    <col min="3" max="3" width="6.75390625" style="5" customWidth="1"/>
    <col min="4" max="4" width="8.875" style="56" customWidth="1"/>
    <col min="5" max="5" width="5.00390625" style="5" bestFit="1" customWidth="1"/>
    <col min="6" max="6" width="22.375" style="5" bestFit="1" customWidth="1"/>
    <col min="7" max="7" width="27.625" style="5" bestFit="1" customWidth="1"/>
    <col min="8" max="8" width="24.25390625" style="5" bestFit="1" customWidth="1"/>
    <col min="9" max="9" width="10.625" style="5" bestFit="1" customWidth="1"/>
    <col min="10" max="10" width="13.25390625" style="5" bestFit="1" customWidth="1"/>
    <col min="11" max="11" width="18.625" style="5" bestFit="1" customWidth="1"/>
    <col min="12" max="12" width="6.625" style="6" bestFit="1" customWidth="1"/>
    <col min="13" max="13" width="6.625" style="8" bestFit="1" customWidth="1"/>
    <col min="14" max="14" width="6.00390625" style="5" bestFit="1" customWidth="1"/>
    <col min="15" max="15" width="5.25390625" style="5" bestFit="1" customWidth="1"/>
    <col min="16" max="16" width="6.625" style="27" bestFit="1" customWidth="1"/>
    <col min="17" max="17" width="10.625" style="8" bestFit="1" customWidth="1"/>
    <col min="18" max="18" width="12.25390625" style="5" customWidth="1"/>
    <col min="19" max="19" width="18.875" style="5" bestFit="1" customWidth="1"/>
    <col min="20" max="20" width="4.875" style="5" customWidth="1"/>
    <col min="21" max="16384" width="9.125" style="5" customWidth="1"/>
  </cols>
  <sheetData>
    <row r="1" spans="3:16" ht="20.25">
      <c r="C1" s="9" t="s">
        <v>146</v>
      </c>
      <c r="F1" s="38"/>
      <c r="G1" s="2"/>
      <c r="H1" s="2"/>
      <c r="I1" s="2"/>
      <c r="J1" s="4"/>
      <c r="L1" s="3"/>
      <c r="M1" s="39"/>
      <c r="N1" s="2"/>
      <c r="O1" s="2"/>
      <c r="P1" s="48"/>
    </row>
    <row r="2" spans="2:17" s="40" customFormat="1" ht="21" thickBot="1">
      <c r="B2" s="57"/>
      <c r="C2" s="9" t="s">
        <v>621</v>
      </c>
      <c r="D2" s="57"/>
      <c r="F2" s="41"/>
      <c r="G2" s="2"/>
      <c r="H2" s="41"/>
      <c r="I2" s="2"/>
      <c r="J2" s="41"/>
      <c r="K2" s="41"/>
      <c r="L2" s="42"/>
      <c r="M2" s="43"/>
      <c r="N2" s="41"/>
      <c r="O2" s="41"/>
      <c r="P2" s="52"/>
      <c r="Q2" s="45"/>
    </row>
    <row r="3" spans="1:20" ht="12.75" customHeight="1">
      <c r="A3" s="87" t="s">
        <v>17</v>
      </c>
      <c r="B3" s="102" t="s">
        <v>8</v>
      </c>
      <c r="C3" s="89" t="s">
        <v>21</v>
      </c>
      <c r="D3" s="102" t="s">
        <v>22</v>
      </c>
      <c r="E3" s="89" t="s">
        <v>2</v>
      </c>
      <c r="F3" s="89" t="s">
        <v>3</v>
      </c>
      <c r="G3" s="89" t="s">
        <v>20</v>
      </c>
      <c r="H3" s="89" t="s">
        <v>46</v>
      </c>
      <c r="I3" s="89" t="s">
        <v>10</v>
      </c>
      <c r="J3" s="89" t="s">
        <v>7</v>
      </c>
      <c r="K3" s="89" t="s">
        <v>4</v>
      </c>
      <c r="L3" s="85" t="s">
        <v>1</v>
      </c>
      <c r="M3" s="100" t="s">
        <v>540</v>
      </c>
      <c r="N3" s="99" t="s">
        <v>298</v>
      </c>
      <c r="O3" s="99"/>
      <c r="P3" s="99"/>
      <c r="Q3" s="99"/>
      <c r="R3" s="95" t="s">
        <v>9</v>
      </c>
      <c r="S3" s="95" t="s">
        <v>23</v>
      </c>
      <c r="T3" s="87" t="s">
        <v>17</v>
      </c>
    </row>
    <row r="4" spans="1:20" s="7" customFormat="1" ht="13.5" customHeight="1">
      <c r="A4" s="88"/>
      <c r="B4" s="103"/>
      <c r="C4" s="90"/>
      <c r="D4" s="103"/>
      <c r="E4" s="90"/>
      <c r="F4" s="90"/>
      <c r="G4" s="90"/>
      <c r="H4" s="90"/>
      <c r="I4" s="90"/>
      <c r="J4" s="90"/>
      <c r="K4" s="90"/>
      <c r="L4" s="86"/>
      <c r="M4" s="101"/>
      <c r="N4" s="15" t="s">
        <v>541</v>
      </c>
      <c r="O4" s="15" t="s">
        <v>542</v>
      </c>
      <c r="P4" s="15" t="s">
        <v>6</v>
      </c>
      <c r="Q4" s="16" t="s">
        <v>540</v>
      </c>
      <c r="R4" s="96"/>
      <c r="S4" s="96"/>
      <c r="T4" s="88"/>
    </row>
    <row r="5" spans="1:20" ht="12.75">
      <c r="A5" s="12"/>
      <c r="B5" s="58"/>
      <c r="C5" s="12"/>
      <c r="D5" s="58"/>
      <c r="E5" s="12"/>
      <c r="F5" s="20" t="s">
        <v>568</v>
      </c>
      <c r="G5" s="20" t="s">
        <v>581</v>
      </c>
      <c r="H5" s="12"/>
      <c r="I5" s="12"/>
      <c r="J5" s="14"/>
      <c r="K5" s="12"/>
      <c r="L5" s="17"/>
      <c r="M5" s="18"/>
      <c r="N5" s="12"/>
      <c r="O5" s="12"/>
      <c r="P5" s="20"/>
      <c r="Q5" s="18"/>
      <c r="R5" s="12"/>
      <c r="S5" s="12"/>
      <c r="T5" s="12"/>
    </row>
    <row r="6" spans="1:20" ht="12.75">
      <c r="A6" s="12"/>
      <c r="B6" s="58"/>
      <c r="C6" s="12"/>
      <c r="D6" s="58"/>
      <c r="E6" s="12"/>
      <c r="F6" s="20" t="s">
        <v>237</v>
      </c>
      <c r="G6" s="20" t="s">
        <v>150</v>
      </c>
      <c r="H6" s="12"/>
      <c r="I6" s="12"/>
      <c r="J6" s="14"/>
      <c r="K6" s="12"/>
      <c r="L6" s="17"/>
      <c r="M6" s="18"/>
      <c r="N6" s="12"/>
      <c r="O6" s="12"/>
      <c r="P6" s="20"/>
      <c r="Q6" s="18"/>
      <c r="R6" s="12"/>
      <c r="S6" s="12"/>
      <c r="T6" s="12"/>
    </row>
    <row r="7" spans="1:20" ht="12.75">
      <c r="A7" s="12">
        <v>12</v>
      </c>
      <c r="B7" s="58" t="s">
        <v>563</v>
      </c>
      <c r="C7" s="12" t="s">
        <v>214</v>
      </c>
      <c r="D7" s="58" t="s">
        <v>573</v>
      </c>
      <c r="E7" s="12">
        <v>75</v>
      </c>
      <c r="F7" s="12" t="s">
        <v>597</v>
      </c>
      <c r="G7" s="12" t="s">
        <v>171</v>
      </c>
      <c r="H7" s="12" t="s">
        <v>172</v>
      </c>
      <c r="I7" s="12" t="s">
        <v>19</v>
      </c>
      <c r="J7" s="22">
        <v>19340</v>
      </c>
      <c r="K7" s="23" t="s">
        <v>131</v>
      </c>
      <c r="L7" s="17">
        <v>74.5</v>
      </c>
      <c r="M7" s="18">
        <v>0.7923</v>
      </c>
      <c r="N7" s="12">
        <v>75</v>
      </c>
      <c r="O7" s="12">
        <v>27</v>
      </c>
      <c r="P7" s="20">
        <f>O7</f>
        <v>27</v>
      </c>
      <c r="Q7" s="18">
        <f>O7*N7*M7</f>
        <v>1604.4075</v>
      </c>
      <c r="R7" s="12"/>
      <c r="S7" s="12"/>
      <c r="T7" s="12">
        <v>12</v>
      </c>
    </row>
    <row r="8" spans="1:20" ht="12.75">
      <c r="A8" s="12">
        <v>12</v>
      </c>
      <c r="B8" s="58" t="s">
        <v>563</v>
      </c>
      <c r="C8" s="12" t="s">
        <v>214</v>
      </c>
      <c r="D8" s="58" t="s">
        <v>573</v>
      </c>
      <c r="E8" s="12">
        <v>100</v>
      </c>
      <c r="F8" s="12" t="s">
        <v>622</v>
      </c>
      <c r="G8" s="12" t="s">
        <v>142</v>
      </c>
      <c r="H8" s="12" t="s">
        <v>153</v>
      </c>
      <c r="I8" s="12" t="s">
        <v>19</v>
      </c>
      <c r="J8" s="14">
        <v>32245</v>
      </c>
      <c r="K8" s="12" t="s">
        <v>18</v>
      </c>
      <c r="L8" s="17">
        <v>99.1</v>
      </c>
      <c r="M8" s="18">
        <v>0.6678</v>
      </c>
      <c r="N8" s="12">
        <v>100</v>
      </c>
      <c r="O8" s="12">
        <v>18</v>
      </c>
      <c r="P8" s="20">
        <f>O8</f>
        <v>18</v>
      </c>
      <c r="Q8" s="18">
        <f>O8*N8*M8</f>
        <v>1202.04</v>
      </c>
      <c r="R8" s="12"/>
      <c r="S8" s="12" t="s">
        <v>384</v>
      </c>
      <c r="T8" s="12">
        <v>12</v>
      </c>
    </row>
    <row r="9" spans="1:20" ht="12.75">
      <c r="A9" s="12">
        <v>12</v>
      </c>
      <c r="B9" s="58" t="s">
        <v>563</v>
      </c>
      <c r="C9" s="12" t="s">
        <v>214</v>
      </c>
      <c r="D9" s="58" t="s">
        <v>573</v>
      </c>
      <c r="E9" s="12">
        <v>110</v>
      </c>
      <c r="F9" s="12" t="s">
        <v>609</v>
      </c>
      <c r="G9" s="12" t="s">
        <v>62</v>
      </c>
      <c r="H9" s="12" t="s">
        <v>62</v>
      </c>
      <c r="I9" s="12" t="s">
        <v>19</v>
      </c>
      <c r="J9" s="14">
        <v>30566</v>
      </c>
      <c r="K9" s="12" t="s">
        <v>18</v>
      </c>
      <c r="L9" s="17">
        <v>100.3</v>
      </c>
      <c r="M9" s="18">
        <v>0.7024</v>
      </c>
      <c r="N9" s="12">
        <v>102.5</v>
      </c>
      <c r="O9" s="12">
        <v>31</v>
      </c>
      <c r="P9" s="20">
        <f>O9</f>
        <v>31</v>
      </c>
      <c r="Q9" s="18">
        <f>O9*N9*M9</f>
        <v>2231.876</v>
      </c>
      <c r="R9" s="12"/>
      <c r="S9" s="12"/>
      <c r="T9" s="12">
        <v>12</v>
      </c>
    </row>
    <row r="10" spans="1:20" ht="12.75">
      <c r="A10" s="12">
        <v>5</v>
      </c>
      <c r="B10" s="58" t="s">
        <v>564</v>
      </c>
      <c r="C10" s="12" t="s">
        <v>214</v>
      </c>
      <c r="D10" s="58" t="s">
        <v>573</v>
      </c>
      <c r="E10" s="12">
        <v>110</v>
      </c>
      <c r="F10" s="12" t="s">
        <v>615</v>
      </c>
      <c r="G10" s="12" t="s">
        <v>142</v>
      </c>
      <c r="H10" s="12" t="s">
        <v>616</v>
      </c>
      <c r="I10" s="12" t="s">
        <v>19</v>
      </c>
      <c r="J10" s="14">
        <v>34316</v>
      </c>
      <c r="K10" s="12" t="s">
        <v>18</v>
      </c>
      <c r="L10" s="17">
        <v>106.75</v>
      </c>
      <c r="M10" s="18">
        <v>0.66</v>
      </c>
      <c r="N10" s="19">
        <v>107.5</v>
      </c>
      <c r="O10" s="19">
        <v>29</v>
      </c>
      <c r="P10" s="20">
        <f>O10</f>
        <v>29</v>
      </c>
      <c r="Q10" s="18">
        <f>O10*N10*M10</f>
        <v>2057.55</v>
      </c>
      <c r="R10" s="19"/>
      <c r="S10" s="12" t="s">
        <v>155</v>
      </c>
      <c r="T10" s="12">
        <v>5</v>
      </c>
    </row>
    <row r="11" spans="1:20" ht="12.75">
      <c r="A11" s="12">
        <v>12</v>
      </c>
      <c r="B11" s="58" t="s">
        <v>563</v>
      </c>
      <c r="C11" s="12" t="s">
        <v>214</v>
      </c>
      <c r="D11" s="58" t="s">
        <v>573</v>
      </c>
      <c r="E11" s="12">
        <v>140</v>
      </c>
      <c r="F11" s="12" t="s">
        <v>612</v>
      </c>
      <c r="G11" s="12" t="s">
        <v>171</v>
      </c>
      <c r="H11" s="12" t="s">
        <v>589</v>
      </c>
      <c r="I11" s="12" t="s">
        <v>19</v>
      </c>
      <c r="J11" s="14">
        <v>30636</v>
      </c>
      <c r="K11" s="12" t="s">
        <v>18</v>
      </c>
      <c r="L11" s="17">
        <v>130.7</v>
      </c>
      <c r="M11" s="18">
        <v>0.6189</v>
      </c>
      <c r="N11" s="12">
        <v>132.5</v>
      </c>
      <c r="O11" s="12">
        <v>15</v>
      </c>
      <c r="P11" s="20">
        <f>O11</f>
        <v>15</v>
      </c>
      <c r="Q11" s="18">
        <f>O11*N11*M11</f>
        <v>1230.06375</v>
      </c>
      <c r="R11" s="12"/>
      <c r="S11" s="12"/>
      <c r="T11" s="12">
        <v>12</v>
      </c>
    </row>
  </sheetData>
  <sheetProtection/>
  <mergeCells count="17">
    <mergeCell ref="S3:S4"/>
    <mergeCell ref="J3:J4"/>
    <mergeCell ref="K3:K4"/>
    <mergeCell ref="L3:L4"/>
    <mergeCell ref="M3:M4"/>
    <mergeCell ref="N3:Q3"/>
    <mergeCell ref="R3:R4"/>
    <mergeCell ref="A3:A4"/>
    <mergeCell ref="B3:B4"/>
    <mergeCell ref="C3:C4"/>
    <mergeCell ref="D3:D4"/>
    <mergeCell ref="E3:E4"/>
    <mergeCell ref="T3:T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2018-04-15T16:27:40Z</cp:lastPrinted>
  <dcterms:created xsi:type="dcterms:W3CDTF">2010-12-17T08:17:08Z</dcterms:created>
  <dcterms:modified xsi:type="dcterms:W3CDTF">2019-06-20T11:47:06Z</dcterms:modified>
  <cp:category/>
  <cp:version/>
  <cp:contentType/>
  <cp:contentStatus/>
</cp:coreProperties>
</file>