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235" tabRatio="429" activeTab="0"/>
  </bookViews>
  <sheets>
    <sheet name="21.04.2019" sheetId="1" r:id="rId1"/>
    <sheet name="Командное" sheetId="2" r:id="rId2"/>
    <sheet name="Лист1" sheetId="3" r:id="rId3"/>
  </sheets>
  <definedNames>
    <definedName name="_xlnm.Print_Area" localSheetId="0">'21.04.2019'!$B$1:$AG$14</definedName>
  </definedNames>
  <calcPr fullCalcOnLoad="1" refMode="R1C1"/>
</workbook>
</file>

<file path=xl/sharedStrings.xml><?xml version="1.0" encoding="utf-8"?>
<sst xmlns="http://schemas.openxmlformats.org/spreadsheetml/2006/main" count="616" uniqueCount="160">
  <si>
    <t>Очки</t>
  </si>
  <si>
    <t>Место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</si>
  <si>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</si>
  <si>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</si>
  <si>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</si>
  <si>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</si>
  <si>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</si>
  <si>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</si>
  <si>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</si>
  <si>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</si>
  <si>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</si>
  <si>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</si>
  <si>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</si>
  <si>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</si>
  <si>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</si>
  <si>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</si>
  <si>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</si>
  <si>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</si>
  <si>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</si>
  <si>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Сумма</t>
  </si>
  <si>
    <t>RAW</t>
  </si>
  <si>
    <t>Россия</t>
  </si>
  <si>
    <t>Главный судья</t>
  </si>
  <si>
    <t>Главный секретарь</t>
  </si>
  <si>
    <t>Зам.главного секретаря</t>
  </si>
  <si>
    <t>Старший судья</t>
  </si>
  <si>
    <t>Боковой судья</t>
  </si>
  <si>
    <t>Спикер</t>
  </si>
  <si>
    <t>Офицер ДК</t>
  </si>
  <si>
    <t>Блинков Е.</t>
  </si>
  <si>
    <t>ж</t>
  </si>
  <si>
    <t>м</t>
  </si>
  <si>
    <t>Open 24-39</t>
  </si>
  <si>
    <t>Альметьевск</t>
  </si>
  <si>
    <t>Junior 20-23</t>
  </si>
  <si>
    <t>Казань</t>
  </si>
  <si>
    <t>Бугульма</t>
  </si>
  <si>
    <t xml:space="preserve">Жим Лежа СОВ </t>
  </si>
  <si>
    <t>Фаттахов Р.Т.</t>
  </si>
  <si>
    <t>Губайдуллин М.Ю.</t>
  </si>
  <si>
    <t>Панов М.Б.</t>
  </si>
  <si>
    <t>Балантаев А.В.</t>
  </si>
  <si>
    <t>Осипов А.</t>
  </si>
  <si>
    <t>Киняев З.</t>
  </si>
  <si>
    <t>Троеборье женщины</t>
  </si>
  <si>
    <t>Приседание женщины</t>
  </si>
  <si>
    <t>Троеборье мужчины</t>
  </si>
  <si>
    <t>Приседание мужчины</t>
  </si>
  <si>
    <t>Жим лежа женщины</t>
  </si>
  <si>
    <t>Жим лежа мужчины</t>
  </si>
  <si>
    <t>Становая мужчины</t>
  </si>
  <si>
    <t>Расчислов Игорь Александрович</t>
  </si>
  <si>
    <t>Чайковский</t>
  </si>
  <si>
    <t>Teenage 14-15</t>
  </si>
  <si>
    <t>Мальцев Антон Николаевич</t>
  </si>
  <si>
    <t>Аткамов Данил Васильевич</t>
  </si>
  <si>
    <t>Teenage 16-17</t>
  </si>
  <si>
    <t>Васенькин Александр Олегович</t>
  </si>
  <si>
    <t>Masters 45-49</t>
  </si>
  <si>
    <t>Masters 65-69</t>
  </si>
  <si>
    <t>Кудрявцев Константин Константинович</t>
  </si>
  <si>
    <t>Лениногорск</t>
  </si>
  <si>
    <t>Хайруллин Риналь Наилевич</t>
  </si>
  <si>
    <t>Халиуллин Адель Рустемович</t>
  </si>
  <si>
    <t>Гизатуллин И.И</t>
  </si>
  <si>
    <t> Открытый Чемпионат Татарстана по пауэрлифтингу и силовым видам спорта.</t>
  </si>
  <si>
    <t>Осипов А.А.</t>
  </si>
  <si>
    <t>Teenage 18-19</t>
  </si>
  <si>
    <t xml:space="preserve">Становая женщины </t>
  </si>
  <si>
    <t>Воспитанники детского дома Русский жим</t>
  </si>
  <si>
    <t>Савельев Александр</t>
  </si>
  <si>
    <t>Савчук Никита</t>
  </si>
  <si>
    <t>Валеев Радион</t>
  </si>
  <si>
    <t>АДД</t>
  </si>
  <si>
    <t>Гарифуллин Руслан Ирекович</t>
  </si>
  <si>
    <t>Masters 60-65</t>
  </si>
  <si>
    <t xml:space="preserve">Балантаев Виталий </t>
  </si>
  <si>
    <t>Teenage 13-15</t>
  </si>
  <si>
    <t>Masters 50-54</t>
  </si>
  <si>
    <t>Шаяхметов Булат Маратович</t>
  </si>
  <si>
    <t>Васюткина Ольга Валерьевна</t>
  </si>
  <si>
    <t>Masters 40-44</t>
  </si>
  <si>
    <t>Балантаев Андрей Геннадьевич</t>
  </si>
  <si>
    <t>Шаяхметова Эльвира Игоревна</t>
  </si>
  <si>
    <t>Гарипова Лилия Анисовна</t>
  </si>
  <si>
    <t>Карабаш</t>
  </si>
  <si>
    <t>Ореn</t>
  </si>
  <si>
    <t>Чумаров Владимир Константинович</t>
  </si>
  <si>
    <t>Иголкин Евгений Александрович</t>
  </si>
  <si>
    <t>Исаев Петр Васильевич</t>
  </si>
  <si>
    <t>Фаррахов Марсель Борисович</t>
  </si>
  <si>
    <t>Артемова Анжелла Александровна</t>
  </si>
  <si>
    <t>Мирханов Дамиль Наильевич</t>
  </si>
  <si>
    <t>Балабанов Павел Владимирович</t>
  </si>
  <si>
    <t>Гудков Александр Михайлович</t>
  </si>
  <si>
    <t>Кулешов Дмитрий Александрович</t>
  </si>
  <si>
    <t>Ишимбай</t>
  </si>
  <si>
    <t>Орен</t>
  </si>
  <si>
    <t>Шайхутдинов Ильнар Наильевич</t>
  </si>
  <si>
    <t>Гусева Дарья Юрьевна</t>
  </si>
  <si>
    <t>Раббаниева Лейсан Актасона</t>
  </si>
  <si>
    <t>Насыбуллин Ирик Русланович</t>
  </si>
  <si>
    <t>Рахимьянов Рамазан Рафисович</t>
  </si>
  <si>
    <t>Чиркова Мария Георгиевна</t>
  </si>
  <si>
    <t>Ижевск</t>
  </si>
  <si>
    <t>Беляев Василий Петрович</t>
  </si>
  <si>
    <t>100.95</t>
  </si>
  <si>
    <t>Мадмаров Рустам Ахмадалович</t>
  </si>
  <si>
    <t>ГильфановИльнар Ильнурович</t>
  </si>
  <si>
    <t>Гильфанов Ильнар Ильнурович</t>
  </si>
  <si>
    <t>110+</t>
  </si>
  <si>
    <t>Ширков Сергей Леонидович</t>
  </si>
  <si>
    <t>Понамаревка</t>
  </si>
  <si>
    <t>Masters 50-59</t>
  </si>
  <si>
    <t>Акимов Олег Валерьевич</t>
  </si>
  <si>
    <t>Чапурин Дмитрий Андреевич</t>
  </si>
  <si>
    <t>Teenage 16-18</t>
  </si>
  <si>
    <t>Teenage 12-14</t>
  </si>
  <si>
    <t>Сиразетдинов Михаил  Рафаилович</t>
  </si>
  <si>
    <t>Teenage 16-19</t>
  </si>
  <si>
    <t>Осипова Милана Александровна</t>
  </si>
  <si>
    <t>Ванюков Артем Константинович</t>
  </si>
  <si>
    <t>Авилов Николай Дмитриевич</t>
  </si>
  <si>
    <t>Тазиев Тимур Маратович</t>
  </si>
  <si>
    <t>Панов Максим Борисович</t>
  </si>
  <si>
    <t>Ураимова Рине Исуровна</t>
  </si>
  <si>
    <t>Б.Матаки</t>
  </si>
  <si>
    <t>Хафизов Альмир Амирович</t>
  </si>
  <si>
    <t>Чуманов Андрей Сергеевич</t>
  </si>
  <si>
    <t>Маркосян Арутон Каренович</t>
  </si>
  <si>
    <t>СОВ</t>
  </si>
  <si>
    <t>Зиятдинов Касым Валиахмухаметович</t>
  </si>
  <si>
    <t>Masters 56-59</t>
  </si>
  <si>
    <t>Мингазетинова Рузалия Дамировна</t>
  </si>
  <si>
    <t>Ситдиков Ильгам Вернатович</t>
  </si>
  <si>
    <t>Сарманово</t>
  </si>
  <si>
    <t>57.9</t>
  </si>
  <si>
    <t>82.2</t>
  </si>
  <si>
    <t>Ахтямов Радмир Рамилевич</t>
  </si>
  <si>
    <t>Open 24-38</t>
  </si>
  <si>
    <t>Максютов Флорит Фидаильевич</t>
  </si>
  <si>
    <t>Валиева Элина Фаритовна</t>
  </si>
  <si>
    <t>Каримов Булат Габдуллович</t>
  </si>
  <si>
    <t>Джалиль</t>
  </si>
  <si>
    <t>Филатов Эдуард Викторович</t>
  </si>
  <si>
    <t>Филиппов Максим Павлович</t>
  </si>
  <si>
    <t>Сударев Данил</t>
  </si>
  <si>
    <t>67.5</t>
  </si>
  <si>
    <t>Гараев Азат Талгатович</t>
  </si>
  <si>
    <t>67.10</t>
  </si>
  <si>
    <t>х</t>
  </si>
  <si>
    <t>52.5</t>
  </si>
  <si>
    <t>37.5</t>
  </si>
  <si>
    <t>57.5</t>
  </si>
  <si>
    <t>47.5</t>
  </si>
  <si>
    <t>Даветбаев Радик Талгатович</t>
  </si>
  <si>
    <t>Ахметзянов Галимжан А</t>
  </si>
  <si>
    <t>Лукьянов Владимир  Владиславович</t>
  </si>
  <si>
    <t>Бавлы</t>
  </si>
  <si>
    <t>Базарные матаки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</si>
</sst>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164" fontId="52" fillId="0" borderId="15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4" fontId="3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14" fillId="34" borderId="16" xfId="0" applyNumberFormat="1" applyFont="1" applyFill="1" applyBorder="1" applyAlignment="1">
      <alignment horizontal="center" vertical="center" wrapText="1"/>
    </xf>
    <xf numFmtId="164" fontId="14" fillId="34" borderId="16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/>
    </xf>
    <xf numFmtId="0" fontId="14" fillId="34" borderId="16" xfId="0" applyNumberFormat="1" applyFont="1" applyFill="1" applyBorder="1" applyAlignment="1">
      <alignment horizontal="center" vertical="center"/>
    </xf>
    <xf numFmtId="164" fontId="14" fillId="34" borderId="17" xfId="0" applyNumberFormat="1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4" fontId="3" fillId="34" borderId="16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164" fontId="3" fillId="34" borderId="16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52" fillId="0" borderId="17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4" fontId="3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4" fontId="3" fillId="36" borderId="17" xfId="0" applyNumberFormat="1" applyFont="1" applyFill="1" applyBorder="1" applyAlignment="1">
      <alignment horizontal="center" vertical="center"/>
    </xf>
    <xf numFmtId="164" fontId="3" fillId="36" borderId="17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14" fontId="3" fillId="18" borderId="10" xfId="0" applyNumberFormat="1" applyFont="1" applyFill="1" applyBorder="1" applyAlignment="1">
      <alignment horizontal="center" vertical="center"/>
    </xf>
    <xf numFmtId="2" fontId="3" fillId="18" borderId="10" xfId="0" applyNumberFormat="1" applyFont="1" applyFill="1" applyBorder="1" applyAlignment="1">
      <alignment horizontal="center" vertical="center"/>
    </xf>
    <xf numFmtId="164" fontId="3" fillId="18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53" fillId="18" borderId="17" xfId="0" applyFont="1" applyFill="1" applyBorder="1" applyAlignment="1">
      <alignment horizontal="center" vertical="center"/>
    </xf>
    <xf numFmtId="14" fontId="3" fillId="18" borderId="17" xfId="0" applyNumberFormat="1" applyFont="1" applyFill="1" applyBorder="1" applyAlignment="1">
      <alignment horizontal="center" vertical="center"/>
    </xf>
    <xf numFmtId="2" fontId="3" fillId="18" borderId="17" xfId="0" applyNumberFormat="1" applyFont="1" applyFill="1" applyBorder="1" applyAlignment="1">
      <alignment horizontal="center" vertical="center"/>
    </xf>
    <xf numFmtId="164" fontId="3" fillId="18" borderId="17" xfId="0" applyNumberFormat="1" applyFont="1" applyFill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0" fontId="4" fillId="34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 wrapText="1"/>
    </xf>
    <xf numFmtId="2" fontId="3" fillId="37" borderId="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2" fontId="0" fillId="38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3" fillId="37" borderId="10" xfId="0" applyNumberFormat="1" applyFont="1" applyFill="1" applyBorder="1" applyAlignment="1">
      <alignment horizontal="center" vertical="center"/>
    </xf>
    <xf numFmtId="2" fontId="0" fillId="37" borderId="0" xfId="0" applyNumberFormat="1" applyFill="1" applyAlignment="1">
      <alignment/>
    </xf>
    <xf numFmtId="0" fontId="3" fillId="36" borderId="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49" fontId="50" fillId="33" borderId="0" xfId="0" applyNumberFormat="1" applyFont="1" applyFill="1" applyBorder="1" applyAlignment="1">
      <alignment horizontal="left" vertical="center"/>
    </xf>
    <xf numFmtId="164" fontId="52" fillId="0" borderId="21" xfId="0" applyNumberFormat="1" applyFont="1" applyFill="1" applyBorder="1" applyAlignment="1">
      <alignment horizontal="center" vertical="center" wrapText="1"/>
    </xf>
    <xf numFmtId="164" fontId="52" fillId="0" borderId="22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2" fontId="52" fillId="0" borderId="25" xfId="0" applyNumberFormat="1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0"/>
  <sheetViews>
    <sheetView tabSelected="1" zoomScale="80" zoomScaleNormal="80" zoomScalePageLayoutView="0" workbookViewId="0" topLeftCell="A1">
      <pane xSplit="7" ySplit="4" topLeftCell="H26" activePane="bottomRight" state="frozen"/>
      <selection pane="topLeft"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9.00390625" defaultRowHeight="12.75"/>
  <cols>
    <col min="1" max="1" width="4.875" style="23" customWidth="1"/>
    <col min="2" max="2" width="6.00390625" style="23" bestFit="1" customWidth="1"/>
    <col min="3" max="3" width="5.75390625" style="23" customWidth="1"/>
    <col min="4" max="4" width="8.875" style="23" bestFit="1" customWidth="1"/>
    <col min="5" max="5" width="7.125" style="23" customWidth="1"/>
    <col min="6" max="6" width="40.25390625" style="38" customWidth="1"/>
    <col min="7" max="7" width="19.625" style="23" customWidth="1"/>
    <col min="8" max="8" width="13.75390625" style="23" customWidth="1"/>
    <col min="9" max="9" width="8.125" style="23" customWidth="1"/>
    <col min="10" max="10" width="12.25390625" style="33" customWidth="1"/>
    <col min="11" max="11" width="15.75390625" style="30" customWidth="1"/>
    <col min="12" max="12" width="9.875" style="23" customWidth="1"/>
    <col min="13" max="13" width="12.375" style="32" customWidth="1"/>
    <col min="14" max="14" width="5.625" style="32" bestFit="1" customWidth="1"/>
    <col min="15" max="15" width="6.00390625" style="23" bestFit="1" customWidth="1"/>
    <col min="16" max="16" width="6.00390625" style="31" bestFit="1" customWidth="1"/>
    <col min="17" max="17" width="7.625" style="23" customWidth="1"/>
    <col min="18" max="18" width="11.125" style="23" customWidth="1"/>
    <col min="19" max="19" width="6.625" style="23" bestFit="1" customWidth="1"/>
    <col min="20" max="20" width="7.125" style="23" bestFit="1" customWidth="1"/>
    <col min="21" max="21" width="7.125" style="31" bestFit="1" customWidth="1"/>
    <col min="22" max="22" width="5.625" style="30" customWidth="1"/>
    <col min="23" max="23" width="6.625" style="31" bestFit="1" customWidth="1"/>
    <col min="24" max="24" width="12.25390625" style="30" customWidth="1"/>
    <col min="25" max="25" width="7.375" style="23" bestFit="1" customWidth="1"/>
    <col min="26" max="26" width="10.25390625" style="32" customWidth="1"/>
    <col min="27" max="27" width="8.25390625" style="23" bestFit="1" customWidth="1"/>
    <col min="28" max="28" width="7.125" style="23" bestFit="1" customWidth="1"/>
    <col min="29" max="29" width="7.125" style="31" bestFit="1" customWidth="1"/>
    <col min="30" max="30" width="6.00390625" style="30" bestFit="1" customWidth="1"/>
    <col min="31" max="31" width="6.625" style="31" bestFit="1" customWidth="1"/>
    <col min="32" max="32" width="9.625" style="30" customWidth="1"/>
    <col min="33" max="33" width="6.125" style="23" bestFit="1" customWidth="1"/>
    <col min="34" max="34" width="11.00390625" style="23" customWidth="1"/>
    <col min="35" max="35" width="11.375" style="23" customWidth="1"/>
    <col min="36" max="16384" width="9.125" style="23" customWidth="1"/>
  </cols>
  <sheetData>
    <row r="1" spans="1:21" ht="20.25">
      <c r="A1" s="159" t="s">
        <v>65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28"/>
      <c r="O1" s="25"/>
      <c r="P1" s="25"/>
      <c r="Q1" s="25"/>
      <c r="R1" s="25"/>
      <c r="S1" s="25"/>
      <c r="T1" s="25"/>
      <c r="U1" s="29"/>
    </row>
    <row r="2" spans="3:21" ht="21" thickBot="1">
      <c r="C2" s="24" t="s">
        <v>36</v>
      </c>
      <c r="D2" s="25"/>
      <c r="E2" s="25"/>
      <c r="F2" s="26"/>
      <c r="G2" s="25"/>
      <c r="H2" s="27"/>
      <c r="K2" s="24"/>
      <c r="L2" s="25"/>
      <c r="M2" s="28"/>
      <c r="N2" s="28"/>
      <c r="O2" s="25"/>
      <c r="P2" s="25"/>
      <c r="Q2" s="25"/>
      <c r="R2" s="25"/>
      <c r="S2" s="25"/>
      <c r="T2" s="25"/>
      <c r="U2" s="29"/>
    </row>
    <row r="3" spans="1:35" ht="12.75" customHeight="1">
      <c r="A3" s="162" t="s">
        <v>0</v>
      </c>
      <c r="B3" s="164" t="s">
        <v>1</v>
      </c>
      <c r="C3" s="170" t="s">
        <v>159</v>
      </c>
      <c r="D3" s="170"/>
      <c r="E3" s="164" t="s">
        <v>2</v>
      </c>
      <c r="F3" s="168" t="s">
        <v>3</v>
      </c>
      <c r="G3" s="164" t="s">
        <v>4</v>
      </c>
      <c r="H3" s="164" t="s">
        <v>5</v>
      </c>
      <c r="I3" s="164" t="s">
        <v>6</v>
      </c>
      <c r="J3" s="164" t="s">
        <v>7</v>
      </c>
      <c r="K3" s="164" t="s">
        <v>8</v>
      </c>
      <c r="L3" s="166" t="s">
        <v>9</v>
      </c>
      <c r="M3" s="160" t="s">
        <v>10</v>
      </c>
      <c r="N3" s="172" t="s">
        <v>11</v>
      </c>
      <c r="O3" s="172"/>
      <c r="P3" s="172"/>
      <c r="Q3" s="172"/>
      <c r="R3" s="172"/>
      <c r="S3" s="172" t="s">
        <v>12</v>
      </c>
      <c r="T3" s="172"/>
      <c r="U3" s="172"/>
      <c r="V3" s="172"/>
      <c r="W3" s="172"/>
      <c r="X3" s="172"/>
      <c r="Y3" s="172" t="s">
        <v>13</v>
      </c>
      <c r="Z3" s="172"/>
      <c r="AA3" s="172" t="s">
        <v>14</v>
      </c>
      <c r="AB3" s="172"/>
      <c r="AC3" s="172"/>
      <c r="AD3" s="172"/>
      <c r="AE3" s="172"/>
      <c r="AF3" s="172"/>
      <c r="AG3" s="172" t="s">
        <v>15</v>
      </c>
      <c r="AH3" s="172"/>
      <c r="AI3" s="173" t="s">
        <v>16</v>
      </c>
    </row>
    <row r="4" spans="1:35" s="37" customFormat="1" ht="25.5" customHeight="1" thickBot="1">
      <c r="A4" s="163"/>
      <c r="B4" s="165"/>
      <c r="C4" s="171"/>
      <c r="D4" s="171"/>
      <c r="E4" s="165"/>
      <c r="F4" s="169"/>
      <c r="G4" s="165"/>
      <c r="H4" s="165"/>
      <c r="I4" s="165"/>
      <c r="J4" s="165"/>
      <c r="K4" s="165"/>
      <c r="L4" s="167"/>
      <c r="M4" s="161"/>
      <c r="N4" s="34">
        <v>1</v>
      </c>
      <c r="O4" s="35">
        <v>2</v>
      </c>
      <c r="P4" s="35">
        <v>3</v>
      </c>
      <c r="Q4" s="34" t="s">
        <v>17</v>
      </c>
      <c r="R4" s="100" t="s">
        <v>10</v>
      </c>
      <c r="S4" s="34">
        <v>1</v>
      </c>
      <c r="T4" s="34">
        <v>2</v>
      </c>
      <c r="U4" s="34">
        <v>3</v>
      </c>
      <c r="V4" s="34">
        <v>4</v>
      </c>
      <c r="W4" s="34" t="s">
        <v>17</v>
      </c>
      <c r="X4" s="36" t="s">
        <v>10</v>
      </c>
      <c r="Y4" s="34" t="s">
        <v>18</v>
      </c>
      <c r="Z4" s="36" t="s">
        <v>10</v>
      </c>
      <c r="AA4" s="34">
        <v>1</v>
      </c>
      <c r="AB4" s="35">
        <v>2</v>
      </c>
      <c r="AC4" s="34">
        <v>3</v>
      </c>
      <c r="AD4" s="34">
        <v>4</v>
      </c>
      <c r="AE4" s="34" t="s">
        <v>17</v>
      </c>
      <c r="AF4" s="36" t="s">
        <v>10</v>
      </c>
      <c r="AG4" s="34" t="s">
        <v>19</v>
      </c>
      <c r="AH4" s="36" t="s">
        <v>10</v>
      </c>
      <c r="AI4" s="174"/>
    </row>
    <row r="5" spans="1:35" s="85" customFormat="1" ht="25.5" customHeight="1">
      <c r="A5" s="76"/>
      <c r="B5" s="77"/>
      <c r="C5" s="77"/>
      <c r="D5" s="71" t="s">
        <v>20</v>
      </c>
      <c r="E5" s="77"/>
      <c r="F5" s="78" t="s">
        <v>69</v>
      </c>
      <c r="G5" s="77"/>
      <c r="H5" s="77"/>
      <c r="I5" s="77"/>
      <c r="J5" s="77"/>
      <c r="K5" s="77"/>
      <c r="L5" s="79"/>
      <c r="M5" s="80"/>
      <c r="N5" s="81"/>
      <c r="O5" s="82"/>
      <c r="P5" s="82"/>
      <c r="Q5" s="61">
        <f aca="true" t="shared" si="0" ref="Q5:Q10">MAX(N5:P5)</f>
        <v>0</v>
      </c>
      <c r="R5" s="64">
        <f aca="true" t="shared" si="1" ref="R5:R10">M5*Q5</f>
        <v>0</v>
      </c>
      <c r="S5" s="81"/>
      <c r="T5" s="81"/>
      <c r="U5" s="81"/>
      <c r="V5" s="81"/>
      <c r="W5" s="87">
        <f aca="true" t="shared" si="2" ref="W5:W10">MAX(S5:U5)</f>
        <v>0</v>
      </c>
      <c r="X5" s="90">
        <f aca="true" t="shared" si="3" ref="X5:X10">W5*M5</f>
        <v>0</v>
      </c>
      <c r="Y5" s="87">
        <f aca="true" t="shared" si="4" ref="Y5:Y10">Q5+W5</f>
        <v>0</v>
      </c>
      <c r="Z5" s="83"/>
      <c r="AA5" s="81"/>
      <c r="AB5" s="82"/>
      <c r="AC5" s="81"/>
      <c r="AD5" s="81"/>
      <c r="AE5" s="87">
        <f aca="true" t="shared" si="5" ref="AE5:AE10">MAX(AA5:AC5)</f>
        <v>0</v>
      </c>
      <c r="AF5" s="90">
        <f aca="true" t="shared" si="6" ref="AF5:AF10">AE5*M5</f>
        <v>0</v>
      </c>
      <c r="AG5" s="87">
        <f aca="true" t="shared" si="7" ref="AG5:AG10">Y5+AE5</f>
        <v>0</v>
      </c>
      <c r="AH5" s="90">
        <f aca="true" t="shared" si="8" ref="AH5:AH10">M5*AG5</f>
        <v>0</v>
      </c>
      <c r="AI5" s="84"/>
    </row>
    <row r="6" spans="1:97" s="54" customFormat="1" ht="25.5" customHeight="1">
      <c r="A6" s="51"/>
      <c r="B6" s="51"/>
      <c r="C6" s="56" t="s">
        <v>31</v>
      </c>
      <c r="D6" s="13" t="s">
        <v>20</v>
      </c>
      <c r="E6" s="51"/>
      <c r="F6" s="5" t="s">
        <v>101</v>
      </c>
      <c r="G6" s="57" t="s">
        <v>73</v>
      </c>
      <c r="H6" s="51"/>
      <c r="I6" s="3" t="s">
        <v>21</v>
      </c>
      <c r="J6" s="51"/>
      <c r="K6" s="3" t="s">
        <v>53</v>
      </c>
      <c r="L6" s="52"/>
      <c r="M6" s="53"/>
      <c r="N6" s="54">
        <v>25</v>
      </c>
      <c r="O6" s="55"/>
      <c r="P6" s="55"/>
      <c r="Q6" s="12">
        <f t="shared" si="0"/>
        <v>25</v>
      </c>
      <c r="R6" s="40">
        <f t="shared" si="1"/>
        <v>0</v>
      </c>
      <c r="W6" s="12">
        <f t="shared" si="2"/>
        <v>0</v>
      </c>
      <c r="X6" s="40">
        <f t="shared" si="3"/>
        <v>0</v>
      </c>
      <c r="Y6" s="12">
        <f t="shared" si="4"/>
        <v>25</v>
      </c>
      <c r="Z6" s="40">
        <f>Y6*M6</f>
        <v>0</v>
      </c>
      <c r="AB6" s="55"/>
      <c r="AE6" s="12">
        <f t="shared" si="5"/>
        <v>0</v>
      </c>
      <c r="AF6" s="40">
        <f t="shared" si="6"/>
        <v>0</v>
      </c>
      <c r="AG6" s="12">
        <f t="shared" si="7"/>
        <v>25</v>
      </c>
      <c r="AH6" s="40">
        <f t="shared" si="8"/>
        <v>0</v>
      </c>
      <c r="AI6" s="51"/>
      <c r="AJ6" s="97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</row>
    <row r="7" spans="1:97" s="54" customFormat="1" ht="25.5" customHeight="1">
      <c r="A7" s="51"/>
      <c r="B7" s="51"/>
      <c r="C7" s="56" t="s">
        <v>31</v>
      </c>
      <c r="D7" s="13" t="s">
        <v>20</v>
      </c>
      <c r="E7" s="51"/>
      <c r="F7" s="5" t="s">
        <v>70</v>
      </c>
      <c r="G7" s="57" t="s">
        <v>73</v>
      </c>
      <c r="H7" s="51"/>
      <c r="I7" s="3" t="s">
        <v>21</v>
      </c>
      <c r="J7" s="51"/>
      <c r="K7" s="3" t="s">
        <v>53</v>
      </c>
      <c r="L7" s="52"/>
      <c r="M7" s="53"/>
      <c r="N7" s="54">
        <v>56</v>
      </c>
      <c r="O7" s="55"/>
      <c r="P7" s="55"/>
      <c r="Q7" s="12">
        <f t="shared" si="0"/>
        <v>56</v>
      </c>
      <c r="R7" s="40">
        <f t="shared" si="1"/>
        <v>0</v>
      </c>
      <c r="W7" s="12">
        <f t="shared" si="2"/>
        <v>0</v>
      </c>
      <c r="X7" s="40">
        <f t="shared" si="3"/>
        <v>0</v>
      </c>
      <c r="Y7" s="12">
        <f t="shared" si="4"/>
        <v>56</v>
      </c>
      <c r="Z7" s="40">
        <f>Y7*M7</f>
        <v>0</v>
      </c>
      <c r="AB7" s="55"/>
      <c r="AE7" s="12">
        <f t="shared" si="5"/>
        <v>0</v>
      </c>
      <c r="AF7" s="40">
        <f t="shared" si="6"/>
        <v>0</v>
      </c>
      <c r="AG7" s="12">
        <f t="shared" si="7"/>
        <v>56</v>
      </c>
      <c r="AH7" s="40">
        <f t="shared" si="8"/>
        <v>0</v>
      </c>
      <c r="AI7" s="51"/>
      <c r="AJ7" s="97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</row>
    <row r="8" spans="1:97" s="54" customFormat="1" ht="25.5" customHeight="1">
      <c r="A8" s="51"/>
      <c r="B8" s="51"/>
      <c r="C8" s="56" t="s">
        <v>31</v>
      </c>
      <c r="D8" s="13" t="s">
        <v>20</v>
      </c>
      <c r="E8" s="51"/>
      <c r="F8" s="5" t="s">
        <v>71</v>
      </c>
      <c r="G8" s="57" t="s">
        <v>73</v>
      </c>
      <c r="H8" s="51"/>
      <c r="I8" s="3" t="s">
        <v>21</v>
      </c>
      <c r="J8" s="51"/>
      <c r="K8" s="3" t="s">
        <v>53</v>
      </c>
      <c r="L8" s="52"/>
      <c r="M8" s="53"/>
      <c r="N8" s="54">
        <v>50</v>
      </c>
      <c r="O8" s="55"/>
      <c r="P8" s="55"/>
      <c r="Q8" s="12">
        <f t="shared" si="0"/>
        <v>50</v>
      </c>
      <c r="R8" s="40">
        <f t="shared" si="1"/>
        <v>0</v>
      </c>
      <c r="W8" s="12">
        <f t="shared" si="2"/>
        <v>0</v>
      </c>
      <c r="X8" s="40">
        <f t="shared" si="3"/>
        <v>0</v>
      </c>
      <c r="Y8" s="12">
        <f t="shared" si="4"/>
        <v>50</v>
      </c>
      <c r="Z8" s="40">
        <f>Y8*M8</f>
        <v>0</v>
      </c>
      <c r="AB8" s="55"/>
      <c r="AE8" s="12">
        <f t="shared" si="5"/>
        <v>0</v>
      </c>
      <c r="AF8" s="40">
        <f t="shared" si="6"/>
        <v>0</v>
      </c>
      <c r="AG8" s="12">
        <f t="shared" si="7"/>
        <v>50</v>
      </c>
      <c r="AH8" s="40">
        <f t="shared" si="8"/>
        <v>0</v>
      </c>
      <c r="AI8" s="51"/>
      <c r="AJ8" s="97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</row>
    <row r="9" spans="1:97" s="54" customFormat="1" ht="25.5" customHeight="1">
      <c r="A9" s="51"/>
      <c r="B9" s="51"/>
      <c r="C9" s="56" t="s">
        <v>31</v>
      </c>
      <c r="D9" s="13" t="s">
        <v>20</v>
      </c>
      <c r="E9" s="51"/>
      <c r="F9" s="5" t="s">
        <v>146</v>
      </c>
      <c r="G9" s="57" t="s">
        <v>73</v>
      </c>
      <c r="H9" s="51"/>
      <c r="I9" s="3" t="s">
        <v>21</v>
      </c>
      <c r="J9" s="51"/>
      <c r="K9" s="3" t="s">
        <v>53</v>
      </c>
      <c r="L9" s="52"/>
      <c r="M9" s="53"/>
      <c r="N9" s="54">
        <v>40</v>
      </c>
      <c r="O9" s="55"/>
      <c r="P9" s="55"/>
      <c r="Q9" s="12">
        <f t="shared" si="0"/>
        <v>40</v>
      </c>
      <c r="R9" s="40">
        <f t="shared" si="1"/>
        <v>0</v>
      </c>
      <c r="W9" s="12">
        <f t="shared" si="2"/>
        <v>0</v>
      </c>
      <c r="X9" s="40">
        <f t="shared" si="3"/>
        <v>0</v>
      </c>
      <c r="Y9" s="12">
        <f t="shared" si="4"/>
        <v>40</v>
      </c>
      <c r="Z9" s="40">
        <f>Y9*M9</f>
        <v>0</v>
      </c>
      <c r="AB9" s="55"/>
      <c r="AE9" s="12">
        <f t="shared" si="5"/>
        <v>0</v>
      </c>
      <c r="AF9" s="40">
        <f t="shared" si="6"/>
        <v>0</v>
      </c>
      <c r="AG9" s="12">
        <f t="shared" si="7"/>
        <v>40</v>
      </c>
      <c r="AH9" s="40">
        <f t="shared" si="8"/>
        <v>0</v>
      </c>
      <c r="AI9" s="51"/>
      <c r="AJ9" s="97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</row>
    <row r="10" spans="1:97" s="54" customFormat="1" ht="17.25" customHeight="1">
      <c r="A10" s="51"/>
      <c r="B10" s="51"/>
      <c r="C10" s="56" t="s">
        <v>31</v>
      </c>
      <c r="D10" s="13" t="s">
        <v>20</v>
      </c>
      <c r="E10" s="51"/>
      <c r="F10" s="5" t="s">
        <v>72</v>
      </c>
      <c r="G10" s="57" t="s">
        <v>73</v>
      </c>
      <c r="H10" s="51"/>
      <c r="I10" s="3" t="s">
        <v>21</v>
      </c>
      <c r="J10" s="51"/>
      <c r="K10" s="3" t="s">
        <v>53</v>
      </c>
      <c r="L10" s="52"/>
      <c r="M10" s="53"/>
      <c r="N10" s="54">
        <v>55</v>
      </c>
      <c r="O10" s="55"/>
      <c r="P10" s="55"/>
      <c r="Q10" s="12">
        <f t="shared" si="0"/>
        <v>55</v>
      </c>
      <c r="R10" s="44">
        <f t="shared" si="1"/>
        <v>0</v>
      </c>
      <c r="W10" s="12">
        <f t="shared" si="2"/>
        <v>0</v>
      </c>
      <c r="X10" s="40">
        <f t="shared" si="3"/>
        <v>0</v>
      </c>
      <c r="Y10" s="12">
        <f t="shared" si="4"/>
        <v>55</v>
      </c>
      <c r="Z10" s="40">
        <f>Y10*M10</f>
        <v>0</v>
      </c>
      <c r="AB10" s="55"/>
      <c r="AE10" s="12">
        <f t="shared" si="5"/>
        <v>0</v>
      </c>
      <c r="AF10" s="40">
        <f t="shared" si="6"/>
        <v>0</v>
      </c>
      <c r="AG10" s="12">
        <f t="shared" si="7"/>
        <v>55</v>
      </c>
      <c r="AH10" s="40">
        <f t="shared" si="8"/>
        <v>0</v>
      </c>
      <c r="AI10" s="51"/>
      <c r="AJ10" s="97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</row>
    <row r="11" spans="1:35" s="69" customFormat="1" ht="12.75">
      <c r="A11" s="86"/>
      <c r="B11" s="86"/>
      <c r="C11" s="86" t="s">
        <v>30</v>
      </c>
      <c r="D11" s="86" t="s">
        <v>20</v>
      </c>
      <c r="E11" s="86"/>
      <c r="F11" s="87" t="s">
        <v>44</v>
      </c>
      <c r="G11" s="87"/>
      <c r="H11" s="86"/>
      <c r="I11" s="86"/>
      <c r="J11" s="88"/>
      <c r="K11" s="86"/>
      <c r="L11" s="89"/>
      <c r="M11" s="90"/>
      <c r="N11" s="86"/>
      <c r="O11" s="91"/>
      <c r="P11" s="91"/>
      <c r="Q11" s="61">
        <f aca="true" t="shared" si="9" ref="Q11:Q82">MAX(N11:P11)</f>
        <v>0</v>
      </c>
      <c r="R11" s="64">
        <f>M11*Q11</f>
        <v>0</v>
      </c>
      <c r="S11" s="86"/>
      <c r="T11" s="86"/>
      <c r="U11" s="86"/>
      <c r="V11" s="86"/>
      <c r="W11" s="87">
        <f>MAX(S11:U11)</f>
        <v>0</v>
      </c>
      <c r="X11" s="90">
        <f>W11*M11</f>
        <v>0</v>
      </c>
      <c r="Y11" s="87">
        <f>Q11+W11</f>
        <v>0</v>
      </c>
      <c r="Z11" s="64">
        <f>Y11*M11</f>
        <v>0</v>
      </c>
      <c r="AA11" s="86"/>
      <c r="AB11" s="91"/>
      <c r="AC11" s="86"/>
      <c r="AD11" s="86"/>
      <c r="AE11" s="87">
        <f>MAX(AA11:AC11)</f>
        <v>0</v>
      </c>
      <c r="AF11" s="90">
        <f>AE11*M11</f>
        <v>0</v>
      </c>
      <c r="AG11" s="87">
        <f>Y11+AE11</f>
        <v>0</v>
      </c>
      <c r="AH11" s="90">
        <f>M11*AG11</f>
        <v>0</v>
      </c>
      <c r="AI11" s="86"/>
    </row>
    <row r="12" spans="1:35" s="6" customFormat="1" ht="12.75">
      <c r="A12" s="112"/>
      <c r="B12" s="112"/>
      <c r="C12" s="112" t="s">
        <v>30</v>
      </c>
      <c r="D12" s="112" t="s">
        <v>20</v>
      </c>
      <c r="E12" s="112">
        <v>67.5</v>
      </c>
      <c r="F12" s="112" t="s">
        <v>133</v>
      </c>
      <c r="G12" s="112" t="s">
        <v>33</v>
      </c>
      <c r="H12" s="112"/>
      <c r="I12" s="112" t="s">
        <v>21</v>
      </c>
      <c r="J12" s="113"/>
      <c r="K12" s="112" t="s">
        <v>78</v>
      </c>
      <c r="L12" s="114">
        <v>67.5</v>
      </c>
      <c r="M12" s="44">
        <v>0.7769</v>
      </c>
      <c r="N12" s="110">
        <v>80</v>
      </c>
      <c r="O12" s="118">
        <v>90</v>
      </c>
      <c r="P12" s="118">
        <v>100</v>
      </c>
      <c r="Q12" s="12">
        <f>MAX(N12:P12)</f>
        <v>100</v>
      </c>
      <c r="R12" s="40">
        <f>M12*Q12</f>
        <v>77.69</v>
      </c>
      <c r="S12" s="110">
        <v>65</v>
      </c>
      <c r="T12" s="112"/>
      <c r="U12" s="110">
        <v>72.5</v>
      </c>
      <c r="V12" s="112"/>
      <c r="W12" s="43">
        <f>MAX(S12:U12)</f>
        <v>72.5</v>
      </c>
      <c r="X12" s="44">
        <f>W12*M12</f>
        <v>56.325250000000004</v>
      </c>
      <c r="Y12" s="43">
        <f>Q12+W12</f>
        <v>172.5</v>
      </c>
      <c r="Z12" s="40">
        <f>Y12*M12</f>
        <v>134.01525</v>
      </c>
      <c r="AA12" s="110">
        <v>130</v>
      </c>
      <c r="AB12" s="118">
        <v>140</v>
      </c>
      <c r="AC12" s="110">
        <v>150</v>
      </c>
      <c r="AD12" s="112"/>
      <c r="AE12" s="43"/>
      <c r="AF12" s="44"/>
      <c r="AG12" s="43"/>
      <c r="AH12" s="44"/>
      <c r="AI12" s="112"/>
    </row>
    <row r="13" spans="1:35" s="69" customFormat="1" ht="12.75">
      <c r="A13" s="71"/>
      <c r="B13" s="71"/>
      <c r="C13" s="71" t="s">
        <v>30</v>
      </c>
      <c r="D13" s="71" t="s">
        <v>20</v>
      </c>
      <c r="E13" s="71"/>
      <c r="F13" s="67" t="s">
        <v>45</v>
      </c>
      <c r="G13" s="67"/>
      <c r="H13" s="71"/>
      <c r="I13" s="71"/>
      <c r="J13" s="72"/>
      <c r="K13" s="71"/>
      <c r="L13" s="73"/>
      <c r="M13" s="68"/>
      <c r="N13" s="74"/>
      <c r="O13" s="71"/>
      <c r="P13" s="75"/>
      <c r="Q13" s="61">
        <f t="shared" si="9"/>
        <v>0</v>
      </c>
      <c r="R13" s="68">
        <f>M13*Q13</f>
        <v>0</v>
      </c>
      <c r="S13" s="71"/>
      <c r="T13" s="71"/>
      <c r="U13" s="71"/>
      <c r="V13" s="71"/>
      <c r="W13" s="87">
        <f>MAX(S13:U13)</f>
        <v>0</v>
      </c>
      <c r="X13" s="90">
        <f>W13*M13</f>
        <v>0</v>
      </c>
      <c r="Y13" s="87">
        <f>Q13+W13</f>
        <v>0</v>
      </c>
      <c r="Z13" s="64">
        <f>Y13*M13</f>
        <v>0</v>
      </c>
      <c r="AA13" s="71"/>
      <c r="AB13" s="75"/>
      <c r="AC13" s="75"/>
      <c r="AD13" s="71"/>
      <c r="AE13" s="87">
        <f>MAX(AA13:AC13)</f>
        <v>0</v>
      </c>
      <c r="AF13" s="90">
        <f>AE13*M13</f>
        <v>0</v>
      </c>
      <c r="AG13" s="87">
        <f>Y13+AE13</f>
        <v>0</v>
      </c>
      <c r="AH13" s="90">
        <f>M13*AG13</f>
        <v>0</v>
      </c>
      <c r="AI13" s="71"/>
    </row>
    <row r="14" spans="1:35" s="6" customFormat="1" ht="12.75">
      <c r="A14" s="3"/>
      <c r="B14" s="3"/>
      <c r="C14" s="3"/>
      <c r="D14" s="3"/>
      <c r="E14" s="3"/>
      <c r="F14" s="41"/>
      <c r="G14" s="3"/>
      <c r="H14" s="3"/>
      <c r="I14" s="3"/>
      <c r="J14" s="1"/>
      <c r="K14" s="3"/>
      <c r="L14" s="2"/>
      <c r="M14" s="40"/>
      <c r="N14" s="10"/>
      <c r="O14" s="3"/>
      <c r="P14" s="5"/>
      <c r="Q14" s="12">
        <f t="shared" si="9"/>
        <v>0</v>
      </c>
      <c r="R14" s="40">
        <f>M14*Q14</f>
        <v>0</v>
      </c>
      <c r="S14" s="3"/>
      <c r="T14" s="3"/>
      <c r="U14" s="3"/>
      <c r="V14" s="3"/>
      <c r="W14" s="12">
        <f>MAX(S14:U14)</f>
        <v>0</v>
      </c>
      <c r="X14" s="40">
        <f>W14*M14</f>
        <v>0</v>
      </c>
      <c r="Y14" s="12">
        <f>Q14+W14</f>
        <v>0</v>
      </c>
      <c r="Z14" s="40">
        <f>Y14*M14</f>
        <v>0</v>
      </c>
      <c r="AA14" s="3"/>
      <c r="AB14" s="5"/>
      <c r="AC14" s="5"/>
      <c r="AD14" s="3"/>
      <c r="AE14" s="12">
        <f>MAX(AA14:AC14)</f>
        <v>0</v>
      </c>
      <c r="AF14" s="40">
        <f>AE14*M14</f>
        <v>0</v>
      </c>
      <c r="AG14" s="12">
        <f>Y14+AE14</f>
        <v>0</v>
      </c>
      <c r="AH14" s="40">
        <f>M14*AG14</f>
        <v>0</v>
      </c>
      <c r="AI14" s="3"/>
    </row>
    <row r="15" spans="1:35" s="69" customFormat="1" ht="12.75">
      <c r="A15" s="60"/>
      <c r="B15" s="60"/>
      <c r="C15" s="60"/>
      <c r="D15" s="60"/>
      <c r="E15" s="60"/>
      <c r="F15" s="61" t="s">
        <v>46</v>
      </c>
      <c r="G15" s="61"/>
      <c r="H15" s="60"/>
      <c r="I15" s="60"/>
      <c r="J15" s="62"/>
      <c r="K15" s="60"/>
      <c r="L15" s="63"/>
      <c r="M15" s="64"/>
      <c r="N15" s="66"/>
      <c r="O15" s="65"/>
      <c r="P15" s="65"/>
      <c r="Q15" s="61">
        <f t="shared" si="9"/>
        <v>0</v>
      </c>
      <c r="R15" s="64">
        <f>M15*Q15</f>
        <v>0</v>
      </c>
      <c r="S15" s="66"/>
      <c r="T15" s="60"/>
      <c r="U15" s="65"/>
      <c r="V15" s="60"/>
      <c r="W15" s="87">
        <f>MAX(S15:U15)</f>
        <v>0</v>
      </c>
      <c r="X15" s="90">
        <f>W15*M15</f>
        <v>0</v>
      </c>
      <c r="Y15" s="87">
        <f>Q15+W15</f>
        <v>0</v>
      </c>
      <c r="Z15" s="64">
        <f>Y15*M15</f>
        <v>0</v>
      </c>
      <c r="AA15" s="60"/>
      <c r="AB15" s="70"/>
      <c r="AC15" s="65"/>
      <c r="AD15" s="60"/>
      <c r="AE15" s="87">
        <f>MAX(AA15:AC15)</f>
        <v>0</v>
      </c>
      <c r="AF15" s="90">
        <f>AE15*M15</f>
        <v>0</v>
      </c>
      <c r="AG15" s="87">
        <f>Y15+AE15</f>
        <v>0</v>
      </c>
      <c r="AH15" s="90">
        <f>M15*AG15</f>
        <v>0</v>
      </c>
      <c r="AI15" s="60"/>
    </row>
    <row r="16" spans="3:97" s="3" customFormat="1" ht="12.75">
      <c r="C16" s="3" t="s">
        <v>31</v>
      </c>
      <c r="D16" s="3" t="s">
        <v>20</v>
      </c>
      <c r="E16" s="3">
        <v>100</v>
      </c>
      <c r="F16" s="3" t="s">
        <v>54</v>
      </c>
      <c r="G16" s="3" t="s">
        <v>36</v>
      </c>
      <c r="I16" s="3" t="s">
        <v>21</v>
      </c>
      <c r="J16" s="1"/>
      <c r="K16" s="3" t="s">
        <v>32</v>
      </c>
      <c r="L16" s="2">
        <v>95.75</v>
      </c>
      <c r="M16" s="40">
        <v>0.5654</v>
      </c>
      <c r="N16" s="116">
        <v>175</v>
      </c>
      <c r="O16" s="116">
        <v>185</v>
      </c>
      <c r="P16" s="123" t="s">
        <v>150</v>
      </c>
      <c r="Q16" s="12">
        <f t="shared" si="9"/>
        <v>185</v>
      </c>
      <c r="R16" s="40">
        <f>M16*Q16</f>
        <v>104.599</v>
      </c>
      <c r="S16" s="116">
        <v>95</v>
      </c>
      <c r="T16" s="116">
        <v>105</v>
      </c>
      <c r="U16" s="5">
        <v>110</v>
      </c>
      <c r="W16" s="12">
        <f>MAX(S16:U16)</f>
        <v>110</v>
      </c>
      <c r="X16" s="40">
        <f>W16*M16</f>
        <v>62.194</v>
      </c>
      <c r="Y16" s="12">
        <f>Q16+W16</f>
        <v>295</v>
      </c>
      <c r="Z16" s="40">
        <f>Y16*M16</f>
        <v>166.793</v>
      </c>
      <c r="AA16" s="116">
        <v>195</v>
      </c>
      <c r="AB16" s="123" t="s">
        <v>150</v>
      </c>
      <c r="AC16" s="146" t="s">
        <v>150</v>
      </c>
      <c r="AE16" s="12">
        <f>MAX(AA16:AC16)</f>
        <v>195</v>
      </c>
      <c r="AF16" s="40">
        <f>AE16*M16</f>
        <v>110.253</v>
      </c>
      <c r="AG16" s="12">
        <f>Y16+AE16</f>
        <v>490</v>
      </c>
      <c r="AH16" s="40">
        <f>M16*AG16</f>
        <v>277.046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</row>
    <row r="17" spans="1:35" s="6" customFormat="1" ht="12.75">
      <c r="A17" s="3"/>
      <c r="B17" s="3"/>
      <c r="C17" s="3" t="s">
        <v>31</v>
      </c>
      <c r="D17" s="3" t="s">
        <v>20</v>
      </c>
      <c r="E17" s="3">
        <v>82.5</v>
      </c>
      <c r="F17" s="124" t="s">
        <v>79</v>
      </c>
      <c r="G17" s="124" t="s">
        <v>33</v>
      </c>
      <c r="H17" s="124"/>
      <c r="I17" s="124" t="s">
        <v>21</v>
      </c>
      <c r="J17" s="125"/>
      <c r="K17" s="124" t="s">
        <v>97</v>
      </c>
      <c r="L17" s="126">
        <v>81.45</v>
      </c>
      <c r="M17" s="127">
        <v>0.6246</v>
      </c>
      <c r="N17" s="128"/>
      <c r="O17" s="129"/>
      <c r="P17" s="130"/>
      <c r="Q17" s="12">
        <f t="shared" si="9"/>
        <v>0</v>
      </c>
      <c r="R17" s="40">
        <f>M17*Q17</f>
        <v>0</v>
      </c>
      <c r="S17" s="5"/>
      <c r="T17" s="5"/>
      <c r="U17" s="5"/>
      <c r="V17" s="3"/>
      <c r="W17" s="12">
        <f>MAX(S17:U17)</f>
        <v>0</v>
      </c>
      <c r="X17" s="40">
        <f>W17*M17</f>
        <v>0</v>
      </c>
      <c r="Y17" s="12">
        <f>Q17+W17</f>
        <v>0</v>
      </c>
      <c r="Z17" s="40">
        <f>Y17*M17</f>
        <v>0</v>
      </c>
      <c r="AA17" s="5"/>
      <c r="AB17" s="3"/>
      <c r="AC17" s="3"/>
      <c r="AD17" s="3"/>
      <c r="AE17" s="12">
        <f>MAX(AA17:AC17)</f>
        <v>0</v>
      </c>
      <c r="AF17" s="40">
        <f>AE17*M17</f>
        <v>0</v>
      </c>
      <c r="AG17" s="12">
        <f>Y17+AE17</f>
        <v>0</v>
      </c>
      <c r="AH17" s="40">
        <f>M17*AG17</f>
        <v>0</v>
      </c>
      <c r="AI17" s="3"/>
    </row>
    <row r="18" spans="1:35" s="6" customFormat="1" ht="12.75">
      <c r="A18" s="3"/>
      <c r="B18" s="3"/>
      <c r="C18" s="3" t="s">
        <v>31</v>
      </c>
      <c r="D18" s="3" t="s">
        <v>20</v>
      </c>
      <c r="E18" s="3" t="s">
        <v>147</v>
      </c>
      <c r="F18" s="3" t="s">
        <v>148</v>
      </c>
      <c r="G18" s="3" t="s">
        <v>33</v>
      </c>
      <c r="H18" s="3"/>
      <c r="I18" s="3" t="s">
        <v>21</v>
      </c>
      <c r="J18" s="1"/>
      <c r="K18" s="3" t="s">
        <v>34</v>
      </c>
      <c r="L18" s="2" t="s">
        <v>149</v>
      </c>
      <c r="M18" s="40"/>
      <c r="N18" s="5">
        <v>0</v>
      </c>
      <c r="O18" s="119">
        <v>120</v>
      </c>
      <c r="P18" s="120">
        <v>132.5</v>
      </c>
      <c r="Q18" s="12">
        <f t="shared" si="9"/>
        <v>132.5</v>
      </c>
      <c r="R18" s="40">
        <f>M18*Q18</f>
        <v>0</v>
      </c>
      <c r="S18" s="116">
        <v>90</v>
      </c>
      <c r="T18" s="5" t="s">
        <v>150</v>
      </c>
      <c r="U18" s="116">
        <v>92.5</v>
      </c>
      <c r="V18" s="3"/>
      <c r="W18" s="12">
        <f>MAX(S18:U18)</f>
        <v>92.5</v>
      </c>
      <c r="X18" s="40">
        <f>W18*M18</f>
        <v>0</v>
      </c>
      <c r="Y18" s="12"/>
      <c r="Z18" s="40"/>
      <c r="AA18" s="116">
        <v>130</v>
      </c>
      <c r="AB18" s="101">
        <v>150</v>
      </c>
      <c r="AC18" s="155" t="s">
        <v>150</v>
      </c>
      <c r="AD18" s="3"/>
      <c r="AE18" s="12">
        <f aca="true" t="shared" si="10" ref="AE18:AE24">MAX(AA18:AC18)</f>
        <v>150</v>
      </c>
      <c r="AF18" s="40">
        <f aca="true" t="shared" si="11" ref="AF18:AF24">AE18*M18</f>
        <v>0</v>
      </c>
      <c r="AG18" s="12">
        <f aca="true" t="shared" si="12" ref="AG18:AG24">Y18+AE18</f>
        <v>150</v>
      </c>
      <c r="AH18" s="40">
        <f aca="true" t="shared" si="13" ref="AH18:AH24">M18*AG18</f>
        <v>0</v>
      </c>
      <c r="AI18" s="3"/>
    </row>
    <row r="19" spans="1:35" s="6" customFormat="1" ht="12.75">
      <c r="A19" s="3"/>
      <c r="B19" s="3"/>
      <c r="C19" s="3" t="s">
        <v>31</v>
      </c>
      <c r="D19" s="3" t="s">
        <v>20</v>
      </c>
      <c r="E19" s="3">
        <v>67.5</v>
      </c>
      <c r="F19" s="3" t="s">
        <v>109</v>
      </c>
      <c r="G19" s="3" t="s">
        <v>33</v>
      </c>
      <c r="H19" s="3"/>
      <c r="I19" s="3" t="s">
        <v>21</v>
      </c>
      <c r="J19" s="1"/>
      <c r="K19" s="3" t="s">
        <v>34</v>
      </c>
      <c r="L19" s="2">
        <v>66.9</v>
      </c>
      <c r="M19" s="40">
        <v>0.7317</v>
      </c>
      <c r="N19" s="116">
        <v>110</v>
      </c>
      <c r="O19" s="10">
        <v>0</v>
      </c>
      <c r="P19" s="9">
        <v>0</v>
      </c>
      <c r="Q19" s="12">
        <f t="shared" si="9"/>
        <v>110</v>
      </c>
      <c r="R19" s="40">
        <f>M19*Q19</f>
        <v>80.487</v>
      </c>
      <c r="S19" s="116">
        <v>90</v>
      </c>
      <c r="T19" s="116">
        <v>92.5</v>
      </c>
      <c r="U19" s="123" t="s">
        <v>150</v>
      </c>
      <c r="V19" s="3"/>
      <c r="W19" s="12">
        <f>MAX(S19:U19)</f>
        <v>92.5</v>
      </c>
      <c r="X19" s="40">
        <f>W19*M19</f>
        <v>67.68225</v>
      </c>
      <c r="Y19" s="12"/>
      <c r="Z19" s="40"/>
      <c r="AA19" s="116">
        <v>140</v>
      </c>
      <c r="AB19" s="103">
        <v>167.5</v>
      </c>
      <c r="AC19" s="3">
        <v>0</v>
      </c>
      <c r="AD19" s="3"/>
      <c r="AE19" s="12">
        <f t="shared" si="10"/>
        <v>167.5</v>
      </c>
      <c r="AF19" s="40">
        <f t="shared" si="11"/>
        <v>122.55975000000001</v>
      </c>
      <c r="AG19" s="12">
        <f t="shared" si="12"/>
        <v>167.5</v>
      </c>
      <c r="AH19" s="40">
        <f t="shared" si="13"/>
        <v>122.55975000000001</v>
      </c>
      <c r="AI19" s="3"/>
    </row>
    <row r="20" spans="1:35" s="6" customFormat="1" ht="12.75">
      <c r="A20" s="3"/>
      <c r="B20" s="3"/>
      <c r="C20" s="3" t="s">
        <v>31</v>
      </c>
      <c r="D20" s="3" t="s">
        <v>20</v>
      </c>
      <c r="E20" s="3" t="s">
        <v>137</v>
      </c>
      <c r="F20" s="3" t="s">
        <v>138</v>
      </c>
      <c r="G20" s="3" t="s">
        <v>135</v>
      </c>
      <c r="H20" s="3"/>
      <c r="I20" s="3" t="s">
        <v>21</v>
      </c>
      <c r="J20" s="1"/>
      <c r="K20" s="3" t="s">
        <v>139</v>
      </c>
      <c r="L20" s="2">
        <v>77.2</v>
      </c>
      <c r="M20" s="40"/>
      <c r="N20" s="116">
        <v>130</v>
      </c>
      <c r="O20" s="10">
        <v>0</v>
      </c>
      <c r="P20" s="9">
        <v>0</v>
      </c>
      <c r="Q20" s="12">
        <f t="shared" si="9"/>
        <v>130</v>
      </c>
      <c r="R20" s="40">
        <f>M20*Q20</f>
        <v>0</v>
      </c>
      <c r="S20" s="116">
        <v>110</v>
      </c>
      <c r="T20" s="123" t="s">
        <v>150</v>
      </c>
      <c r="U20" s="123" t="s">
        <v>150</v>
      </c>
      <c r="V20" s="3"/>
      <c r="W20" s="12">
        <f>MAX(S20:U20)</f>
        <v>110</v>
      </c>
      <c r="X20" s="40">
        <f>W20*M20</f>
        <v>0</v>
      </c>
      <c r="Y20" s="12"/>
      <c r="Z20" s="40"/>
      <c r="AA20" s="116">
        <v>160</v>
      </c>
      <c r="AB20" s="103">
        <v>170</v>
      </c>
      <c r="AC20" s="146" t="s">
        <v>150</v>
      </c>
      <c r="AD20" s="3"/>
      <c r="AE20" s="12">
        <f t="shared" si="10"/>
        <v>170</v>
      </c>
      <c r="AF20" s="40">
        <f t="shared" si="11"/>
        <v>0</v>
      </c>
      <c r="AG20" s="12">
        <f t="shared" si="12"/>
        <v>170</v>
      </c>
      <c r="AH20" s="40">
        <f t="shared" si="13"/>
        <v>0</v>
      </c>
      <c r="AI20" s="3"/>
    </row>
    <row r="21" spans="1:35" s="6" customFormat="1" ht="12.75">
      <c r="A21" s="3"/>
      <c r="B21" s="3"/>
      <c r="C21" s="3" t="s">
        <v>31</v>
      </c>
      <c r="D21" s="3" t="s">
        <v>20</v>
      </c>
      <c r="E21" s="3">
        <v>75</v>
      </c>
      <c r="F21" s="3" t="s">
        <v>98</v>
      </c>
      <c r="G21" s="3" t="s">
        <v>36</v>
      </c>
      <c r="H21" s="3"/>
      <c r="I21" s="3" t="s">
        <v>21</v>
      </c>
      <c r="J21" s="1"/>
      <c r="K21" s="3" t="s">
        <v>32</v>
      </c>
      <c r="L21" s="2">
        <v>73.75</v>
      </c>
      <c r="M21" s="40">
        <v>0.673</v>
      </c>
      <c r="N21" s="116">
        <v>180</v>
      </c>
      <c r="O21" s="119">
        <v>190</v>
      </c>
      <c r="P21" s="9">
        <v>0</v>
      </c>
      <c r="Q21" s="12">
        <f t="shared" si="9"/>
        <v>190</v>
      </c>
      <c r="R21" s="40">
        <f>M21*Q21</f>
        <v>127.87</v>
      </c>
      <c r="S21" s="116">
        <v>110</v>
      </c>
      <c r="T21" s="116">
        <v>120</v>
      </c>
      <c r="U21" s="123" t="s">
        <v>150</v>
      </c>
      <c r="V21" s="3"/>
      <c r="W21" s="12">
        <f>MAX(S21:U21)</f>
        <v>120</v>
      </c>
      <c r="X21" s="40">
        <f>W21*M21</f>
        <v>80.76</v>
      </c>
      <c r="Y21" s="12">
        <f>Q21+W21</f>
        <v>310</v>
      </c>
      <c r="Z21" s="40">
        <f>Y21*M21</f>
        <v>208.63000000000002</v>
      </c>
      <c r="AA21" s="116">
        <v>210</v>
      </c>
      <c r="AB21" s="103">
        <v>220</v>
      </c>
      <c r="AC21" s="101">
        <v>230</v>
      </c>
      <c r="AD21" s="3"/>
      <c r="AE21" s="12">
        <f t="shared" si="10"/>
        <v>230</v>
      </c>
      <c r="AF21" s="40">
        <f t="shared" si="11"/>
        <v>154.79000000000002</v>
      </c>
      <c r="AG21" s="12">
        <f t="shared" si="12"/>
        <v>540</v>
      </c>
      <c r="AH21" s="40">
        <f t="shared" si="13"/>
        <v>363.42</v>
      </c>
      <c r="AI21" s="3"/>
    </row>
    <row r="22" spans="1:35" s="6" customFormat="1" ht="12.75">
      <c r="A22" s="3"/>
      <c r="B22" s="3"/>
      <c r="C22" s="3" t="s">
        <v>31</v>
      </c>
      <c r="D22" s="3" t="s">
        <v>20</v>
      </c>
      <c r="E22" s="3">
        <v>75</v>
      </c>
      <c r="F22" s="3" t="s">
        <v>55</v>
      </c>
      <c r="G22" s="3" t="s">
        <v>33</v>
      </c>
      <c r="H22" s="3"/>
      <c r="I22" s="3" t="s">
        <v>21</v>
      </c>
      <c r="J22" s="1"/>
      <c r="K22" s="3" t="s">
        <v>56</v>
      </c>
      <c r="L22" s="2">
        <v>74.9</v>
      </c>
      <c r="M22" s="40">
        <v>0.6602</v>
      </c>
      <c r="N22" s="116">
        <v>120</v>
      </c>
      <c r="O22" s="119">
        <v>130</v>
      </c>
      <c r="P22" s="120">
        <v>135</v>
      </c>
      <c r="Q22" s="12">
        <f t="shared" si="9"/>
        <v>135</v>
      </c>
      <c r="R22" s="40">
        <f>M22*Q22</f>
        <v>89.127</v>
      </c>
      <c r="S22" s="116">
        <v>90</v>
      </c>
      <c r="T22" s="116">
        <v>95</v>
      </c>
      <c r="U22" s="116">
        <v>100</v>
      </c>
      <c r="V22" s="3"/>
      <c r="W22" s="12">
        <f>MAX(S22:U22)</f>
        <v>100</v>
      </c>
      <c r="X22" s="40">
        <f>W22*M22</f>
        <v>66.02</v>
      </c>
      <c r="Y22" s="12"/>
      <c r="Z22" s="40"/>
      <c r="AA22" s="116">
        <v>160</v>
      </c>
      <c r="AB22" s="103">
        <v>167.5</v>
      </c>
      <c r="AC22" s="146" t="s">
        <v>150</v>
      </c>
      <c r="AD22" s="3"/>
      <c r="AE22" s="12">
        <f t="shared" si="10"/>
        <v>167.5</v>
      </c>
      <c r="AF22" s="40">
        <f t="shared" si="11"/>
        <v>110.5835</v>
      </c>
      <c r="AG22" s="12">
        <f t="shared" si="12"/>
        <v>167.5</v>
      </c>
      <c r="AH22" s="40">
        <f t="shared" si="13"/>
        <v>110.5835</v>
      </c>
      <c r="AI22" s="3"/>
    </row>
    <row r="23" spans="1:35" s="6" customFormat="1" ht="12.75">
      <c r="A23" s="3"/>
      <c r="B23" s="3"/>
      <c r="C23" s="3" t="s">
        <v>31</v>
      </c>
      <c r="D23" s="3" t="s">
        <v>20</v>
      </c>
      <c r="E23" s="3">
        <v>90</v>
      </c>
      <c r="F23" s="3" t="s">
        <v>122</v>
      </c>
      <c r="G23" s="3" t="s">
        <v>33</v>
      </c>
      <c r="H23" s="3"/>
      <c r="I23" s="3" t="s">
        <v>21</v>
      </c>
      <c r="J23" s="1"/>
      <c r="K23" s="3" t="s">
        <v>67</v>
      </c>
      <c r="L23" s="2">
        <v>86.7</v>
      </c>
      <c r="M23" s="40">
        <v>0.5865</v>
      </c>
      <c r="N23" s="116">
        <v>145</v>
      </c>
      <c r="O23" s="119">
        <v>155</v>
      </c>
      <c r="P23" s="122" t="s">
        <v>150</v>
      </c>
      <c r="Q23" s="12">
        <f t="shared" si="9"/>
        <v>155</v>
      </c>
      <c r="R23" s="40">
        <f>M23*Q23</f>
        <v>90.9075</v>
      </c>
      <c r="S23" s="116">
        <v>105</v>
      </c>
      <c r="T23" s="137">
        <v>112.5</v>
      </c>
      <c r="U23" s="123" t="s">
        <v>150</v>
      </c>
      <c r="V23" s="3"/>
      <c r="W23" s="12">
        <f>MAX(S23:U23)</f>
        <v>112.5</v>
      </c>
      <c r="X23" s="40">
        <f>W23*M23</f>
        <v>65.98125</v>
      </c>
      <c r="Y23" s="12"/>
      <c r="Z23" s="40"/>
      <c r="AA23" s="116">
        <v>160</v>
      </c>
      <c r="AB23" s="155" t="s">
        <v>150</v>
      </c>
      <c r="AC23" s="101">
        <v>172.5</v>
      </c>
      <c r="AD23" s="3"/>
      <c r="AE23" s="12">
        <f t="shared" si="10"/>
        <v>172.5</v>
      </c>
      <c r="AF23" s="40">
        <f t="shared" si="11"/>
        <v>101.17125</v>
      </c>
      <c r="AG23" s="12">
        <f t="shared" si="12"/>
        <v>172.5</v>
      </c>
      <c r="AH23" s="40">
        <f t="shared" si="13"/>
        <v>101.17125</v>
      </c>
      <c r="AI23" s="3"/>
    </row>
    <row r="24" spans="1:35" s="6" customFormat="1" ht="12.75">
      <c r="A24" s="3"/>
      <c r="B24" s="3"/>
      <c r="C24" s="3" t="s">
        <v>31</v>
      </c>
      <c r="D24" s="3" t="s">
        <v>20</v>
      </c>
      <c r="E24" s="3">
        <v>75</v>
      </c>
      <c r="F24" s="3" t="s">
        <v>121</v>
      </c>
      <c r="G24" s="3" t="s">
        <v>33</v>
      </c>
      <c r="H24" s="3"/>
      <c r="I24" s="3" t="s">
        <v>21</v>
      </c>
      <c r="J24" s="1"/>
      <c r="K24" s="3" t="s">
        <v>34</v>
      </c>
      <c r="L24" s="2">
        <v>73.85</v>
      </c>
      <c r="M24" s="40">
        <v>0.673</v>
      </c>
      <c r="N24" s="116">
        <v>132</v>
      </c>
      <c r="O24" s="10">
        <v>0</v>
      </c>
      <c r="P24" s="9">
        <v>0</v>
      </c>
      <c r="Q24" s="12">
        <f t="shared" si="9"/>
        <v>132</v>
      </c>
      <c r="R24" s="40">
        <f>M24*Q24</f>
        <v>88.83600000000001</v>
      </c>
      <c r="S24" s="5" t="s">
        <v>150</v>
      </c>
      <c r="T24" s="116">
        <v>100</v>
      </c>
      <c r="U24" s="123" t="s">
        <v>150</v>
      </c>
      <c r="V24" s="3"/>
      <c r="W24" s="12">
        <f>MAX(S24:U24)</f>
        <v>100</v>
      </c>
      <c r="X24" s="40">
        <f>W24*M24</f>
        <v>67.30000000000001</v>
      </c>
      <c r="Y24" s="12"/>
      <c r="Z24" s="40"/>
      <c r="AA24" s="116">
        <v>160</v>
      </c>
      <c r="AB24" s="151">
        <v>0</v>
      </c>
      <c r="AC24" s="152">
        <v>0</v>
      </c>
      <c r="AD24" s="3"/>
      <c r="AE24" s="12">
        <f t="shared" si="10"/>
        <v>160</v>
      </c>
      <c r="AF24" s="40">
        <f t="shared" si="11"/>
        <v>107.68</v>
      </c>
      <c r="AG24" s="12">
        <f t="shared" si="12"/>
        <v>160</v>
      </c>
      <c r="AH24" s="40">
        <f t="shared" si="13"/>
        <v>107.68</v>
      </c>
      <c r="AI24" s="3"/>
    </row>
    <row r="25" spans="1:35" s="6" customFormat="1" ht="12.75">
      <c r="A25" s="3"/>
      <c r="B25" s="3"/>
      <c r="C25" s="3" t="s">
        <v>31</v>
      </c>
      <c r="D25" s="3" t="s">
        <v>20</v>
      </c>
      <c r="E25" s="3">
        <v>67.5</v>
      </c>
      <c r="F25" s="3" t="s">
        <v>57</v>
      </c>
      <c r="G25" s="3" t="s">
        <v>33</v>
      </c>
      <c r="H25" s="3"/>
      <c r="I25" s="3" t="s">
        <v>21</v>
      </c>
      <c r="J25" s="1"/>
      <c r="K25" s="3" t="s">
        <v>67</v>
      </c>
      <c r="L25" s="2">
        <v>66.5</v>
      </c>
      <c r="M25" s="40">
        <v>0.7408</v>
      </c>
      <c r="N25" s="116">
        <v>125</v>
      </c>
      <c r="O25" s="119">
        <v>137</v>
      </c>
      <c r="P25" s="122" t="s">
        <v>150</v>
      </c>
      <c r="Q25" s="12">
        <f t="shared" si="9"/>
        <v>137</v>
      </c>
      <c r="R25" s="40">
        <f>M25*Q25</f>
        <v>101.4896</v>
      </c>
      <c r="S25" s="116">
        <v>85</v>
      </c>
      <c r="T25" s="116">
        <v>90</v>
      </c>
      <c r="U25" s="123" t="s">
        <v>150</v>
      </c>
      <c r="V25" s="3"/>
      <c r="W25" s="12">
        <f>MAX(S25:U25)</f>
        <v>90</v>
      </c>
      <c r="X25" s="40">
        <f>W25*M25</f>
        <v>66.672</v>
      </c>
      <c r="Y25" s="12">
        <f>Q25+W25</f>
        <v>227</v>
      </c>
      <c r="Z25" s="40">
        <f>Y25*M25</f>
        <v>168.1616</v>
      </c>
      <c r="AA25" s="116">
        <v>155</v>
      </c>
      <c r="AB25" s="103">
        <v>167.5</v>
      </c>
      <c r="AC25" s="146" t="s">
        <v>150</v>
      </c>
      <c r="AD25" s="3"/>
      <c r="AE25" s="12">
        <f>MAX(AA25:AC25)</f>
        <v>167.5</v>
      </c>
      <c r="AF25" s="40">
        <f>AE25*M25</f>
        <v>124.084</v>
      </c>
      <c r="AG25" s="12">
        <f>Y25+AE25</f>
        <v>394.5</v>
      </c>
      <c r="AH25" s="40">
        <f>M25*AG25</f>
        <v>292.2456</v>
      </c>
      <c r="AI25" s="3"/>
    </row>
    <row r="26" spans="1:35" s="6" customFormat="1" ht="12.75">
      <c r="A26" s="3"/>
      <c r="B26" s="3"/>
      <c r="C26" s="3" t="s">
        <v>31</v>
      </c>
      <c r="D26" s="3" t="s">
        <v>20</v>
      </c>
      <c r="E26" s="3">
        <v>82.5</v>
      </c>
      <c r="F26" s="3" t="s">
        <v>62</v>
      </c>
      <c r="G26" s="3" t="s">
        <v>33</v>
      </c>
      <c r="H26" s="3"/>
      <c r="I26" s="3" t="s">
        <v>21</v>
      </c>
      <c r="J26" s="1"/>
      <c r="K26" s="3" t="s">
        <v>32</v>
      </c>
      <c r="L26" s="2">
        <v>81.35</v>
      </c>
      <c r="M26" s="40">
        <v>0.6241</v>
      </c>
      <c r="N26" s="5" t="s">
        <v>150</v>
      </c>
      <c r="O26" s="119">
        <v>175</v>
      </c>
      <c r="P26" s="120">
        <v>180</v>
      </c>
      <c r="Q26" s="12">
        <f t="shared" si="9"/>
        <v>180</v>
      </c>
      <c r="R26" s="40">
        <f>M26*Q26</f>
        <v>112.338</v>
      </c>
      <c r="S26" s="116">
        <v>110</v>
      </c>
      <c r="T26" s="116">
        <v>115</v>
      </c>
      <c r="U26" s="123" t="s">
        <v>150</v>
      </c>
      <c r="V26" s="3"/>
      <c r="W26" s="12">
        <f>MAX(S26:U26)</f>
        <v>115</v>
      </c>
      <c r="X26" s="40">
        <f>W26*M26</f>
        <v>71.7715</v>
      </c>
      <c r="Y26" s="12">
        <f>Q26+W26</f>
        <v>295</v>
      </c>
      <c r="Z26" s="40">
        <f>Y26*M26</f>
        <v>184.1095</v>
      </c>
      <c r="AA26" s="116">
        <v>190</v>
      </c>
      <c r="AB26" s="101">
        <v>200</v>
      </c>
      <c r="AC26" s="101">
        <v>205</v>
      </c>
      <c r="AD26" s="3"/>
      <c r="AE26" s="12">
        <f>MAX(AA26:AC26)</f>
        <v>205</v>
      </c>
      <c r="AF26" s="40">
        <f>AE26*M26</f>
        <v>127.9405</v>
      </c>
      <c r="AG26" s="12">
        <f>Y26+AE26</f>
        <v>500</v>
      </c>
      <c r="AH26" s="40">
        <f>M26*AG26</f>
        <v>312.05</v>
      </c>
      <c r="AI26" s="3"/>
    </row>
    <row r="27" spans="1:35" s="69" customFormat="1" ht="12.75">
      <c r="A27" s="60"/>
      <c r="B27" s="60"/>
      <c r="C27" s="60"/>
      <c r="D27" s="60"/>
      <c r="E27" s="60"/>
      <c r="F27" s="61" t="s">
        <v>47</v>
      </c>
      <c r="G27" s="61"/>
      <c r="H27" s="60"/>
      <c r="I27" s="60"/>
      <c r="J27" s="62"/>
      <c r="K27" s="60"/>
      <c r="L27" s="63"/>
      <c r="M27" s="64"/>
      <c r="N27" s="65"/>
      <c r="O27" s="66"/>
      <c r="P27" s="66"/>
      <c r="Q27" s="61">
        <f t="shared" si="9"/>
        <v>0</v>
      </c>
      <c r="R27" s="64">
        <f>M27*Q27</f>
        <v>0</v>
      </c>
      <c r="S27" s="65"/>
      <c r="T27" s="65"/>
      <c r="U27" s="65"/>
      <c r="V27" s="60"/>
      <c r="W27" s="87">
        <f>MAX(S27:U27)</f>
        <v>0</v>
      </c>
      <c r="X27" s="90">
        <f>W27*M27</f>
        <v>0</v>
      </c>
      <c r="Y27" s="87">
        <f>Q27+W27</f>
        <v>0</v>
      </c>
      <c r="Z27" s="64">
        <f>Y27*M27</f>
        <v>0</v>
      </c>
      <c r="AA27" s="65"/>
      <c r="AB27" s="65"/>
      <c r="AC27" s="65"/>
      <c r="AD27" s="60"/>
      <c r="AE27" s="87">
        <f>MAX(AA27:AC27)</f>
        <v>0</v>
      </c>
      <c r="AF27" s="90">
        <f>AE27*M27</f>
        <v>0</v>
      </c>
      <c r="AG27" s="87">
        <f>Y27+AE27</f>
        <v>0</v>
      </c>
      <c r="AH27" s="90">
        <f>M27*AG27</f>
        <v>0</v>
      </c>
      <c r="AI27" s="60"/>
    </row>
    <row r="28" spans="1:35" s="6" customFormat="1" ht="12.75">
      <c r="A28" s="45"/>
      <c r="B28" s="45"/>
      <c r="C28" s="3" t="s">
        <v>31</v>
      </c>
      <c r="D28" s="3" t="s">
        <v>20</v>
      </c>
      <c r="E28" s="45">
        <v>82</v>
      </c>
      <c r="F28" s="131" t="s">
        <v>79</v>
      </c>
      <c r="G28" s="131" t="s">
        <v>36</v>
      </c>
      <c r="H28" s="131"/>
      <c r="I28" s="132" t="s">
        <v>21</v>
      </c>
      <c r="J28" s="133"/>
      <c r="K28" s="124" t="s">
        <v>32</v>
      </c>
      <c r="L28" s="134">
        <v>81.45</v>
      </c>
      <c r="M28" s="135">
        <v>0.6246</v>
      </c>
      <c r="N28" s="47"/>
      <c r="O28" s="45"/>
      <c r="P28" s="46"/>
      <c r="Q28" s="12">
        <f t="shared" si="9"/>
        <v>0</v>
      </c>
      <c r="R28" s="40">
        <f>M28*Q28</f>
        <v>0</v>
      </c>
      <c r="S28" s="45"/>
      <c r="T28" s="46"/>
      <c r="U28" s="46"/>
      <c r="V28" s="45"/>
      <c r="W28" s="12">
        <f>MAX(S28:U28)</f>
        <v>0</v>
      </c>
      <c r="X28" s="40">
        <f>W28*M28</f>
        <v>0</v>
      </c>
      <c r="Y28" s="12">
        <f>Q28+W28</f>
        <v>0</v>
      </c>
      <c r="Z28" s="40">
        <f>Y28*M28</f>
        <v>0</v>
      </c>
      <c r="AA28" s="58"/>
      <c r="AB28" s="3"/>
      <c r="AC28" s="5"/>
      <c r="AD28" s="3"/>
      <c r="AE28" s="12">
        <f>MAX(AA28:AC28)</f>
        <v>0</v>
      </c>
      <c r="AF28" s="40">
        <f>AE28*M28</f>
        <v>0</v>
      </c>
      <c r="AG28" s="12">
        <f>Y28+AE28</f>
        <v>0</v>
      </c>
      <c r="AH28" s="40">
        <f>M28*AG28</f>
        <v>0</v>
      </c>
      <c r="AI28" s="45"/>
    </row>
    <row r="29" spans="1:35" s="6" customFormat="1" ht="12.75">
      <c r="A29" s="45"/>
      <c r="B29" s="45"/>
      <c r="C29" s="3" t="s">
        <v>31</v>
      </c>
      <c r="D29" s="3" t="s">
        <v>20</v>
      </c>
      <c r="E29" s="45">
        <v>75</v>
      </c>
      <c r="F29" s="106" t="s">
        <v>123</v>
      </c>
      <c r="G29" s="45" t="s">
        <v>33</v>
      </c>
      <c r="H29" s="106"/>
      <c r="I29" s="111" t="s">
        <v>21</v>
      </c>
      <c r="J29" s="107"/>
      <c r="K29" s="101" t="s">
        <v>32</v>
      </c>
      <c r="L29" s="105">
        <v>73.75</v>
      </c>
      <c r="M29" s="108">
        <v>0.673</v>
      </c>
      <c r="N29" s="117">
        <v>120</v>
      </c>
      <c r="O29" s="106">
        <v>132.5</v>
      </c>
      <c r="P29" s="121" t="s">
        <v>150</v>
      </c>
      <c r="Q29" s="12">
        <f t="shared" si="9"/>
        <v>132.5</v>
      </c>
      <c r="R29" s="40"/>
      <c r="S29" s="45"/>
      <c r="T29" s="46"/>
      <c r="U29" s="46"/>
      <c r="V29" s="45"/>
      <c r="W29" s="12">
        <f>MAX(S29:U29)</f>
        <v>0</v>
      </c>
      <c r="X29" s="40">
        <f>W29*M29</f>
        <v>0</v>
      </c>
      <c r="Y29" s="12">
        <f>Q29+W29</f>
        <v>132.5</v>
      </c>
      <c r="Z29" s="40">
        <f>Y29*M29</f>
        <v>89.1725</v>
      </c>
      <c r="AA29" s="58"/>
      <c r="AB29" s="3"/>
      <c r="AC29" s="5"/>
      <c r="AD29" s="3"/>
      <c r="AE29" s="12">
        <f>MAX(AA29:AC29)</f>
        <v>0</v>
      </c>
      <c r="AF29" s="40">
        <f>AE29*M29</f>
        <v>0</v>
      </c>
      <c r="AG29" s="12">
        <f>Y29+AE29</f>
        <v>132.5</v>
      </c>
      <c r="AH29" s="40">
        <f>M29*AG29</f>
        <v>89.1725</v>
      </c>
      <c r="AI29" s="45"/>
    </row>
    <row r="30" spans="1:35" s="69" customFormat="1" ht="12.75">
      <c r="A30" s="60"/>
      <c r="B30" s="60"/>
      <c r="C30" s="60"/>
      <c r="D30" s="60"/>
      <c r="E30" s="60"/>
      <c r="F30" s="61" t="s">
        <v>48</v>
      </c>
      <c r="G30" s="61"/>
      <c r="H30" s="60"/>
      <c r="I30" s="60"/>
      <c r="J30" s="62"/>
      <c r="K30" s="60"/>
      <c r="L30" s="63"/>
      <c r="M30" s="64"/>
      <c r="N30" s="65"/>
      <c r="O30" s="70"/>
      <c r="P30" s="66"/>
      <c r="Q30" s="61">
        <f t="shared" si="9"/>
        <v>0</v>
      </c>
      <c r="R30" s="64">
        <f>M30*Q30</f>
        <v>0</v>
      </c>
      <c r="S30" s="65"/>
      <c r="T30" s="65"/>
      <c r="U30" s="65"/>
      <c r="V30" s="60"/>
      <c r="W30" s="87">
        <f>MAX(S30:U30)</f>
        <v>0</v>
      </c>
      <c r="X30" s="90">
        <f>W30*M30</f>
        <v>0</v>
      </c>
      <c r="Y30" s="87">
        <f>Q30+W30</f>
        <v>0</v>
      </c>
      <c r="Z30" s="64">
        <f>Y30*M30</f>
        <v>0</v>
      </c>
      <c r="AA30" s="65"/>
      <c r="AB30" s="65"/>
      <c r="AC30" s="65"/>
      <c r="AD30" s="60"/>
      <c r="AE30" s="87">
        <f>MAX(AA30:AC30)</f>
        <v>0</v>
      </c>
      <c r="AF30" s="90">
        <f>AE30*M30</f>
        <v>0</v>
      </c>
      <c r="AG30" s="87">
        <f>Y30+AE30</f>
        <v>0</v>
      </c>
      <c r="AH30" s="90">
        <f>M30*AG30</f>
        <v>0</v>
      </c>
      <c r="AI30" s="60"/>
    </row>
    <row r="31" spans="1:35" s="6" customFormat="1" ht="12.75">
      <c r="A31" s="3"/>
      <c r="B31" s="3"/>
      <c r="C31" s="3" t="s">
        <v>30</v>
      </c>
      <c r="D31" s="3" t="s">
        <v>20</v>
      </c>
      <c r="E31" s="3">
        <v>52</v>
      </c>
      <c r="F31" s="101" t="s">
        <v>80</v>
      </c>
      <c r="G31" s="3" t="s">
        <v>33</v>
      </c>
      <c r="H31" s="3"/>
      <c r="I31" s="3" t="s">
        <v>21</v>
      </c>
      <c r="J31" s="1"/>
      <c r="K31" s="3" t="s">
        <v>32</v>
      </c>
      <c r="L31" s="2">
        <v>51.6</v>
      </c>
      <c r="M31" s="40">
        <v>0.9872</v>
      </c>
      <c r="N31" s="116" t="s">
        <v>154</v>
      </c>
      <c r="O31" s="119">
        <v>52.5</v>
      </c>
      <c r="P31" s="122" t="s">
        <v>150</v>
      </c>
      <c r="Q31" s="12">
        <f t="shared" si="9"/>
        <v>52.5</v>
      </c>
      <c r="R31" s="40">
        <f>M31*Q31</f>
        <v>51.827999999999996</v>
      </c>
      <c r="S31" s="5"/>
      <c r="T31" s="5"/>
      <c r="U31" s="5"/>
      <c r="V31" s="3"/>
      <c r="W31" s="12">
        <f>MAX(S31:U31)</f>
        <v>0</v>
      </c>
      <c r="X31" s="40">
        <f>W31*M31</f>
        <v>0</v>
      </c>
      <c r="Y31" s="12">
        <f>Q31+W31</f>
        <v>52.5</v>
      </c>
      <c r="Z31" s="40">
        <f>Y31*M31</f>
        <v>51.827999999999996</v>
      </c>
      <c r="AA31" s="5"/>
      <c r="AB31" s="5"/>
      <c r="AC31" s="3"/>
      <c r="AD31" s="3"/>
      <c r="AE31" s="12">
        <f>MAX(AA31:AC31)</f>
        <v>0</v>
      </c>
      <c r="AF31" s="40">
        <f>AE31*M31</f>
        <v>0</v>
      </c>
      <c r="AG31" s="12">
        <f>Y31+AE31</f>
        <v>52.5</v>
      </c>
      <c r="AH31" s="40">
        <f>M31*AG31</f>
        <v>51.827999999999996</v>
      </c>
      <c r="AI31" s="3"/>
    </row>
    <row r="32" spans="1:35" s="6" customFormat="1" ht="12.75">
      <c r="A32" s="3"/>
      <c r="B32" s="3"/>
      <c r="C32" s="3" t="s">
        <v>30</v>
      </c>
      <c r="D32" s="3" t="s">
        <v>20</v>
      </c>
      <c r="E32" s="3">
        <v>52</v>
      </c>
      <c r="F32" s="101" t="s">
        <v>125</v>
      </c>
      <c r="G32" s="3" t="s">
        <v>126</v>
      </c>
      <c r="H32" s="3"/>
      <c r="I32" s="3" t="s">
        <v>21</v>
      </c>
      <c r="J32" s="1"/>
      <c r="K32" s="3" t="s">
        <v>53</v>
      </c>
      <c r="L32" s="2">
        <v>47.2</v>
      </c>
      <c r="M32" s="40">
        <v>1.0494</v>
      </c>
      <c r="N32" s="123" t="s">
        <v>150</v>
      </c>
      <c r="O32" s="119">
        <v>42.5</v>
      </c>
      <c r="P32" s="122" t="s">
        <v>150</v>
      </c>
      <c r="Q32" s="12">
        <f t="shared" si="9"/>
        <v>42.5</v>
      </c>
      <c r="R32" s="40">
        <f>M32*Q32</f>
        <v>44.599500000000006</v>
      </c>
      <c r="S32" s="5"/>
      <c r="T32" s="5"/>
      <c r="U32" s="5"/>
      <c r="V32" s="3"/>
      <c r="W32" s="12">
        <f>MAX(S32:U32)</f>
        <v>0</v>
      </c>
      <c r="X32" s="40">
        <f>W32*M32</f>
        <v>0</v>
      </c>
      <c r="Y32" s="12">
        <f>Q32+W32</f>
        <v>42.5</v>
      </c>
      <c r="Z32" s="40">
        <f>Y32*M32</f>
        <v>44.599500000000006</v>
      </c>
      <c r="AA32" s="5"/>
      <c r="AB32" s="5"/>
      <c r="AC32" s="3"/>
      <c r="AD32" s="3"/>
      <c r="AE32" s="12">
        <f>MAX(AA32:AC32)</f>
        <v>0</v>
      </c>
      <c r="AF32" s="40">
        <f>AE32*M32</f>
        <v>0</v>
      </c>
      <c r="AG32" s="12">
        <f>Y32+AE32</f>
        <v>42.5</v>
      </c>
      <c r="AH32" s="40">
        <f>M32*AG32</f>
        <v>44.599500000000006</v>
      </c>
      <c r="AI32" s="3"/>
    </row>
    <row r="33" spans="1:35" s="6" customFormat="1" ht="12.75">
      <c r="A33" s="3"/>
      <c r="B33" s="3"/>
      <c r="C33" s="3" t="s">
        <v>30</v>
      </c>
      <c r="D33" s="3" t="s">
        <v>20</v>
      </c>
      <c r="E33" s="3">
        <v>56</v>
      </c>
      <c r="F33" s="101" t="s">
        <v>120</v>
      </c>
      <c r="G33" s="3" t="s">
        <v>33</v>
      </c>
      <c r="H33" s="3"/>
      <c r="I33" s="3" t="s">
        <v>21</v>
      </c>
      <c r="J33" s="1"/>
      <c r="K33" s="3" t="s">
        <v>56</v>
      </c>
      <c r="L33" s="2">
        <v>56</v>
      </c>
      <c r="M33" s="40">
        <v>0.911</v>
      </c>
      <c r="N33" s="116">
        <v>50</v>
      </c>
      <c r="O33" s="119" t="s">
        <v>153</v>
      </c>
      <c r="P33" s="120">
        <v>60</v>
      </c>
      <c r="Q33" s="12">
        <f t="shared" si="9"/>
        <v>60</v>
      </c>
      <c r="R33" s="40">
        <f>M33*Q33</f>
        <v>54.660000000000004</v>
      </c>
      <c r="S33" s="5"/>
      <c r="T33" s="5"/>
      <c r="U33" s="5"/>
      <c r="V33" s="3"/>
      <c r="W33" s="12">
        <f>MAX(S33:U33)</f>
        <v>0</v>
      </c>
      <c r="X33" s="40">
        <f>W33*M33</f>
        <v>0</v>
      </c>
      <c r="Y33" s="12">
        <f>Q33+W33</f>
        <v>60</v>
      </c>
      <c r="Z33" s="40">
        <f>Y33*M33</f>
        <v>54.660000000000004</v>
      </c>
      <c r="AA33" s="5"/>
      <c r="AB33" s="5"/>
      <c r="AC33" s="3"/>
      <c r="AD33" s="3"/>
      <c r="AE33" s="12">
        <f>MAX(AA33:AC33)</f>
        <v>0</v>
      </c>
      <c r="AF33" s="40">
        <f>AE33*M33</f>
        <v>0</v>
      </c>
      <c r="AG33" s="12">
        <f>Y33+AE33</f>
        <v>60</v>
      </c>
      <c r="AH33" s="40">
        <f>M33*AG33</f>
        <v>54.660000000000004</v>
      </c>
      <c r="AI33" s="3"/>
    </row>
    <row r="34" spans="1:35" s="6" customFormat="1" ht="12.75">
      <c r="A34" s="3"/>
      <c r="B34" s="3"/>
      <c r="C34" s="3" t="s">
        <v>30</v>
      </c>
      <c r="D34" s="3" t="s">
        <v>20</v>
      </c>
      <c r="E34" s="3">
        <v>82.5</v>
      </c>
      <c r="F34" s="101" t="s">
        <v>141</v>
      </c>
      <c r="G34" s="112" t="s">
        <v>135</v>
      </c>
      <c r="H34" s="112"/>
      <c r="I34" s="112" t="s">
        <v>21</v>
      </c>
      <c r="J34" s="113"/>
      <c r="K34" s="112" t="s">
        <v>32</v>
      </c>
      <c r="L34" s="114">
        <v>80</v>
      </c>
      <c r="M34" s="44"/>
      <c r="N34" s="116">
        <v>40</v>
      </c>
      <c r="O34" s="119">
        <v>45</v>
      </c>
      <c r="P34" s="122" t="s">
        <v>150</v>
      </c>
      <c r="Q34" s="12">
        <f t="shared" si="9"/>
        <v>45</v>
      </c>
      <c r="R34" s="40">
        <f>M34*Q34</f>
        <v>0</v>
      </c>
      <c r="S34" s="5"/>
      <c r="T34" s="5"/>
      <c r="U34" s="5"/>
      <c r="V34" s="3"/>
      <c r="W34" s="12">
        <f>MAX(S34:U34)</f>
        <v>0</v>
      </c>
      <c r="X34" s="40">
        <f>W34*M34</f>
        <v>0</v>
      </c>
      <c r="Y34" s="12">
        <f>Q34+W34</f>
        <v>45</v>
      </c>
      <c r="Z34" s="40">
        <f>Y34*M34</f>
        <v>0</v>
      </c>
      <c r="AA34" s="5"/>
      <c r="AB34" s="5"/>
      <c r="AC34" s="3"/>
      <c r="AD34" s="3"/>
      <c r="AE34" s="12">
        <f>MAX(AA34:AC34)</f>
        <v>0</v>
      </c>
      <c r="AF34" s="40">
        <f>AE34*M34</f>
        <v>0</v>
      </c>
      <c r="AG34" s="12">
        <f>Y34+AE34</f>
        <v>45</v>
      </c>
      <c r="AH34" s="40">
        <f>M34*AG34</f>
        <v>0</v>
      </c>
      <c r="AI34" s="3"/>
    </row>
    <row r="35" spans="1:35" s="6" customFormat="1" ht="12.75">
      <c r="A35" s="3"/>
      <c r="B35" s="3"/>
      <c r="C35" s="112" t="s">
        <v>30</v>
      </c>
      <c r="D35" s="112" t="s">
        <v>20</v>
      </c>
      <c r="E35" s="112">
        <v>67.5</v>
      </c>
      <c r="F35" s="110" t="s">
        <v>133</v>
      </c>
      <c r="G35" s="112" t="s">
        <v>33</v>
      </c>
      <c r="H35" s="112"/>
      <c r="I35" s="112" t="s">
        <v>21</v>
      </c>
      <c r="J35" s="113"/>
      <c r="K35" s="112" t="s">
        <v>78</v>
      </c>
      <c r="L35" s="114">
        <v>67.5</v>
      </c>
      <c r="M35" s="44"/>
      <c r="N35" s="116">
        <v>65</v>
      </c>
      <c r="O35" s="119">
        <v>70</v>
      </c>
      <c r="P35" s="120">
        <v>72.5</v>
      </c>
      <c r="Q35" s="12">
        <f t="shared" si="9"/>
        <v>72.5</v>
      </c>
      <c r="R35" s="40">
        <f>M35*Q35</f>
        <v>0</v>
      </c>
      <c r="S35" s="5"/>
      <c r="T35" s="5"/>
      <c r="U35" s="5"/>
      <c r="V35" s="3"/>
      <c r="W35" s="12">
        <f>MAX(S35:U35)</f>
        <v>0</v>
      </c>
      <c r="X35" s="40">
        <f>W35*M35</f>
        <v>0</v>
      </c>
      <c r="Y35" s="12">
        <f>Q35+W35</f>
        <v>72.5</v>
      </c>
      <c r="Z35" s="40">
        <f>Y35*M35</f>
        <v>0</v>
      </c>
      <c r="AA35" s="5"/>
      <c r="AB35" s="5"/>
      <c r="AC35" s="3"/>
      <c r="AD35" s="3"/>
      <c r="AE35" s="12">
        <f>MAX(AA35:AC35)</f>
        <v>0</v>
      </c>
      <c r="AF35" s="40">
        <f>AE35*M35</f>
        <v>0</v>
      </c>
      <c r="AG35" s="12">
        <f>Y35+AE35</f>
        <v>72.5</v>
      </c>
      <c r="AH35" s="40">
        <f>M35*AG35</f>
        <v>0</v>
      </c>
      <c r="AI35" s="3"/>
    </row>
    <row r="36" spans="1:35" s="6" customFormat="1" ht="12.75">
      <c r="A36" s="3"/>
      <c r="B36" s="3"/>
      <c r="C36" s="3" t="s">
        <v>30</v>
      </c>
      <c r="D36" s="3" t="s">
        <v>20</v>
      </c>
      <c r="E36" s="3">
        <v>52</v>
      </c>
      <c r="F36" s="101" t="s">
        <v>83</v>
      </c>
      <c r="G36" s="3" t="s">
        <v>52</v>
      </c>
      <c r="H36" s="3"/>
      <c r="I36" s="3" t="s">
        <v>21</v>
      </c>
      <c r="J36" s="1"/>
      <c r="K36" s="3" t="s">
        <v>34</v>
      </c>
      <c r="L36" s="2">
        <v>52</v>
      </c>
      <c r="M36" s="40">
        <v>0.967</v>
      </c>
      <c r="N36" s="116" t="s">
        <v>151</v>
      </c>
      <c r="O36" s="119">
        <v>55</v>
      </c>
      <c r="P36" s="122" t="s">
        <v>150</v>
      </c>
      <c r="Q36" s="12">
        <f>MAX(N36:P36)</f>
        <v>55</v>
      </c>
      <c r="R36" s="40">
        <f>M36*Q36</f>
        <v>53.184999999999995</v>
      </c>
      <c r="S36" s="5"/>
      <c r="T36" s="5"/>
      <c r="U36" s="5"/>
      <c r="V36" s="3"/>
      <c r="W36" s="12">
        <f>MAX(S36:U36)</f>
        <v>0</v>
      </c>
      <c r="X36" s="40">
        <f>W36*M36</f>
        <v>0</v>
      </c>
      <c r="Y36" s="12">
        <f>Q36+W36</f>
        <v>55</v>
      </c>
      <c r="Z36" s="40">
        <f>Y36*M36</f>
        <v>53.184999999999995</v>
      </c>
      <c r="AA36" s="5"/>
      <c r="AB36" s="5"/>
      <c r="AC36" s="3"/>
      <c r="AD36" s="3"/>
      <c r="AE36" s="12">
        <f>MAX(AA36:AC36)</f>
        <v>0</v>
      </c>
      <c r="AF36" s="40">
        <f>AE36*M36</f>
        <v>0</v>
      </c>
      <c r="AG36" s="12">
        <f>Y36+AE36</f>
        <v>55</v>
      </c>
      <c r="AH36" s="40">
        <f>M36*AG36</f>
        <v>53.184999999999995</v>
      </c>
      <c r="AI36" s="3"/>
    </row>
    <row r="37" spans="1:35" s="6" customFormat="1" ht="12.75">
      <c r="A37" s="3"/>
      <c r="B37" s="3"/>
      <c r="C37" s="3" t="s">
        <v>30</v>
      </c>
      <c r="D37" s="3" t="s">
        <v>20</v>
      </c>
      <c r="E37" s="3">
        <v>56</v>
      </c>
      <c r="F37" s="101" t="s">
        <v>91</v>
      </c>
      <c r="G37" s="3" t="s">
        <v>52</v>
      </c>
      <c r="H37" s="3"/>
      <c r="I37" s="3" t="s">
        <v>21</v>
      </c>
      <c r="J37" s="1"/>
      <c r="K37" s="3" t="s">
        <v>81</v>
      </c>
      <c r="L37" s="2">
        <v>53.45</v>
      </c>
      <c r="M37" s="40">
        <v>0.9462</v>
      </c>
      <c r="N37" s="116">
        <v>35</v>
      </c>
      <c r="O37" s="119">
        <v>37.5</v>
      </c>
      <c r="P37" s="122" t="s">
        <v>150</v>
      </c>
      <c r="Q37" s="12">
        <f>MAX(N37:P37)</f>
        <v>37.5</v>
      </c>
      <c r="R37" s="40">
        <f>M37*Q37</f>
        <v>35.4825</v>
      </c>
      <c r="S37" s="5"/>
      <c r="T37" s="5"/>
      <c r="U37" s="5"/>
      <c r="V37" s="3"/>
      <c r="W37" s="12">
        <f>MAX(S37:U37)</f>
        <v>0</v>
      </c>
      <c r="X37" s="40">
        <f>W37*M37</f>
        <v>0</v>
      </c>
      <c r="Y37" s="12">
        <f>Q37+W37</f>
        <v>37.5</v>
      </c>
      <c r="Z37" s="40">
        <f>Y37*M37</f>
        <v>35.4825</v>
      </c>
      <c r="AA37" s="5"/>
      <c r="AB37" s="5"/>
      <c r="AC37" s="3"/>
      <c r="AD37" s="3"/>
      <c r="AE37" s="12">
        <f>MAX(AA37:AC37)</f>
        <v>0</v>
      </c>
      <c r="AF37" s="40">
        <f>AE37*M37</f>
        <v>0</v>
      </c>
      <c r="AG37" s="12">
        <f>Y37+AE37</f>
        <v>37.5</v>
      </c>
      <c r="AH37" s="40">
        <f>M37*AG37</f>
        <v>35.4825</v>
      </c>
      <c r="AI37" s="3"/>
    </row>
    <row r="38" spans="1:35" s="6" customFormat="1" ht="12.75">
      <c r="A38" s="3"/>
      <c r="B38" s="3"/>
      <c r="C38" s="3" t="s">
        <v>30</v>
      </c>
      <c r="D38" s="3" t="s">
        <v>20</v>
      </c>
      <c r="E38" s="3">
        <v>72</v>
      </c>
      <c r="F38" s="101" t="s">
        <v>103</v>
      </c>
      <c r="G38" s="3" t="s">
        <v>104</v>
      </c>
      <c r="H38" s="3"/>
      <c r="I38" s="3" t="s">
        <v>21</v>
      </c>
      <c r="J38" s="1"/>
      <c r="K38" s="3" t="s">
        <v>34</v>
      </c>
      <c r="L38" s="2">
        <v>71.1</v>
      </c>
      <c r="M38" s="40">
        <v>0.749</v>
      </c>
      <c r="N38" s="116">
        <v>70</v>
      </c>
      <c r="O38" s="136" t="s">
        <v>150</v>
      </c>
      <c r="P38" s="120">
        <v>75</v>
      </c>
      <c r="Q38" s="12">
        <f>MAX(N38:P38)</f>
        <v>75</v>
      </c>
      <c r="R38" s="40">
        <f>M38*Q38</f>
        <v>56.175</v>
      </c>
      <c r="S38" s="5"/>
      <c r="T38" s="5"/>
      <c r="U38" s="5"/>
      <c r="V38" s="3"/>
      <c r="W38" s="12">
        <f>MAX(S38:U38)</f>
        <v>0</v>
      </c>
      <c r="X38" s="40">
        <f>W38*M38</f>
        <v>0</v>
      </c>
      <c r="Y38" s="12">
        <f>Q38+W38</f>
        <v>75</v>
      </c>
      <c r="Z38" s="40">
        <f>Y38*M38</f>
        <v>56.175</v>
      </c>
      <c r="AA38" s="5"/>
      <c r="AB38" s="5"/>
      <c r="AC38" s="3"/>
      <c r="AD38" s="3"/>
      <c r="AE38" s="12">
        <f>MAX(AA38:AC38)</f>
        <v>0</v>
      </c>
      <c r="AF38" s="40">
        <f>AE38*M38</f>
        <v>0</v>
      </c>
      <c r="AG38" s="12">
        <f>Y38+AE38</f>
        <v>75</v>
      </c>
      <c r="AH38" s="40">
        <f>M38*AG38</f>
        <v>56.175</v>
      </c>
      <c r="AI38" s="3"/>
    </row>
    <row r="39" spans="3:97" s="3" customFormat="1" ht="12.75">
      <c r="C39" s="3" t="s">
        <v>30</v>
      </c>
      <c r="D39" s="112" t="s">
        <v>20</v>
      </c>
      <c r="E39" s="3">
        <v>60</v>
      </c>
      <c r="F39" s="101" t="s">
        <v>84</v>
      </c>
      <c r="G39" s="3" t="s">
        <v>85</v>
      </c>
      <c r="I39" s="3" t="s">
        <v>21</v>
      </c>
      <c r="J39" s="1"/>
      <c r="K39" s="3" t="s">
        <v>58</v>
      </c>
      <c r="L39" s="2">
        <v>59.2</v>
      </c>
      <c r="M39" s="40">
        <v>0.8676</v>
      </c>
      <c r="N39" s="101" t="s">
        <v>152</v>
      </c>
      <c r="O39" s="120">
        <v>40</v>
      </c>
      <c r="P39" s="120">
        <v>42.5</v>
      </c>
      <c r="Q39" s="12">
        <f>MAX(N39:P39)</f>
        <v>42.5</v>
      </c>
      <c r="R39" s="40">
        <f>M39*Q39</f>
        <v>36.873000000000005</v>
      </c>
      <c r="W39" s="12">
        <f>MAX(S39:U39)</f>
        <v>0</v>
      </c>
      <c r="X39" s="40">
        <f>W39*M39</f>
        <v>0</v>
      </c>
      <c r="Y39" s="12">
        <f>Q39+W39</f>
        <v>42.5</v>
      </c>
      <c r="Z39" s="40">
        <f>Y39*M39</f>
        <v>36.873000000000005</v>
      </c>
      <c r="AA39" s="5"/>
      <c r="AB39" s="5"/>
      <c r="AE39" s="12">
        <f>MAX(AA39:AC39)</f>
        <v>0</v>
      </c>
      <c r="AF39" s="40">
        <f>AE39*M39</f>
        <v>0</v>
      </c>
      <c r="AG39" s="12">
        <f>Y39+AE39</f>
        <v>42.5</v>
      </c>
      <c r="AH39" s="40">
        <f>M39*AG39</f>
        <v>36.873000000000005</v>
      </c>
      <c r="AJ39" s="98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</row>
    <row r="40" spans="1:35" s="69" customFormat="1" ht="12.75">
      <c r="A40" s="60"/>
      <c r="B40" s="60"/>
      <c r="C40" s="60"/>
      <c r="D40" s="60"/>
      <c r="E40" s="60"/>
      <c r="F40" s="61" t="s">
        <v>37</v>
      </c>
      <c r="G40" s="60"/>
      <c r="H40" s="60"/>
      <c r="I40" s="60"/>
      <c r="J40" s="62"/>
      <c r="K40" s="60"/>
      <c r="L40" s="63"/>
      <c r="M40" s="64"/>
      <c r="N40" s="65"/>
      <c r="O40" s="70"/>
      <c r="P40" s="66"/>
      <c r="Q40" s="61">
        <f t="shared" si="9"/>
        <v>0</v>
      </c>
      <c r="R40" s="64">
        <f>M40*Q40</f>
        <v>0</v>
      </c>
      <c r="S40" s="65"/>
      <c r="T40" s="65"/>
      <c r="U40" s="65"/>
      <c r="V40" s="60"/>
      <c r="W40" s="87">
        <f>MAX(S40:U40)</f>
        <v>0</v>
      </c>
      <c r="X40" s="90">
        <f>W40*M40</f>
        <v>0</v>
      </c>
      <c r="Y40" s="87">
        <f>Q40+W40</f>
        <v>0</v>
      </c>
      <c r="Z40" s="64">
        <f>Y40*M40</f>
        <v>0</v>
      </c>
      <c r="AA40" s="65"/>
      <c r="AB40" s="70"/>
      <c r="AC40" s="65"/>
      <c r="AD40" s="60"/>
      <c r="AE40" s="87">
        <f>MAX(AA40:AC40)</f>
        <v>0</v>
      </c>
      <c r="AF40" s="90">
        <f>AE40*M40</f>
        <v>0</v>
      </c>
      <c r="AG40" s="87">
        <f>Y40+AE40</f>
        <v>0</v>
      </c>
      <c r="AH40" s="90">
        <f>M40*AG40</f>
        <v>0</v>
      </c>
      <c r="AI40" s="60"/>
    </row>
    <row r="41" spans="1:35" s="6" customFormat="1" ht="12.75">
      <c r="A41" s="3"/>
      <c r="B41" s="3"/>
      <c r="C41" s="3" t="s">
        <v>31</v>
      </c>
      <c r="D41" s="3"/>
      <c r="E41" s="3">
        <v>75</v>
      </c>
      <c r="F41" s="3" t="s">
        <v>129</v>
      </c>
      <c r="G41" s="3" t="s">
        <v>126</v>
      </c>
      <c r="H41" s="3"/>
      <c r="I41" s="3" t="s">
        <v>21</v>
      </c>
      <c r="J41" s="1"/>
      <c r="K41" s="3" t="s">
        <v>130</v>
      </c>
      <c r="L41" s="2">
        <v>75</v>
      </c>
      <c r="M41" s="40">
        <v>0.6645</v>
      </c>
      <c r="N41" s="5"/>
      <c r="O41" s="9"/>
      <c r="P41" s="10"/>
      <c r="Q41" s="12"/>
      <c r="R41" s="40"/>
      <c r="S41" s="116">
        <v>60</v>
      </c>
      <c r="T41" s="116">
        <v>70</v>
      </c>
      <c r="U41" s="5">
        <v>0</v>
      </c>
      <c r="V41" s="3"/>
      <c r="W41" s="87">
        <f>MAX(S41:U41)</f>
        <v>70</v>
      </c>
      <c r="X41" s="90">
        <f>W41*M41</f>
        <v>46.515</v>
      </c>
      <c r="Y41" s="87">
        <f>Q41+W41</f>
        <v>70</v>
      </c>
      <c r="Z41" s="64">
        <f>Y41*M41</f>
        <v>46.515</v>
      </c>
      <c r="AA41" s="5"/>
      <c r="AB41" s="9"/>
      <c r="AC41" s="5"/>
      <c r="AD41" s="3"/>
      <c r="AE41" s="43">
        <f>MAX(AA41:AC41)</f>
        <v>0</v>
      </c>
      <c r="AF41" s="44">
        <f>AE41*M41</f>
        <v>0</v>
      </c>
      <c r="AG41" s="43">
        <f>Y41+AE41</f>
        <v>70</v>
      </c>
      <c r="AH41" s="44">
        <f>M41*AG41</f>
        <v>46.515</v>
      </c>
      <c r="AI41" s="3"/>
    </row>
    <row r="42" spans="1:35" s="69" customFormat="1" ht="12.75">
      <c r="A42" s="60"/>
      <c r="B42" s="60"/>
      <c r="C42" s="60"/>
      <c r="D42" s="60"/>
      <c r="E42" s="60"/>
      <c r="F42" s="61" t="s">
        <v>49</v>
      </c>
      <c r="G42" s="61"/>
      <c r="H42" s="60"/>
      <c r="I42" s="60"/>
      <c r="J42" s="62"/>
      <c r="K42" s="60"/>
      <c r="L42" s="63"/>
      <c r="M42" s="64"/>
      <c r="N42" s="65"/>
      <c r="O42" s="66"/>
      <c r="P42" s="70"/>
      <c r="Q42" s="61">
        <f t="shared" si="9"/>
        <v>0</v>
      </c>
      <c r="R42" s="64">
        <f>M42*Q42</f>
        <v>0</v>
      </c>
      <c r="S42" s="65"/>
      <c r="T42" s="65"/>
      <c r="U42" s="65"/>
      <c r="V42" s="60"/>
      <c r="W42" s="87">
        <f>MAX(S42:U42)</f>
        <v>0</v>
      </c>
      <c r="X42" s="90">
        <f>W42*M42</f>
        <v>0</v>
      </c>
      <c r="Y42" s="87">
        <f>Q42+W42</f>
        <v>0</v>
      </c>
      <c r="Z42" s="64">
        <f>Y42*M42</f>
        <v>0</v>
      </c>
      <c r="AA42" s="65"/>
      <c r="AB42" s="65"/>
      <c r="AC42" s="60"/>
      <c r="AD42" s="60"/>
      <c r="AE42" s="61">
        <f aca="true" t="shared" si="14" ref="AE42:AE51">MAX(AA42:AC42)</f>
        <v>0</v>
      </c>
      <c r="AF42" s="64">
        <f aca="true" t="shared" si="15" ref="AF42:AF51">AE42*M42</f>
        <v>0</v>
      </c>
      <c r="AG42" s="61">
        <f aca="true" t="shared" si="16" ref="AG42:AG51">Y42+AE42</f>
        <v>0</v>
      </c>
      <c r="AH42" s="64">
        <f aca="true" t="shared" si="17" ref="AH42:AH51">M42*AG42</f>
        <v>0</v>
      </c>
      <c r="AI42" s="60"/>
    </row>
    <row r="43" spans="1:35" s="96" customFormat="1" ht="12.75">
      <c r="A43" s="92"/>
      <c r="B43" s="92"/>
      <c r="C43" s="3" t="s">
        <v>31</v>
      </c>
      <c r="D43" s="3" t="s">
        <v>20</v>
      </c>
      <c r="E43" s="3">
        <v>52</v>
      </c>
      <c r="F43" s="3" t="s">
        <v>76</v>
      </c>
      <c r="G43" s="3" t="s">
        <v>33</v>
      </c>
      <c r="H43" s="101"/>
      <c r="I43" s="101" t="s">
        <v>21</v>
      </c>
      <c r="J43" s="102"/>
      <c r="K43" s="101" t="s">
        <v>77</v>
      </c>
      <c r="L43" s="103">
        <v>52</v>
      </c>
      <c r="M43" s="104">
        <v>0.9757</v>
      </c>
      <c r="N43" s="93"/>
      <c r="O43" s="94"/>
      <c r="P43" s="95"/>
      <c r="Q43" s="12">
        <f t="shared" si="9"/>
        <v>0</v>
      </c>
      <c r="R43" s="40">
        <f>M43*Q43</f>
        <v>0</v>
      </c>
      <c r="S43" s="116">
        <v>40</v>
      </c>
      <c r="T43" s="116">
        <v>50</v>
      </c>
      <c r="U43" s="123" t="s">
        <v>150</v>
      </c>
      <c r="V43" s="92"/>
      <c r="W43" s="12">
        <f>MAX(S43:U43)</f>
        <v>50</v>
      </c>
      <c r="X43" s="40">
        <f>W43*M43</f>
        <v>48.785000000000004</v>
      </c>
      <c r="Y43" s="12">
        <f>Q43+W43</f>
        <v>50</v>
      </c>
      <c r="Z43" s="40">
        <f>Y43*M43</f>
        <v>48.785000000000004</v>
      </c>
      <c r="AA43" s="93"/>
      <c r="AB43" s="93"/>
      <c r="AC43" s="92"/>
      <c r="AD43" s="92"/>
      <c r="AE43" s="12">
        <f t="shared" si="14"/>
        <v>0</v>
      </c>
      <c r="AF43" s="40">
        <f t="shared" si="15"/>
        <v>0</v>
      </c>
      <c r="AG43" s="12">
        <f t="shared" si="16"/>
        <v>50</v>
      </c>
      <c r="AH43" s="40">
        <f t="shared" si="17"/>
        <v>48.785000000000004</v>
      </c>
      <c r="AI43" s="92"/>
    </row>
    <row r="44" spans="1:35" s="96" customFormat="1" ht="12.75">
      <c r="A44" s="92"/>
      <c r="B44" s="92"/>
      <c r="C44" s="3" t="s">
        <v>31</v>
      </c>
      <c r="D44" s="3" t="s">
        <v>20</v>
      </c>
      <c r="E44" s="3">
        <v>44</v>
      </c>
      <c r="F44" s="3" t="s">
        <v>157</v>
      </c>
      <c r="G44" s="3" t="s">
        <v>158</v>
      </c>
      <c r="H44" s="101"/>
      <c r="I44" s="101" t="s">
        <v>21</v>
      </c>
      <c r="J44" s="102"/>
      <c r="K44" s="101" t="s">
        <v>53</v>
      </c>
      <c r="L44" s="103">
        <v>34.3</v>
      </c>
      <c r="M44" s="104">
        <v>1.6154</v>
      </c>
      <c r="N44" s="93"/>
      <c r="O44" s="94"/>
      <c r="P44" s="95"/>
      <c r="Q44" s="12">
        <f>MAX(N44:P44)</f>
        <v>0</v>
      </c>
      <c r="R44" s="40">
        <f>M44*Q44</f>
        <v>0</v>
      </c>
      <c r="S44" s="116">
        <v>20</v>
      </c>
      <c r="T44" s="116">
        <v>22.5</v>
      </c>
      <c r="U44" s="123" t="s">
        <v>150</v>
      </c>
      <c r="V44" s="92"/>
      <c r="W44" s="12">
        <f aca="true" t="shared" si="18" ref="W44:W49">MAX(S44:U44)</f>
        <v>22.5</v>
      </c>
      <c r="X44" s="40">
        <f aca="true" t="shared" si="19" ref="X44:X49">W44*M44</f>
        <v>36.3465</v>
      </c>
      <c r="Y44" s="12">
        <f>Q44+W44</f>
        <v>22.5</v>
      </c>
      <c r="Z44" s="40">
        <f>Y44*M44</f>
        <v>36.3465</v>
      </c>
      <c r="AA44" s="93"/>
      <c r="AB44" s="93"/>
      <c r="AC44" s="92"/>
      <c r="AD44" s="92"/>
      <c r="AE44" s="12">
        <f t="shared" si="14"/>
        <v>0</v>
      </c>
      <c r="AF44" s="40">
        <f t="shared" si="15"/>
        <v>0</v>
      </c>
      <c r="AG44" s="12">
        <f t="shared" si="16"/>
        <v>22.5</v>
      </c>
      <c r="AH44" s="40">
        <f t="shared" si="17"/>
        <v>36.3465</v>
      </c>
      <c r="AI44" s="92"/>
    </row>
    <row r="45" spans="1:35" s="96" customFormat="1" ht="12.75">
      <c r="A45" s="92"/>
      <c r="B45" s="92"/>
      <c r="C45" s="3" t="s">
        <v>31</v>
      </c>
      <c r="D45" s="3" t="s">
        <v>20</v>
      </c>
      <c r="E45" s="3">
        <v>140</v>
      </c>
      <c r="F45" s="3" t="s">
        <v>131</v>
      </c>
      <c r="G45" s="3" t="s">
        <v>126</v>
      </c>
      <c r="H45" s="101"/>
      <c r="I45" s="101" t="s">
        <v>21</v>
      </c>
      <c r="J45" s="102"/>
      <c r="K45" s="101" t="s">
        <v>132</v>
      </c>
      <c r="L45" s="103">
        <v>135</v>
      </c>
      <c r="M45" s="104">
        <v>0.509</v>
      </c>
      <c r="N45" s="93"/>
      <c r="O45" s="94"/>
      <c r="P45" s="95"/>
      <c r="Q45" s="12">
        <f aca="true" t="shared" si="20" ref="Q45:Q59">MAX(N45:P45)</f>
        <v>0</v>
      </c>
      <c r="R45" s="40">
        <f aca="true" t="shared" si="21" ref="R45:R59">M45*Q45</f>
        <v>0</v>
      </c>
      <c r="S45" s="116">
        <v>80</v>
      </c>
      <c r="T45" s="116">
        <v>90</v>
      </c>
      <c r="U45" s="123" t="s">
        <v>150</v>
      </c>
      <c r="V45" s="92"/>
      <c r="W45" s="12">
        <f>MAX(S45:U45)</f>
        <v>90</v>
      </c>
      <c r="X45" s="40">
        <f>W45*M45</f>
        <v>45.81</v>
      </c>
      <c r="Y45" s="12">
        <f>Q45+W45</f>
        <v>90</v>
      </c>
      <c r="Z45" s="40">
        <f>Y45*M45</f>
        <v>45.81</v>
      </c>
      <c r="AA45" s="93"/>
      <c r="AB45" s="93"/>
      <c r="AC45" s="92"/>
      <c r="AD45" s="92"/>
      <c r="AE45" s="12">
        <f t="shared" si="14"/>
        <v>0</v>
      </c>
      <c r="AF45" s="40">
        <f t="shared" si="15"/>
        <v>0</v>
      </c>
      <c r="AG45" s="12">
        <f t="shared" si="16"/>
        <v>90</v>
      </c>
      <c r="AH45" s="40">
        <f t="shared" si="17"/>
        <v>45.81</v>
      </c>
      <c r="AI45" s="92"/>
    </row>
    <row r="46" spans="1:35" s="96" customFormat="1" ht="12.75">
      <c r="A46" s="92"/>
      <c r="B46" s="92"/>
      <c r="C46" s="3" t="s">
        <v>31</v>
      </c>
      <c r="D46" s="3" t="s">
        <v>20</v>
      </c>
      <c r="E46" s="3">
        <v>56</v>
      </c>
      <c r="F46" s="3" t="s">
        <v>127</v>
      </c>
      <c r="G46" s="3" t="s">
        <v>126</v>
      </c>
      <c r="H46" s="101"/>
      <c r="I46" s="101" t="s">
        <v>21</v>
      </c>
      <c r="J46" s="102"/>
      <c r="K46" s="101" t="s">
        <v>53</v>
      </c>
      <c r="L46" s="103">
        <v>56</v>
      </c>
      <c r="M46" s="104">
        <v>0.8748</v>
      </c>
      <c r="N46" s="93"/>
      <c r="O46" s="94"/>
      <c r="P46" s="95"/>
      <c r="Q46" s="12">
        <f t="shared" si="20"/>
        <v>0</v>
      </c>
      <c r="R46" s="40">
        <f t="shared" si="21"/>
        <v>0</v>
      </c>
      <c r="S46" s="116">
        <v>35</v>
      </c>
      <c r="T46" s="116">
        <v>37.5</v>
      </c>
      <c r="U46" s="116">
        <v>40</v>
      </c>
      <c r="V46" s="92"/>
      <c r="W46" s="12">
        <f>MAX(S46:U46)</f>
        <v>40</v>
      </c>
      <c r="X46" s="40">
        <f>W46*M46</f>
        <v>34.992000000000004</v>
      </c>
      <c r="Y46" s="12">
        <f>Q46+W46</f>
        <v>40</v>
      </c>
      <c r="Z46" s="40">
        <f>Y46*M46</f>
        <v>34.992000000000004</v>
      </c>
      <c r="AA46" s="93"/>
      <c r="AB46" s="93"/>
      <c r="AC46" s="92"/>
      <c r="AD46" s="92"/>
      <c r="AE46" s="12">
        <f t="shared" si="14"/>
        <v>0</v>
      </c>
      <c r="AF46" s="40">
        <f t="shared" si="15"/>
        <v>0</v>
      </c>
      <c r="AG46" s="12">
        <f t="shared" si="16"/>
        <v>40</v>
      </c>
      <c r="AH46" s="40">
        <f t="shared" si="17"/>
        <v>34.992000000000004</v>
      </c>
      <c r="AI46" s="92"/>
    </row>
    <row r="47" spans="1:35" s="96" customFormat="1" ht="12.75">
      <c r="A47" s="92"/>
      <c r="B47" s="92"/>
      <c r="C47" s="3" t="s">
        <v>31</v>
      </c>
      <c r="D47" s="3" t="s">
        <v>20</v>
      </c>
      <c r="E47" s="3">
        <v>100</v>
      </c>
      <c r="F47" s="3" t="s">
        <v>140</v>
      </c>
      <c r="G47" s="3" t="s">
        <v>135</v>
      </c>
      <c r="H47" s="101"/>
      <c r="I47" s="101" t="s">
        <v>21</v>
      </c>
      <c r="J47" s="102"/>
      <c r="K47" s="101" t="s">
        <v>75</v>
      </c>
      <c r="L47" s="103">
        <v>93.6</v>
      </c>
      <c r="M47" s="104">
        <v>0.6196</v>
      </c>
      <c r="N47" s="93"/>
      <c r="O47" s="94"/>
      <c r="P47" s="95"/>
      <c r="Q47" s="12">
        <f t="shared" si="20"/>
        <v>0</v>
      </c>
      <c r="R47" s="40">
        <f t="shared" si="21"/>
        <v>0</v>
      </c>
      <c r="S47" s="116">
        <v>120</v>
      </c>
      <c r="T47" s="116">
        <v>125</v>
      </c>
      <c r="U47" s="123" t="s">
        <v>150</v>
      </c>
      <c r="V47" s="92"/>
      <c r="W47" s="12">
        <f>MAX(S47:U47)</f>
        <v>125</v>
      </c>
      <c r="X47" s="40">
        <f>W47*M47</f>
        <v>77.45</v>
      </c>
      <c r="Y47" s="12">
        <f>Q47+W47</f>
        <v>125</v>
      </c>
      <c r="Z47" s="40">
        <f>Y47*M47</f>
        <v>77.45</v>
      </c>
      <c r="AA47" s="93"/>
      <c r="AB47" s="93"/>
      <c r="AC47" s="92"/>
      <c r="AD47" s="92"/>
      <c r="AE47" s="12">
        <f t="shared" si="14"/>
        <v>0</v>
      </c>
      <c r="AF47" s="40">
        <f t="shared" si="15"/>
        <v>0</v>
      </c>
      <c r="AG47" s="12">
        <f t="shared" si="16"/>
        <v>125</v>
      </c>
      <c r="AH47" s="40">
        <f t="shared" si="17"/>
        <v>77.45</v>
      </c>
      <c r="AI47" s="92"/>
    </row>
    <row r="48" spans="1:35" s="6" customFormat="1" ht="12.75">
      <c r="A48" s="3"/>
      <c r="B48" s="3"/>
      <c r="C48" s="3" t="s">
        <v>31</v>
      </c>
      <c r="D48" s="3" t="s">
        <v>20</v>
      </c>
      <c r="E48" s="3">
        <v>100</v>
      </c>
      <c r="F48" s="3" t="s">
        <v>92</v>
      </c>
      <c r="G48" s="3" t="s">
        <v>35</v>
      </c>
      <c r="H48" s="101"/>
      <c r="I48" s="101" t="s">
        <v>21</v>
      </c>
      <c r="J48" s="102"/>
      <c r="K48" s="101" t="s">
        <v>86</v>
      </c>
      <c r="L48" s="103">
        <v>97</v>
      </c>
      <c r="M48" s="104">
        <v>0.5619</v>
      </c>
      <c r="N48" s="5"/>
      <c r="O48" s="59"/>
      <c r="P48" s="5"/>
      <c r="Q48" s="12">
        <f t="shared" si="20"/>
        <v>0</v>
      </c>
      <c r="R48" s="40">
        <f t="shared" si="21"/>
        <v>0</v>
      </c>
      <c r="S48" s="116">
        <v>155</v>
      </c>
      <c r="T48" s="116">
        <v>165</v>
      </c>
      <c r="U48" s="123" t="s">
        <v>150</v>
      </c>
      <c r="V48" s="3"/>
      <c r="W48" s="12">
        <f t="shared" si="18"/>
        <v>165</v>
      </c>
      <c r="X48" s="40">
        <f t="shared" si="19"/>
        <v>92.7135</v>
      </c>
      <c r="Y48" s="12">
        <f>Q48+W48</f>
        <v>165</v>
      </c>
      <c r="Z48" s="40">
        <f>Y48*M48</f>
        <v>92.7135</v>
      </c>
      <c r="AA48" s="5"/>
      <c r="AB48" s="3"/>
      <c r="AC48" s="3"/>
      <c r="AD48" s="3"/>
      <c r="AE48" s="12">
        <f t="shared" si="14"/>
        <v>0</v>
      </c>
      <c r="AF48" s="40">
        <f t="shared" si="15"/>
        <v>0</v>
      </c>
      <c r="AG48" s="12">
        <f t="shared" si="16"/>
        <v>165</v>
      </c>
      <c r="AH48" s="40">
        <f t="shared" si="17"/>
        <v>92.7135</v>
      </c>
      <c r="AI48" s="3"/>
    </row>
    <row r="49" spans="1:35" s="6" customFormat="1" ht="12.75">
      <c r="A49" s="3"/>
      <c r="B49" s="3"/>
      <c r="C49" s="3" t="s">
        <v>31</v>
      </c>
      <c r="D49" s="3" t="s">
        <v>20</v>
      </c>
      <c r="E49" s="2">
        <v>75</v>
      </c>
      <c r="F49" s="3" t="s">
        <v>60</v>
      </c>
      <c r="G49" s="3" t="s">
        <v>61</v>
      </c>
      <c r="H49" s="101"/>
      <c r="I49" s="101" t="s">
        <v>21</v>
      </c>
      <c r="J49" s="102"/>
      <c r="K49" s="101" t="s">
        <v>59</v>
      </c>
      <c r="L49" s="101">
        <v>72.9</v>
      </c>
      <c r="M49" s="104">
        <v>0.6867</v>
      </c>
      <c r="N49" s="5"/>
      <c r="O49" s="10"/>
      <c r="P49" s="9"/>
      <c r="Q49" s="12">
        <f t="shared" si="20"/>
        <v>0</v>
      </c>
      <c r="R49" s="40">
        <f t="shared" si="21"/>
        <v>0</v>
      </c>
      <c r="S49" s="116">
        <v>90</v>
      </c>
      <c r="T49" s="116">
        <v>95</v>
      </c>
      <c r="U49" s="116">
        <v>97.5</v>
      </c>
      <c r="V49" s="3"/>
      <c r="W49" s="12">
        <f t="shared" si="18"/>
        <v>97.5</v>
      </c>
      <c r="X49" s="40">
        <f t="shared" si="19"/>
        <v>66.95325</v>
      </c>
      <c r="Y49" s="12">
        <f>Q49+W49</f>
        <v>97.5</v>
      </c>
      <c r="Z49" s="40">
        <f>Y49*M49</f>
        <v>66.95325</v>
      </c>
      <c r="AA49" s="5"/>
      <c r="AB49" s="5"/>
      <c r="AC49" s="3"/>
      <c r="AD49" s="3"/>
      <c r="AE49" s="12">
        <f t="shared" si="14"/>
        <v>0</v>
      </c>
      <c r="AF49" s="40">
        <f t="shared" si="15"/>
        <v>0</v>
      </c>
      <c r="AG49" s="12">
        <f t="shared" si="16"/>
        <v>97.5</v>
      </c>
      <c r="AH49" s="40">
        <f t="shared" si="17"/>
        <v>66.95325</v>
      </c>
      <c r="AI49" s="3"/>
    </row>
    <row r="50" spans="1:35" s="6" customFormat="1" ht="12.75">
      <c r="A50" s="45"/>
      <c r="B50" s="45"/>
      <c r="C50" s="3" t="s">
        <v>31</v>
      </c>
      <c r="D50" s="3" t="s">
        <v>20</v>
      </c>
      <c r="E50" s="2">
        <v>140</v>
      </c>
      <c r="F50" s="45" t="s">
        <v>144</v>
      </c>
      <c r="G50" s="45" t="s">
        <v>143</v>
      </c>
      <c r="H50" s="106"/>
      <c r="I50" s="101" t="s">
        <v>21</v>
      </c>
      <c r="J50" s="107"/>
      <c r="K50" s="101" t="s">
        <v>86</v>
      </c>
      <c r="L50" s="106">
        <v>137.3</v>
      </c>
      <c r="M50" s="108">
        <v>0.50647</v>
      </c>
      <c r="N50" s="46"/>
      <c r="O50" s="10"/>
      <c r="P50" s="9"/>
      <c r="Q50" s="12">
        <f t="shared" si="20"/>
        <v>0</v>
      </c>
      <c r="R50" s="40">
        <f t="shared" si="21"/>
        <v>0</v>
      </c>
      <c r="S50" s="116">
        <v>160</v>
      </c>
      <c r="T50" s="116">
        <v>170</v>
      </c>
      <c r="U50" s="116">
        <v>180</v>
      </c>
      <c r="V50" s="3"/>
      <c r="W50" s="12">
        <f aca="true" t="shared" si="22" ref="W50:W59">MAX(S50:U50)</f>
        <v>180</v>
      </c>
      <c r="X50" s="40">
        <f aca="true" t="shared" si="23" ref="X50:X59">W50*M50</f>
        <v>91.1646</v>
      </c>
      <c r="Y50" s="12">
        <f aca="true" t="shared" si="24" ref="Y50:Y59">Q50+W50</f>
        <v>180</v>
      </c>
      <c r="Z50" s="40">
        <f aca="true" t="shared" si="25" ref="Z50:Z59">Y50*M50</f>
        <v>91.1646</v>
      </c>
      <c r="AA50" s="5"/>
      <c r="AB50" s="5"/>
      <c r="AC50" s="3"/>
      <c r="AD50" s="3"/>
      <c r="AE50" s="12">
        <f t="shared" si="14"/>
        <v>0</v>
      </c>
      <c r="AF50" s="40">
        <f t="shared" si="15"/>
        <v>0</v>
      </c>
      <c r="AG50" s="12">
        <f t="shared" si="16"/>
        <v>180</v>
      </c>
      <c r="AH50" s="40">
        <f t="shared" si="17"/>
        <v>91.1646</v>
      </c>
      <c r="AI50" s="3"/>
    </row>
    <row r="51" spans="1:35" s="6" customFormat="1" ht="12.75">
      <c r="A51" s="45"/>
      <c r="B51" s="45"/>
      <c r="C51" s="3" t="s">
        <v>31</v>
      </c>
      <c r="D51" s="3" t="s">
        <v>20</v>
      </c>
      <c r="E51" s="2">
        <v>60</v>
      </c>
      <c r="F51" s="45" t="s">
        <v>134</v>
      </c>
      <c r="G51" s="45" t="s">
        <v>135</v>
      </c>
      <c r="H51" s="106"/>
      <c r="I51" s="101" t="s">
        <v>21</v>
      </c>
      <c r="J51" s="107"/>
      <c r="K51" s="101" t="s">
        <v>56</v>
      </c>
      <c r="L51" s="106" t="s">
        <v>136</v>
      </c>
      <c r="M51" s="108">
        <v>0.8851</v>
      </c>
      <c r="N51" s="46"/>
      <c r="O51" s="10"/>
      <c r="P51" s="9"/>
      <c r="Q51" s="12">
        <f t="shared" si="20"/>
        <v>0</v>
      </c>
      <c r="R51" s="40">
        <f t="shared" si="21"/>
        <v>0</v>
      </c>
      <c r="S51" s="116">
        <v>65</v>
      </c>
      <c r="T51" s="123" t="s">
        <v>150</v>
      </c>
      <c r="U51" s="116">
        <v>70</v>
      </c>
      <c r="V51" s="3"/>
      <c r="W51" s="12">
        <f t="shared" si="22"/>
        <v>70</v>
      </c>
      <c r="X51" s="40">
        <f t="shared" si="23"/>
        <v>61.957</v>
      </c>
      <c r="Y51" s="12">
        <f t="shared" si="24"/>
        <v>70</v>
      </c>
      <c r="Z51" s="40">
        <f t="shared" si="25"/>
        <v>61.957</v>
      </c>
      <c r="AA51" s="5"/>
      <c r="AB51" s="5"/>
      <c r="AC51" s="3"/>
      <c r="AD51" s="3"/>
      <c r="AE51" s="12">
        <f t="shared" si="14"/>
        <v>0</v>
      </c>
      <c r="AF51" s="40">
        <f t="shared" si="15"/>
        <v>0</v>
      </c>
      <c r="AG51" s="12">
        <f t="shared" si="16"/>
        <v>70</v>
      </c>
      <c r="AH51" s="40">
        <f t="shared" si="17"/>
        <v>61.957</v>
      </c>
      <c r="AI51" s="3"/>
    </row>
    <row r="52" spans="1:35" s="6" customFormat="1" ht="12.75">
      <c r="A52" s="45"/>
      <c r="B52" s="45"/>
      <c r="C52" s="3" t="s">
        <v>31</v>
      </c>
      <c r="D52" s="3" t="s">
        <v>20</v>
      </c>
      <c r="E52" s="115">
        <v>82.5</v>
      </c>
      <c r="F52" s="45" t="s">
        <v>82</v>
      </c>
      <c r="G52" s="45" t="s">
        <v>33</v>
      </c>
      <c r="H52" s="106"/>
      <c r="I52" s="101" t="s">
        <v>21</v>
      </c>
      <c r="J52" s="107"/>
      <c r="K52" s="101" t="s">
        <v>86</v>
      </c>
      <c r="L52" s="106">
        <v>81</v>
      </c>
      <c r="M52" s="108">
        <v>0.6273</v>
      </c>
      <c r="N52" s="46"/>
      <c r="O52" s="10"/>
      <c r="P52" s="9"/>
      <c r="Q52" s="12">
        <f t="shared" si="20"/>
        <v>0</v>
      </c>
      <c r="R52" s="40">
        <f t="shared" si="21"/>
        <v>0</v>
      </c>
      <c r="S52" s="116">
        <v>140</v>
      </c>
      <c r="T52" s="116">
        <v>150</v>
      </c>
      <c r="U52" s="116">
        <v>160</v>
      </c>
      <c r="V52" s="3"/>
      <c r="W52" s="12">
        <f t="shared" si="22"/>
        <v>160</v>
      </c>
      <c r="X52" s="40">
        <f t="shared" si="23"/>
        <v>100.368</v>
      </c>
      <c r="Y52" s="12">
        <f t="shared" si="24"/>
        <v>160</v>
      </c>
      <c r="Z52" s="40">
        <f t="shared" si="25"/>
        <v>100.368</v>
      </c>
      <c r="AA52" s="5"/>
      <c r="AB52" s="5"/>
      <c r="AC52" s="3"/>
      <c r="AD52" s="3"/>
      <c r="AE52" s="12">
        <f aca="true" t="shared" si="26" ref="AE52:AE67">MAX(AA52:AC52)</f>
        <v>0</v>
      </c>
      <c r="AF52" s="40">
        <f aca="true" t="shared" si="27" ref="AF52:AF67">AE52*M52</f>
        <v>0</v>
      </c>
      <c r="AG52" s="12">
        <f>Y52+AE52</f>
        <v>160</v>
      </c>
      <c r="AH52" s="40">
        <f>M52*AG52</f>
        <v>100.368</v>
      </c>
      <c r="AI52" s="3"/>
    </row>
    <row r="53" spans="1:35" s="6" customFormat="1" ht="12.75">
      <c r="A53" s="45"/>
      <c r="B53" s="45"/>
      <c r="C53" s="3" t="s">
        <v>31</v>
      </c>
      <c r="D53" s="3" t="s">
        <v>20</v>
      </c>
      <c r="E53" s="115">
        <v>110</v>
      </c>
      <c r="F53" s="45" t="s">
        <v>105</v>
      </c>
      <c r="G53" s="45" t="s">
        <v>104</v>
      </c>
      <c r="H53" s="106"/>
      <c r="I53" s="101" t="s">
        <v>21</v>
      </c>
      <c r="J53" s="107"/>
      <c r="K53" s="101" t="s">
        <v>86</v>
      </c>
      <c r="L53" s="106" t="s">
        <v>106</v>
      </c>
      <c r="M53" s="108">
        <v>0.5517</v>
      </c>
      <c r="N53" s="46"/>
      <c r="O53" s="10"/>
      <c r="P53" s="9"/>
      <c r="Q53" s="12">
        <f t="shared" si="20"/>
        <v>0</v>
      </c>
      <c r="R53" s="40">
        <f t="shared" si="21"/>
        <v>0</v>
      </c>
      <c r="S53" s="116">
        <v>190</v>
      </c>
      <c r="T53" s="116">
        <v>200</v>
      </c>
      <c r="U53" s="123" t="s">
        <v>150</v>
      </c>
      <c r="V53" s="3"/>
      <c r="W53" s="12">
        <f t="shared" si="22"/>
        <v>200</v>
      </c>
      <c r="X53" s="40">
        <f t="shared" si="23"/>
        <v>110.33999999999999</v>
      </c>
      <c r="Y53" s="12">
        <f t="shared" si="24"/>
        <v>200</v>
      </c>
      <c r="Z53" s="40">
        <f t="shared" si="25"/>
        <v>110.33999999999999</v>
      </c>
      <c r="AA53" s="5"/>
      <c r="AB53" s="5"/>
      <c r="AC53" s="3"/>
      <c r="AD53" s="3"/>
      <c r="AE53" s="12">
        <f t="shared" si="26"/>
        <v>0</v>
      </c>
      <c r="AF53" s="40">
        <f t="shared" si="27"/>
        <v>0</v>
      </c>
      <c r="AG53" s="12">
        <f>Y53+AE53</f>
        <v>200</v>
      </c>
      <c r="AH53" s="40">
        <f>M53*AG53</f>
        <v>110.33999999999999</v>
      </c>
      <c r="AI53" s="3"/>
    </row>
    <row r="54" spans="1:35" s="6" customFormat="1" ht="12.75">
      <c r="A54" s="45"/>
      <c r="B54" s="45"/>
      <c r="C54" s="3" t="s">
        <v>31</v>
      </c>
      <c r="D54" s="3" t="s">
        <v>20</v>
      </c>
      <c r="E54" s="3">
        <v>67.5</v>
      </c>
      <c r="F54" s="3" t="s">
        <v>51</v>
      </c>
      <c r="G54" s="3" t="s">
        <v>33</v>
      </c>
      <c r="H54" s="101"/>
      <c r="I54" s="101" t="s">
        <v>21</v>
      </c>
      <c r="J54" s="102"/>
      <c r="K54" s="101" t="s">
        <v>34</v>
      </c>
      <c r="L54" s="103">
        <v>66.75</v>
      </c>
      <c r="M54" s="104">
        <v>0.7327</v>
      </c>
      <c r="N54" s="46"/>
      <c r="O54" s="10"/>
      <c r="P54" s="9"/>
      <c r="Q54" s="12">
        <f t="shared" si="20"/>
        <v>0</v>
      </c>
      <c r="R54" s="40">
        <f t="shared" si="21"/>
        <v>0</v>
      </c>
      <c r="S54" s="123" t="s">
        <v>150</v>
      </c>
      <c r="T54" s="116">
        <v>100</v>
      </c>
      <c r="U54" s="123" t="s">
        <v>150</v>
      </c>
      <c r="V54" s="3"/>
      <c r="W54" s="12">
        <f t="shared" si="22"/>
        <v>100</v>
      </c>
      <c r="X54" s="40">
        <f t="shared" si="23"/>
        <v>73.27</v>
      </c>
      <c r="Y54" s="12">
        <f t="shared" si="24"/>
        <v>100</v>
      </c>
      <c r="Z54" s="40">
        <f t="shared" si="25"/>
        <v>73.27</v>
      </c>
      <c r="AA54" s="5"/>
      <c r="AB54" s="5"/>
      <c r="AC54" s="3"/>
      <c r="AD54" s="3"/>
      <c r="AE54" s="12">
        <f aca="true" t="shared" si="28" ref="AE54:AE59">MAX(AA54:AC54)</f>
        <v>0</v>
      </c>
      <c r="AF54" s="40">
        <f aca="true" t="shared" si="29" ref="AF54:AF59">AE54*M54</f>
        <v>0</v>
      </c>
      <c r="AG54" s="12">
        <f aca="true" t="shared" si="30" ref="AG54:AG59">Y54+AE54</f>
        <v>100</v>
      </c>
      <c r="AH54" s="40">
        <f aca="true" t="shared" si="31" ref="AH54:AH59">M54*AG54</f>
        <v>73.27</v>
      </c>
      <c r="AI54" s="3"/>
    </row>
    <row r="55" spans="1:35" s="6" customFormat="1" ht="12.75">
      <c r="A55" s="45"/>
      <c r="B55" s="45"/>
      <c r="C55" s="3" t="s">
        <v>31</v>
      </c>
      <c r="D55" s="3" t="s">
        <v>20</v>
      </c>
      <c r="E55" s="3" t="s">
        <v>110</v>
      </c>
      <c r="F55" s="45" t="s">
        <v>145</v>
      </c>
      <c r="G55" s="3" t="s">
        <v>33</v>
      </c>
      <c r="H55" s="106"/>
      <c r="I55" s="101" t="s">
        <v>21</v>
      </c>
      <c r="J55" s="107"/>
      <c r="K55" s="101" t="s">
        <v>86</v>
      </c>
      <c r="L55" s="105">
        <v>117</v>
      </c>
      <c r="M55" s="108">
        <v>0.5296</v>
      </c>
      <c r="N55" s="46"/>
      <c r="O55" s="10"/>
      <c r="P55" s="9"/>
      <c r="Q55" s="12">
        <f t="shared" si="20"/>
        <v>0</v>
      </c>
      <c r="R55" s="40">
        <f t="shared" si="21"/>
        <v>0</v>
      </c>
      <c r="S55" s="116">
        <v>175</v>
      </c>
      <c r="T55" s="116">
        <v>180</v>
      </c>
      <c r="U55" s="123" t="s">
        <v>150</v>
      </c>
      <c r="V55" s="3"/>
      <c r="W55" s="12">
        <f t="shared" si="22"/>
        <v>180</v>
      </c>
      <c r="X55" s="40">
        <f t="shared" si="23"/>
        <v>95.32799999999999</v>
      </c>
      <c r="Y55" s="12">
        <f t="shared" si="24"/>
        <v>180</v>
      </c>
      <c r="Z55" s="40">
        <f t="shared" si="25"/>
        <v>95.32799999999999</v>
      </c>
      <c r="AA55" s="5"/>
      <c r="AB55" s="5"/>
      <c r="AC55" s="3"/>
      <c r="AD55" s="3"/>
      <c r="AE55" s="12">
        <f t="shared" si="28"/>
        <v>0</v>
      </c>
      <c r="AF55" s="40">
        <f t="shared" si="29"/>
        <v>0</v>
      </c>
      <c r="AG55" s="12">
        <f t="shared" si="30"/>
        <v>180</v>
      </c>
      <c r="AH55" s="40">
        <f t="shared" si="31"/>
        <v>95.32799999999999</v>
      </c>
      <c r="AI55" s="3"/>
    </row>
    <row r="56" spans="1:35" s="6" customFormat="1" ht="12.75">
      <c r="A56" s="45"/>
      <c r="B56" s="45"/>
      <c r="C56" s="3" t="s">
        <v>31</v>
      </c>
      <c r="D56" s="3" t="s">
        <v>20</v>
      </c>
      <c r="E56" s="45">
        <v>90</v>
      </c>
      <c r="F56" s="45" t="s">
        <v>107</v>
      </c>
      <c r="G56" s="45" t="s">
        <v>33</v>
      </c>
      <c r="H56" s="106"/>
      <c r="I56" s="101" t="s">
        <v>21</v>
      </c>
      <c r="J56" s="107"/>
      <c r="K56" s="101" t="s">
        <v>86</v>
      </c>
      <c r="L56" s="105">
        <v>89.8</v>
      </c>
      <c r="M56" s="108">
        <v>0.5681</v>
      </c>
      <c r="N56" s="46"/>
      <c r="O56" s="10"/>
      <c r="P56" s="9"/>
      <c r="Q56" s="12">
        <f t="shared" si="20"/>
        <v>0</v>
      </c>
      <c r="R56" s="40">
        <f t="shared" si="21"/>
        <v>0</v>
      </c>
      <c r="S56" s="123" t="s">
        <v>150</v>
      </c>
      <c r="T56" s="116">
        <v>155</v>
      </c>
      <c r="U56" s="123" t="s">
        <v>150</v>
      </c>
      <c r="V56" s="3"/>
      <c r="W56" s="12">
        <f t="shared" si="22"/>
        <v>155</v>
      </c>
      <c r="X56" s="40">
        <f t="shared" si="23"/>
        <v>88.05550000000001</v>
      </c>
      <c r="Y56" s="12">
        <f t="shared" si="24"/>
        <v>155</v>
      </c>
      <c r="Z56" s="40">
        <f t="shared" si="25"/>
        <v>88.05550000000001</v>
      </c>
      <c r="AA56" s="5"/>
      <c r="AB56" s="5"/>
      <c r="AC56" s="3"/>
      <c r="AD56" s="3"/>
      <c r="AE56" s="12">
        <f t="shared" si="28"/>
        <v>0</v>
      </c>
      <c r="AF56" s="40">
        <f t="shared" si="29"/>
        <v>0</v>
      </c>
      <c r="AG56" s="12">
        <f t="shared" si="30"/>
        <v>155</v>
      </c>
      <c r="AH56" s="40">
        <f t="shared" si="31"/>
        <v>88.05550000000001</v>
      </c>
      <c r="AI56" s="3"/>
    </row>
    <row r="57" spans="1:35" s="6" customFormat="1" ht="12.75">
      <c r="A57" s="45"/>
      <c r="B57" s="45"/>
      <c r="C57" s="3" t="s">
        <v>31</v>
      </c>
      <c r="D57" s="3" t="s">
        <v>20</v>
      </c>
      <c r="E57" s="45">
        <v>82.5</v>
      </c>
      <c r="F57" s="45" t="s">
        <v>87</v>
      </c>
      <c r="G57" s="45" t="s">
        <v>33</v>
      </c>
      <c r="H57" s="106"/>
      <c r="I57" s="109" t="s">
        <v>21</v>
      </c>
      <c r="J57" s="107"/>
      <c r="K57" s="101" t="s">
        <v>75</v>
      </c>
      <c r="L57" s="105">
        <v>79.55</v>
      </c>
      <c r="M57" s="108">
        <v>0.6352</v>
      </c>
      <c r="N57" s="47"/>
      <c r="O57" s="3"/>
      <c r="P57" s="5"/>
      <c r="Q57" s="12">
        <f t="shared" si="20"/>
        <v>0</v>
      </c>
      <c r="R57" s="40">
        <f t="shared" si="21"/>
        <v>0</v>
      </c>
      <c r="S57" s="101">
        <v>110</v>
      </c>
      <c r="T57" s="116">
        <v>115</v>
      </c>
      <c r="U57" s="116">
        <v>120</v>
      </c>
      <c r="V57" s="3"/>
      <c r="W57" s="12">
        <f t="shared" si="22"/>
        <v>120</v>
      </c>
      <c r="X57" s="40">
        <f t="shared" si="23"/>
        <v>76.224</v>
      </c>
      <c r="Y57" s="12">
        <f t="shared" si="24"/>
        <v>120</v>
      </c>
      <c r="Z57" s="40">
        <f t="shared" si="25"/>
        <v>76.224</v>
      </c>
      <c r="AA57" s="58"/>
      <c r="AB57" s="3"/>
      <c r="AC57" s="5"/>
      <c r="AD57" s="3"/>
      <c r="AE57" s="12">
        <f t="shared" si="28"/>
        <v>0</v>
      </c>
      <c r="AF57" s="40">
        <f t="shared" si="29"/>
        <v>0</v>
      </c>
      <c r="AG57" s="12">
        <f t="shared" si="30"/>
        <v>120</v>
      </c>
      <c r="AH57" s="40">
        <f t="shared" si="31"/>
        <v>76.224</v>
      </c>
      <c r="AI57" s="3"/>
    </row>
    <row r="58" spans="1:35" s="6" customFormat="1" ht="12.75">
      <c r="A58" s="45"/>
      <c r="B58" s="45"/>
      <c r="C58" s="3" t="s">
        <v>31</v>
      </c>
      <c r="D58" s="3" t="s">
        <v>20</v>
      </c>
      <c r="E58" s="45">
        <v>60</v>
      </c>
      <c r="F58" s="45" t="s">
        <v>128</v>
      </c>
      <c r="G58" s="45" t="s">
        <v>126</v>
      </c>
      <c r="H58" s="106"/>
      <c r="I58" s="109" t="s">
        <v>21</v>
      </c>
      <c r="J58" s="107"/>
      <c r="K58" s="101" t="s">
        <v>53</v>
      </c>
      <c r="L58" s="105">
        <v>60</v>
      </c>
      <c r="M58" s="108">
        <v>0.8128</v>
      </c>
      <c r="N58" s="47"/>
      <c r="O58" s="3"/>
      <c r="P58" s="5"/>
      <c r="Q58" s="12">
        <f t="shared" si="20"/>
        <v>0</v>
      </c>
      <c r="R58" s="40">
        <f t="shared" si="21"/>
        <v>0</v>
      </c>
      <c r="S58" s="101">
        <v>60</v>
      </c>
      <c r="T58" s="116">
        <v>62.5</v>
      </c>
      <c r="U58" s="123" t="s">
        <v>150</v>
      </c>
      <c r="V58" s="3"/>
      <c r="W58" s="12">
        <f t="shared" si="22"/>
        <v>62.5</v>
      </c>
      <c r="X58" s="40">
        <f t="shared" si="23"/>
        <v>50.8</v>
      </c>
      <c r="Y58" s="12">
        <f t="shared" si="24"/>
        <v>62.5</v>
      </c>
      <c r="Z58" s="40">
        <f t="shared" si="25"/>
        <v>50.8</v>
      </c>
      <c r="AA58" s="58"/>
      <c r="AB58" s="3"/>
      <c r="AC58" s="5"/>
      <c r="AD58" s="3"/>
      <c r="AE58" s="12">
        <f t="shared" si="28"/>
        <v>0</v>
      </c>
      <c r="AF58" s="40">
        <f t="shared" si="29"/>
        <v>0</v>
      </c>
      <c r="AG58" s="12">
        <f t="shared" si="30"/>
        <v>62.5</v>
      </c>
      <c r="AH58" s="40">
        <f t="shared" si="31"/>
        <v>50.8</v>
      </c>
      <c r="AI58" s="3"/>
    </row>
    <row r="59" spans="1:35" s="6" customFormat="1" ht="12.75">
      <c r="A59" s="45"/>
      <c r="B59" s="45"/>
      <c r="C59" s="3" t="s">
        <v>31</v>
      </c>
      <c r="D59" s="3" t="s">
        <v>20</v>
      </c>
      <c r="E59" s="45">
        <v>82.5</v>
      </c>
      <c r="F59" s="45" t="s">
        <v>155</v>
      </c>
      <c r="G59" s="3" t="s">
        <v>33</v>
      </c>
      <c r="H59" s="106"/>
      <c r="I59" s="109" t="s">
        <v>21</v>
      </c>
      <c r="J59" s="107"/>
      <c r="K59" s="101" t="s">
        <v>86</v>
      </c>
      <c r="L59" s="105">
        <v>81.4</v>
      </c>
      <c r="M59" s="108">
        <v>0.6251</v>
      </c>
      <c r="N59" s="47"/>
      <c r="O59" s="3"/>
      <c r="P59" s="5"/>
      <c r="Q59" s="12">
        <f t="shared" si="20"/>
        <v>0</v>
      </c>
      <c r="R59" s="40">
        <f t="shared" si="21"/>
        <v>0</v>
      </c>
      <c r="S59" s="146" t="s">
        <v>150</v>
      </c>
      <c r="T59" s="116">
        <v>130</v>
      </c>
      <c r="U59" s="116">
        <v>135</v>
      </c>
      <c r="V59" s="3"/>
      <c r="W59" s="12">
        <f t="shared" si="22"/>
        <v>135</v>
      </c>
      <c r="X59" s="40">
        <f t="shared" si="23"/>
        <v>84.3885</v>
      </c>
      <c r="Y59" s="12">
        <f t="shared" si="24"/>
        <v>135</v>
      </c>
      <c r="Z59" s="40">
        <f t="shared" si="25"/>
        <v>84.3885</v>
      </c>
      <c r="AA59" s="58"/>
      <c r="AB59" s="3"/>
      <c r="AC59" s="5"/>
      <c r="AD59" s="3"/>
      <c r="AE59" s="12">
        <f t="shared" si="28"/>
        <v>0</v>
      </c>
      <c r="AF59" s="40">
        <f t="shared" si="29"/>
        <v>0</v>
      </c>
      <c r="AG59" s="12">
        <f t="shared" si="30"/>
        <v>135</v>
      </c>
      <c r="AH59" s="40">
        <f t="shared" si="31"/>
        <v>84.3885</v>
      </c>
      <c r="AI59" s="3"/>
    </row>
    <row r="60" spans="1:35" s="6" customFormat="1" ht="12.75">
      <c r="A60" s="3"/>
      <c r="B60" s="3"/>
      <c r="C60" s="3" t="s">
        <v>31</v>
      </c>
      <c r="D60" s="3" t="s">
        <v>20</v>
      </c>
      <c r="E60" s="2">
        <v>82.5</v>
      </c>
      <c r="F60" s="3" t="s">
        <v>88</v>
      </c>
      <c r="G60" s="3" t="s">
        <v>33</v>
      </c>
      <c r="H60" s="101"/>
      <c r="I60" s="101" t="s">
        <v>21</v>
      </c>
      <c r="J60" s="102"/>
      <c r="K60" s="101" t="s">
        <v>78</v>
      </c>
      <c r="L60" s="101">
        <v>81.2</v>
      </c>
      <c r="M60" s="104">
        <v>0.6273</v>
      </c>
      <c r="N60" s="5"/>
      <c r="O60" s="10"/>
      <c r="P60" s="9"/>
      <c r="Q60" s="12">
        <f t="shared" si="9"/>
        <v>0</v>
      </c>
      <c r="R60" s="40">
        <f>M60*Q60</f>
        <v>0</v>
      </c>
      <c r="S60" s="116">
        <v>100</v>
      </c>
      <c r="T60" s="116">
        <v>110</v>
      </c>
      <c r="U60" s="116">
        <v>115</v>
      </c>
      <c r="V60" s="3"/>
      <c r="W60" s="12">
        <f>MAX(S60:U60)</f>
        <v>115</v>
      </c>
      <c r="X60" s="40">
        <f>W60*M60</f>
        <v>72.1395</v>
      </c>
      <c r="Y60" s="12">
        <f>Q60+W60</f>
        <v>115</v>
      </c>
      <c r="Z60" s="40">
        <f>Y60*M60</f>
        <v>72.1395</v>
      </c>
      <c r="AA60" s="5"/>
      <c r="AB60" s="5"/>
      <c r="AC60" s="3"/>
      <c r="AD60" s="3"/>
      <c r="AE60" s="12">
        <f t="shared" si="26"/>
        <v>0</v>
      </c>
      <c r="AF60" s="40">
        <f t="shared" si="27"/>
        <v>0</v>
      </c>
      <c r="AG60" s="12">
        <f>Y60+AE60</f>
        <v>115</v>
      </c>
      <c r="AH60" s="40">
        <f>M60*AG60</f>
        <v>72.1395</v>
      </c>
      <c r="AI60" s="3"/>
    </row>
    <row r="61" spans="1:35" s="6" customFormat="1" ht="12.75">
      <c r="A61" s="3"/>
      <c r="B61" s="3"/>
      <c r="C61" s="3" t="s">
        <v>31</v>
      </c>
      <c r="D61" s="3" t="s">
        <v>20</v>
      </c>
      <c r="E61" s="2">
        <v>90</v>
      </c>
      <c r="F61" s="3" t="s">
        <v>89</v>
      </c>
      <c r="G61" s="3" t="s">
        <v>36</v>
      </c>
      <c r="H61" s="101"/>
      <c r="I61" s="101" t="s">
        <v>21</v>
      </c>
      <c r="J61" s="102"/>
      <c r="K61" s="101" t="s">
        <v>59</v>
      </c>
      <c r="L61" s="101">
        <v>88.74</v>
      </c>
      <c r="M61" s="104">
        <v>0.6415</v>
      </c>
      <c r="N61" s="5"/>
      <c r="O61" s="10"/>
      <c r="P61" s="9"/>
      <c r="Q61" s="12">
        <f t="shared" si="9"/>
        <v>0</v>
      </c>
      <c r="R61" s="40">
        <f>M61*Q61</f>
        <v>0</v>
      </c>
      <c r="S61" s="116">
        <v>110</v>
      </c>
      <c r="T61" s="116">
        <v>115</v>
      </c>
      <c r="U61" s="5">
        <v>0</v>
      </c>
      <c r="V61" s="3"/>
      <c r="W61" s="12">
        <f>MAX(S61:U61)</f>
        <v>115</v>
      </c>
      <c r="X61" s="40">
        <f>W61*M61</f>
        <v>73.7725</v>
      </c>
      <c r="Y61" s="12">
        <f>Q61+W61</f>
        <v>115</v>
      </c>
      <c r="Z61" s="40">
        <f>Y61*M61</f>
        <v>73.7725</v>
      </c>
      <c r="AA61" s="5"/>
      <c r="AB61" s="5"/>
      <c r="AC61" s="3"/>
      <c r="AD61" s="3"/>
      <c r="AE61" s="12">
        <f t="shared" si="26"/>
        <v>0</v>
      </c>
      <c r="AF61" s="40">
        <f t="shared" si="27"/>
        <v>0</v>
      </c>
      <c r="AG61" s="12">
        <f>Y61+AE61</f>
        <v>115</v>
      </c>
      <c r="AH61" s="40">
        <f>M61*AG61</f>
        <v>73.7725</v>
      </c>
      <c r="AI61" s="3"/>
    </row>
    <row r="62" spans="1:35" s="6" customFormat="1" ht="12.75">
      <c r="A62" s="3"/>
      <c r="B62" s="3"/>
      <c r="C62" s="3" t="s">
        <v>31</v>
      </c>
      <c r="D62" s="3" t="s">
        <v>20</v>
      </c>
      <c r="E62" s="2">
        <v>100</v>
      </c>
      <c r="F62" s="3" t="s">
        <v>102</v>
      </c>
      <c r="G62" s="3" t="s">
        <v>33</v>
      </c>
      <c r="H62" s="101"/>
      <c r="I62" s="101" t="s">
        <v>21</v>
      </c>
      <c r="J62" s="102"/>
      <c r="K62" s="101" t="s">
        <v>56</v>
      </c>
      <c r="L62" s="101">
        <v>97.9</v>
      </c>
      <c r="M62" s="104">
        <v>0.5594</v>
      </c>
      <c r="N62" s="5"/>
      <c r="O62" s="10"/>
      <c r="P62" s="9"/>
      <c r="Q62" s="12">
        <f>MAX(N62:P62)</f>
        <v>0</v>
      </c>
      <c r="R62" s="40">
        <f>M62*Q62</f>
        <v>0</v>
      </c>
      <c r="S62" s="116">
        <v>160</v>
      </c>
      <c r="T62" s="116">
        <v>170</v>
      </c>
      <c r="U62" s="116">
        <v>175</v>
      </c>
      <c r="V62" s="3"/>
      <c r="W62" s="12">
        <f>MAX(S62:U62)</f>
        <v>175</v>
      </c>
      <c r="X62" s="40">
        <f>W62*M62</f>
        <v>97.895</v>
      </c>
      <c r="Y62" s="12">
        <f>Q62+W62</f>
        <v>175</v>
      </c>
      <c r="Z62" s="40">
        <f>Y62*M62</f>
        <v>97.895</v>
      </c>
      <c r="AA62" s="5"/>
      <c r="AB62" s="5"/>
      <c r="AC62" s="3"/>
      <c r="AD62" s="3"/>
      <c r="AE62" s="12">
        <f t="shared" si="26"/>
        <v>0</v>
      </c>
      <c r="AF62" s="40">
        <f t="shared" si="27"/>
        <v>0</v>
      </c>
      <c r="AG62" s="12">
        <f>Y62+AE62</f>
        <v>175</v>
      </c>
      <c r="AH62" s="40">
        <f>M62*AG62</f>
        <v>97.895</v>
      </c>
      <c r="AI62" s="3"/>
    </row>
    <row r="63" spans="1:35" s="6" customFormat="1" ht="12.75">
      <c r="A63" s="3"/>
      <c r="B63" s="3"/>
      <c r="C63" s="3" t="s">
        <v>31</v>
      </c>
      <c r="D63" s="3" t="s">
        <v>20</v>
      </c>
      <c r="E63" s="2">
        <v>110</v>
      </c>
      <c r="F63" s="3" t="s">
        <v>93</v>
      </c>
      <c r="G63" s="3" t="s">
        <v>52</v>
      </c>
      <c r="H63" s="101"/>
      <c r="I63" s="101" t="s">
        <v>21</v>
      </c>
      <c r="J63" s="102"/>
      <c r="K63" s="101" t="s">
        <v>32</v>
      </c>
      <c r="L63" s="101">
        <v>108.1</v>
      </c>
      <c r="M63" s="104">
        <v>0.5391</v>
      </c>
      <c r="N63" s="5"/>
      <c r="O63" s="10"/>
      <c r="P63" s="9"/>
      <c r="Q63" s="12">
        <f t="shared" si="9"/>
        <v>0</v>
      </c>
      <c r="R63" s="40">
        <f>M63*Q63</f>
        <v>0</v>
      </c>
      <c r="S63" s="116">
        <v>185</v>
      </c>
      <c r="T63" s="123" t="s">
        <v>150</v>
      </c>
      <c r="U63" s="123" t="s">
        <v>150</v>
      </c>
      <c r="V63" s="3"/>
      <c r="W63" s="12">
        <f>MAX(S63:U63)</f>
        <v>185</v>
      </c>
      <c r="X63" s="40">
        <f>W63*M63</f>
        <v>99.7335</v>
      </c>
      <c r="Y63" s="12">
        <f>Q63+W63</f>
        <v>185</v>
      </c>
      <c r="Z63" s="40">
        <f>Y63*M63</f>
        <v>99.7335</v>
      </c>
      <c r="AA63" s="5"/>
      <c r="AB63" s="5"/>
      <c r="AC63" s="3"/>
      <c r="AD63" s="3"/>
      <c r="AE63" s="12">
        <f t="shared" si="26"/>
        <v>0</v>
      </c>
      <c r="AF63" s="40">
        <f t="shared" si="27"/>
        <v>0</v>
      </c>
      <c r="AG63" s="12">
        <f>Y63+AE63</f>
        <v>185</v>
      </c>
      <c r="AH63" s="40">
        <f>M63*AG63</f>
        <v>99.7335</v>
      </c>
      <c r="AI63" s="3"/>
    </row>
    <row r="64" spans="1:35" s="6" customFormat="1" ht="12.75">
      <c r="A64" s="3"/>
      <c r="B64" s="3"/>
      <c r="C64" s="3" t="s">
        <v>31</v>
      </c>
      <c r="D64" s="3" t="s">
        <v>20</v>
      </c>
      <c r="E64" s="2">
        <v>75</v>
      </c>
      <c r="F64" s="3" t="s">
        <v>94</v>
      </c>
      <c r="G64" s="3" t="s">
        <v>52</v>
      </c>
      <c r="H64" s="101"/>
      <c r="I64" s="101" t="s">
        <v>21</v>
      </c>
      <c r="J64" s="102"/>
      <c r="K64" s="101" t="s">
        <v>32</v>
      </c>
      <c r="L64" s="101">
        <v>74.4</v>
      </c>
      <c r="M64" s="104">
        <v>0.6687</v>
      </c>
      <c r="N64" s="5"/>
      <c r="O64" s="10"/>
      <c r="P64" s="9"/>
      <c r="Q64" s="12">
        <f t="shared" si="9"/>
        <v>0</v>
      </c>
      <c r="R64" s="40">
        <f>M64*Q64</f>
        <v>0</v>
      </c>
      <c r="S64" s="116">
        <v>130</v>
      </c>
      <c r="T64" s="116">
        <v>135</v>
      </c>
      <c r="U64" s="116">
        <v>140</v>
      </c>
      <c r="V64" s="3"/>
      <c r="W64" s="12">
        <f>MAX(S64:U64)</f>
        <v>140</v>
      </c>
      <c r="X64" s="40">
        <f>W64*M64</f>
        <v>93.618</v>
      </c>
      <c r="Y64" s="12">
        <f>Q64+W64</f>
        <v>140</v>
      </c>
      <c r="Z64" s="40">
        <f>Y64*M64</f>
        <v>93.618</v>
      </c>
      <c r="AA64" s="5"/>
      <c r="AB64" s="5"/>
      <c r="AC64" s="3"/>
      <c r="AD64" s="3"/>
      <c r="AE64" s="12">
        <f t="shared" si="26"/>
        <v>0</v>
      </c>
      <c r="AF64" s="40">
        <f t="shared" si="27"/>
        <v>0</v>
      </c>
      <c r="AG64" s="12">
        <f>Y64+AE64</f>
        <v>140</v>
      </c>
      <c r="AH64" s="40">
        <f>M64*AG64</f>
        <v>93.618</v>
      </c>
      <c r="AI64" s="3"/>
    </row>
    <row r="65" spans="1:35" s="6" customFormat="1" ht="12.75">
      <c r="A65" s="3"/>
      <c r="B65" s="3"/>
      <c r="C65" s="3" t="s">
        <v>31</v>
      </c>
      <c r="D65" s="3" t="s">
        <v>20</v>
      </c>
      <c r="E65" s="2">
        <v>120</v>
      </c>
      <c r="F65" s="3" t="s">
        <v>95</v>
      </c>
      <c r="G65" s="3" t="s">
        <v>96</v>
      </c>
      <c r="H65" s="101"/>
      <c r="I65" s="101" t="s">
        <v>21</v>
      </c>
      <c r="J65" s="102"/>
      <c r="K65" s="101" t="s">
        <v>32</v>
      </c>
      <c r="L65" s="101">
        <v>117.15</v>
      </c>
      <c r="M65" s="104">
        <v>0.5295</v>
      </c>
      <c r="N65" s="5"/>
      <c r="O65" s="10"/>
      <c r="P65" s="9"/>
      <c r="Q65" s="12">
        <f t="shared" si="9"/>
        <v>0</v>
      </c>
      <c r="R65" s="40">
        <f>M65*Q65</f>
        <v>0</v>
      </c>
      <c r="S65" s="116">
        <v>150</v>
      </c>
      <c r="T65" s="116">
        <v>160</v>
      </c>
      <c r="U65" s="116">
        <v>165</v>
      </c>
      <c r="V65" s="3"/>
      <c r="W65" s="12">
        <f>MAX(S65:U65)</f>
        <v>165</v>
      </c>
      <c r="X65" s="40">
        <f>W65*M65</f>
        <v>87.36749999999999</v>
      </c>
      <c r="Y65" s="12">
        <f>Q65+W65</f>
        <v>165</v>
      </c>
      <c r="Z65" s="40">
        <f>Y65*M65</f>
        <v>87.36749999999999</v>
      </c>
      <c r="AA65" s="5"/>
      <c r="AB65" s="5"/>
      <c r="AC65" s="3"/>
      <c r="AD65" s="3"/>
      <c r="AE65" s="12">
        <f t="shared" si="26"/>
        <v>0</v>
      </c>
      <c r="AF65" s="40">
        <f t="shared" si="27"/>
        <v>0</v>
      </c>
      <c r="AG65" s="12">
        <f>Y65+AE65</f>
        <v>165</v>
      </c>
      <c r="AH65" s="40">
        <f>M65*AG65</f>
        <v>87.36749999999999</v>
      </c>
      <c r="AI65" s="3"/>
    </row>
    <row r="66" spans="1:35" s="6" customFormat="1" ht="12.75">
      <c r="A66" s="3"/>
      <c r="B66" s="3"/>
      <c r="C66" s="3" t="s">
        <v>31</v>
      </c>
      <c r="D66" s="3" t="s">
        <v>20</v>
      </c>
      <c r="E66" s="2">
        <v>100</v>
      </c>
      <c r="F66" s="3" t="s">
        <v>74</v>
      </c>
      <c r="G66" s="3" t="s">
        <v>33</v>
      </c>
      <c r="H66" s="101"/>
      <c r="I66" s="101" t="s">
        <v>21</v>
      </c>
      <c r="J66" s="102"/>
      <c r="K66" s="101" t="s">
        <v>32</v>
      </c>
      <c r="L66" s="101">
        <v>99.9</v>
      </c>
      <c r="M66" s="104">
        <v>0.554</v>
      </c>
      <c r="N66" s="5"/>
      <c r="O66" s="10"/>
      <c r="P66" s="9"/>
      <c r="Q66" s="12">
        <f t="shared" si="9"/>
        <v>0</v>
      </c>
      <c r="R66" s="40">
        <f>M66*Q66</f>
        <v>0</v>
      </c>
      <c r="S66" s="116">
        <v>120</v>
      </c>
      <c r="T66" s="116">
        <v>130</v>
      </c>
      <c r="U66" s="149" t="s">
        <v>150</v>
      </c>
      <c r="V66" s="3"/>
      <c r="W66" s="12">
        <f>MAX(S66:U66)</f>
        <v>130</v>
      </c>
      <c r="X66" s="40">
        <f>W66*M66</f>
        <v>72.02000000000001</v>
      </c>
      <c r="Y66" s="12">
        <f>Q66+W66</f>
        <v>130</v>
      </c>
      <c r="Z66" s="40">
        <f>Y66*M66</f>
        <v>72.02000000000001</v>
      </c>
      <c r="AA66" s="5"/>
      <c r="AB66" s="5"/>
      <c r="AC66" s="3"/>
      <c r="AD66" s="3"/>
      <c r="AE66" s="12">
        <f t="shared" si="26"/>
        <v>0</v>
      </c>
      <c r="AF66" s="40">
        <f t="shared" si="27"/>
        <v>0</v>
      </c>
      <c r="AG66" s="12">
        <f>Y66+AE66</f>
        <v>130</v>
      </c>
      <c r="AH66" s="40">
        <f>M66*AG66</f>
        <v>72.02000000000001</v>
      </c>
      <c r="AI66" s="3"/>
    </row>
    <row r="67" spans="1:35" s="6" customFormat="1" ht="12.75">
      <c r="A67" s="3"/>
      <c r="B67" s="3"/>
      <c r="C67" s="3" t="s">
        <v>31</v>
      </c>
      <c r="D67" s="3" t="s">
        <v>20</v>
      </c>
      <c r="E67" s="2">
        <v>140</v>
      </c>
      <c r="F67" s="3" t="s">
        <v>90</v>
      </c>
      <c r="G67" s="3" t="s">
        <v>36</v>
      </c>
      <c r="H67" s="101"/>
      <c r="I67" s="101" t="s">
        <v>21</v>
      </c>
      <c r="J67" s="102"/>
      <c r="K67" s="101" t="s">
        <v>78</v>
      </c>
      <c r="L67" s="101">
        <v>130.9</v>
      </c>
      <c r="M67" s="104">
        <v>0.515</v>
      </c>
      <c r="N67" s="5"/>
      <c r="O67" s="10"/>
      <c r="P67" s="9"/>
      <c r="Q67" s="12">
        <f t="shared" si="9"/>
        <v>0</v>
      </c>
      <c r="R67" s="40">
        <f>M67*Q67</f>
        <v>0</v>
      </c>
      <c r="S67" s="116">
        <v>125</v>
      </c>
      <c r="T67" s="116">
        <v>135</v>
      </c>
      <c r="U67" s="123" t="s">
        <v>150</v>
      </c>
      <c r="V67" s="3"/>
      <c r="W67" s="12">
        <f>MAX(S67:U67)</f>
        <v>135</v>
      </c>
      <c r="X67" s="40">
        <f>W67*M67</f>
        <v>69.525</v>
      </c>
      <c r="Y67" s="12">
        <f>Q67+W67</f>
        <v>135</v>
      </c>
      <c r="Z67" s="40">
        <f>Y67*M67</f>
        <v>69.525</v>
      </c>
      <c r="AA67" s="5"/>
      <c r="AB67" s="5"/>
      <c r="AC67" s="3"/>
      <c r="AD67" s="3"/>
      <c r="AE67" s="12">
        <f t="shared" si="26"/>
        <v>0</v>
      </c>
      <c r="AF67" s="40">
        <f t="shared" si="27"/>
        <v>0</v>
      </c>
      <c r="AG67" s="12">
        <f>Y67+AE67</f>
        <v>135</v>
      </c>
      <c r="AH67" s="40">
        <f>M67*AG67</f>
        <v>69.525</v>
      </c>
      <c r="AI67" s="3"/>
    </row>
    <row r="68" spans="1:35" s="6" customFormat="1" ht="12.75">
      <c r="A68" s="3"/>
      <c r="B68" s="3"/>
      <c r="C68" s="3" t="s">
        <v>31</v>
      </c>
      <c r="D68" s="3" t="s">
        <v>20</v>
      </c>
      <c r="E68" s="2">
        <v>140</v>
      </c>
      <c r="F68" s="3" t="s">
        <v>124</v>
      </c>
      <c r="G68" s="3" t="s">
        <v>33</v>
      </c>
      <c r="H68" s="101"/>
      <c r="I68" s="101" t="s">
        <v>21</v>
      </c>
      <c r="J68" s="102">
        <v>29736</v>
      </c>
      <c r="K68" s="101" t="s">
        <v>86</v>
      </c>
      <c r="L68" s="101"/>
      <c r="M68" s="104"/>
      <c r="N68" s="5"/>
      <c r="O68" s="10"/>
      <c r="P68" s="9"/>
      <c r="Q68" s="12">
        <f>MAX(N68:P68)</f>
        <v>0</v>
      </c>
      <c r="R68" s="40">
        <f>M68*Q68</f>
        <v>0</v>
      </c>
      <c r="S68" s="116">
        <v>195</v>
      </c>
      <c r="T68" s="116">
        <v>205</v>
      </c>
      <c r="U68" s="116">
        <v>215</v>
      </c>
      <c r="V68" s="3"/>
      <c r="W68" s="43"/>
      <c r="X68" s="40">
        <f>W68*M68</f>
        <v>0</v>
      </c>
      <c r="Y68" s="12">
        <f>Q68+W68</f>
        <v>0</v>
      </c>
      <c r="Z68" s="40">
        <f>Y68*M68</f>
        <v>0</v>
      </c>
      <c r="AA68" s="5"/>
      <c r="AB68" s="5"/>
      <c r="AC68" s="3"/>
      <c r="AD68" s="3"/>
      <c r="AE68" s="12">
        <f>MAX(AA68:AC68)</f>
        <v>0</v>
      </c>
      <c r="AF68" s="40">
        <f>AE68*M68</f>
        <v>0</v>
      </c>
      <c r="AG68" s="12">
        <f>Y68+AE68</f>
        <v>0</v>
      </c>
      <c r="AH68" s="40">
        <f>M68*AG68</f>
        <v>0</v>
      </c>
      <c r="AI68" s="3"/>
    </row>
    <row r="69" spans="1:35" s="6" customFormat="1" ht="12.75">
      <c r="A69" s="3"/>
      <c r="B69" s="3"/>
      <c r="C69" s="3" t="s">
        <v>31</v>
      </c>
      <c r="D69" s="3" t="s">
        <v>20</v>
      </c>
      <c r="E69" s="2">
        <v>75</v>
      </c>
      <c r="F69" s="3" t="s">
        <v>63</v>
      </c>
      <c r="G69" s="3" t="s">
        <v>33</v>
      </c>
      <c r="H69" s="101"/>
      <c r="I69" s="101" t="s">
        <v>21</v>
      </c>
      <c r="J69" s="102"/>
      <c r="K69" s="101" t="s">
        <v>56</v>
      </c>
      <c r="L69" s="101">
        <v>68.9</v>
      </c>
      <c r="M69" s="104">
        <v>0.7146</v>
      </c>
      <c r="N69" s="5"/>
      <c r="O69" s="10"/>
      <c r="P69" s="9"/>
      <c r="Q69" s="12">
        <f t="shared" si="9"/>
        <v>0</v>
      </c>
      <c r="R69" s="40">
        <f>M69*Q69</f>
        <v>0</v>
      </c>
      <c r="S69" s="116">
        <v>72.5</v>
      </c>
      <c r="T69" s="116">
        <v>77.5</v>
      </c>
      <c r="U69" s="116">
        <v>82.5</v>
      </c>
      <c r="V69" s="3"/>
      <c r="W69" s="43">
        <f>MAX(S69:U69)</f>
        <v>82.5</v>
      </c>
      <c r="X69" s="40">
        <f>W69*M69</f>
        <v>58.9545</v>
      </c>
      <c r="Y69" s="12">
        <f>Q69+W69</f>
        <v>82.5</v>
      </c>
      <c r="Z69" s="40">
        <f>Y69*M69</f>
        <v>58.9545</v>
      </c>
      <c r="AA69" s="5"/>
      <c r="AB69" s="5"/>
      <c r="AC69" s="3"/>
      <c r="AD69" s="3"/>
      <c r="AE69" s="12">
        <f>MAX(AA69:AC69)</f>
        <v>0</v>
      </c>
      <c r="AF69" s="40">
        <f>AE69*M69</f>
        <v>0</v>
      </c>
      <c r="AG69" s="12">
        <f>Y69+AE69</f>
        <v>82.5</v>
      </c>
      <c r="AH69" s="40">
        <f>M69*AG69</f>
        <v>58.9545</v>
      </c>
      <c r="AI69" s="3"/>
    </row>
    <row r="70" spans="1:35" s="69" customFormat="1" ht="12.75">
      <c r="A70" s="60"/>
      <c r="B70" s="60"/>
      <c r="C70" s="60"/>
      <c r="D70" s="60"/>
      <c r="E70" s="60"/>
      <c r="F70" s="61" t="s">
        <v>50</v>
      </c>
      <c r="G70" s="61"/>
      <c r="H70" s="60"/>
      <c r="I70" s="60"/>
      <c r="J70" s="62"/>
      <c r="K70" s="60"/>
      <c r="L70" s="63"/>
      <c r="M70" s="64"/>
      <c r="N70" s="65"/>
      <c r="O70" s="66"/>
      <c r="P70" s="66"/>
      <c r="Q70" s="61">
        <f t="shared" si="9"/>
        <v>0</v>
      </c>
      <c r="R70" s="64"/>
      <c r="S70" s="65"/>
      <c r="T70" s="65"/>
      <c r="U70" s="65"/>
      <c r="V70" s="60"/>
      <c r="W70" s="61">
        <f>MAX(S70:U70)</f>
        <v>0</v>
      </c>
      <c r="X70" s="90">
        <f>W70*M70</f>
        <v>0</v>
      </c>
      <c r="Y70" s="87">
        <f>Q70+W70</f>
        <v>0</v>
      </c>
      <c r="Z70" s="64">
        <f>Y70*M70</f>
        <v>0</v>
      </c>
      <c r="AA70" s="65"/>
      <c r="AB70" s="60"/>
      <c r="AC70" s="65"/>
      <c r="AD70" s="60"/>
      <c r="AE70" s="87">
        <f>MAX(AA70:AC70)</f>
        <v>0</v>
      </c>
      <c r="AF70" s="90">
        <f>AE70*M70</f>
        <v>0</v>
      </c>
      <c r="AG70" s="87">
        <f>Y70+AE70</f>
        <v>0</v>
      </c>
      <c r="AH70" s="90">
        <f>M70*AG70</f>
        <v>0</v>
      </c>
      <c r="AI70" s="60"/>
    </row>
    <row r="71" spans="1:35" s="96" customFormat="1" ht="12.75">
      <c r="A71" s="92"/>
      <c r="B71" s="92"/>
      <c r="C71" s="3" t="s">
        <v>31</v>
      </c>
      <c r="D71" s="3" t="s">
        <v>20</v>
      </c>
      <c r="E71" s="3">
        <v>44</v>
      </c>
      <c r="F71" s="3" t="s">
        <v>157</v>
      </c>
      <c r="G71" s="3" t="s">
        <v>158</v>
      </c>
      <c r="H71" s="101"/>
      <c r="I71" s="101" t="s">
        <v>21</v>
      </c>
      <c r="J71" s="102"/>
      <c r="K71" s="101" t="s">
        <v>53</v>
      </c>
      <c r="L71" s="103">
        <v>34.3</v>
      </c>
      <c r="M71" s="104">
        <v>1.6154</v>
      </c>
      <c r="N71" s="93"/>
      <c r="O71" s="94"/>
      <c r="P71" s="94"/>
      <c r="Q71" s="12">
        <f>MAX(N71:P71)</f>
        <v>0</v>
      </c>
      <c r="R71" s="40">
        <f>M71*Q71</f>
        <v>0</v>
      </c>
      <c r="S71" s="93"/>
      <c r="T71" s="93"/>
      <c r="U71" s="93"/>
      <c r="V71" s="92"/>
      <c r="W71" s="12">
        <f aca="true" t="shared" si="32" ref="W71:W79">MAX(S71:U71)</f>
        <v>0</v>
      </c>
      <c r="X71" s="40">
        <f aca="true" t="shared" si="33" ref="X71:X79">W71*M71</f>
        <v>0</v>
      </c>
      <c r="Y71" s="12">
        <f aca="true" t="shared" si="34" ref="Y71:Y79">Q71+W71</f>
        <v>0</v>
      </c>
      <c r="Z71" s="40">
        <f aca="true" t="shared" si="35" ref="Z71:Z79">Y71*M71</f>
        <v>0</v>
      </c>
      <c r="AA71" s="116">
        <v>35</v>
      </c>
      <c r="AB71" s="101">
        <v>45</v>
      </c>
      <c r="AC71" s="116">
        <v>50</v>
      </c>
      <c r="AD71" s="92"/>
      <c r="AE71" s="12">
        <f aca="true" t="shared" si="36" ref="AE71:AE79">MAX(AA71:AC71)</f>
        <v>50</v>
      </c>
      <c r="AF71" s="40">
        <f aca="true" t="shared" si="37" ref="AF71:AF79">AE71*M71</f>
        <v>80.77</v>
      </c>
      <c r="AG71" s="12">
        <f aca="true" t="shared" si="38" ref="AG71:AG79">Y71+AE71</f>
        <v>50</v>
      </c>
      <c r="AH71" s="40">
        <f aca="true" t="shared" si="39" ref="AH71:AH79">M71*AG71</f>
        <v>80.77</v>
      </c>
      <c r="AI71" s="92"/>
    </row>
    <row r="72" spans="1:35" s="96" customFormat="1" ht="12.75">
      <c r="A72" s="92"/>
      <c r="B72" s="92"/>
      <c r="C72" s="3" t="s">
        <v>31</v>
      </c>
      <c r="D72" s="3" t="s">
        <v>20</v>
      </c>
      <c r="E72" s="3">
        <v>67.5</v>
      </c>
      <c r="F72" s="3" t="s">
        <v>108</v>
      </c>
      <c r="G72" s="3" t="s">
        <v>33</v>
      </c>
      <c r="H72" s="101"/>
      <c r="I72" s="101" t="s">
        <v>21</v>
      </c>
      <c r="J72" s="102"/>
      <c r="K72" s="101" t="s">
        <v>34</v>
      </c>
      <c r="L72" s="103">
        <v>66.9</v>
      </c>
      <c r="M72" s="104">
        <v>0.7317</v>
      </c>
      <c r="N72" s="93"/>
      <c r="O72" s="94"/>
      <c r="P72" s="94"/>
      <c r="Q72" s="12">
        <f>MAX(N72:P72)</f>
        <v>0</v>
      </c>
      <c r="R72" s="40">
        <f>M72*Q72</f>
        <v>0</v>
      </c>
      <c r="S72" s="93"/>
      <c r="T72" s="93"/>
      <c r="U72" s="93"/>
      <c r="V72" s="92"/>
      <c r="W72" s="12">
        <f t="shared" si="32"/>
        <v>0</v>
      </c>
      <c r="X72" s="40">
        <f t="shared" si="33"/>
        <v>0</v>
      </c>
      <c r="Y72" s="12">
        <f t="shared" si="34"/>
        <v>0</v>
      </c>
      <c r="Z72" s="40">
        <f t="shared" si="35"/>
        <v>0</v>
      </c>
      <c r="AA72" s="116">
        <v>140</v>
      </c>
      <c r="AB72" s="103">
        <v>167.5</v>
      </c>
      <c r="AC72" s="3">
        <v>0</v>
      </c>
      <c r="AD72" s="92"/>
      <c r="AE72" s="12">
        <f t="shared" si="36"/>
        <v>167.5</v>
      </c>
      <c r="AF72" s="40">
        <f t="shared" si="37"/>
        <v>122.55975000000001</v>
      </c>
      <c r="AG72" s="12">
        <f t="shared" si="38"/>
        <v>167.5</v>
      </c>
      <c r="AH72" s="40">
        <f t="shared" si="39"/>
        <v>122.55975000000001</v>
      </c>
      <c r="AI72" s="92"/>
    </row>
    <row r="73" spans="1:35" s="96" customFormat="1" ht="12.75">
      <c r="A73" s="92"/>
      <c r="B73" s="92"/>
      <c r="C73" s="3" t="s">
        <v>31</v>
      </c>
      <c r="D73" s="3" t="s">
        <v>20</v>
      </c>
      <c r="E73" s="3">
        <v>67.5</v>
      </c>
      <c r="F73" s="3" t="s">
        <v>51</v>
      </c>
      <c r="G73" s="3" t="s">
        <v>33</v>
      </c>
      <c r="H73" s="101"/>
      <c r="I73" s="101" t="s">
        <v>21</v>
      </c>
      <c r="J73" s="102"/>
      <c r="K73" s="101" t="s">
        <v>34</v>
      </c>
      <c r="L73" s="103">
        <v>66.75</v>
      </c>
      <c r="M73" s="104">
        <v>0.7327</v>
      </c>
      <c r="N73" s="93"/>
      <c r="O73" s="94"/>
      <c r="P73" s="94"/>
      <c r="Q73" s="12">
        <f>MAX(N73:P73)</f>
        <v>0</v>
      </c>
      <c r="R73" s="40">
        <f>M73*Q73</f>
        <v>0</v>
      </c>
      <c r="S73" s="93"/>
      <c r="T73" s="93"/>
      <c r="U73" s="93"/>
      <c r="V73" s="92"/>
      <c r="W73" s="12">
        <f t="shared" si="32"/>
        <v>0</v>
      </c>
      <c r="X73" s="40">
        <f t="shared" si="33"/>
        <v>0</v>
      </c>
      <c r="Y73" s="12">
        <f t="shared" si="34"/>
        <v>0</v>
      </c>
      <c r="Z73" s="40">
        <f t="shared" si="35"/>
        <v>0</v>
      </c>
      <c r="AA73" s="116">
        <v>120</v>
      </c>
      <c r="AB73" s="101">
        <v>167.5</v>
      </c>
      <c r="AC73" s="123" t="s">
        <v>150</v>
      </c>
      <c r="AD73" s="92"/>
      <c r="AE73" s="12">
        <f t="shared" si="36"/>
        <v>167.5</v>
      </c>
      <c r="AF73" s="40">
        <f t="shared" si="37"/>
        <v>122.72725</v>
      </c>
      <c r="AG73" s="12">
        <f t="shared" si="38"/>
        <v>167.5</v>
      </c>
      <c r="AH73" s="40">
        <f t="shared" si="39"/>
        <v>122.72725</v>
      </c>
      <c r="AI73" s="92"/>
    </row>
    <row r="74" spans="1:35" s="96" customFormat="1" ht="12.75">
      <c r="A74" s="92"/>
      <c r="B74" s="92"/>
      <c r="C74" s="3" t="s">
        <v>31</v>
      </c>
      <c r="D74" s="3" t="s">
        <v>20</v>
      </c>
      <c r="E74" s="3">
        <v>75</v>
      </c>
      <c r="F74" s="3" t="s">
        <v>111</v>
      </c>
      <c r="G74" s="3" t="s">
        <v>112</v>
      </c>
      <c r="H74" s="101"/>
      <c r="I74" s="101" t="s">
        <v>21</v>
      </c>
      <c r="J74" s="102"/>
      <c r="K74" s="101" t="s">
        <v>113</v>
      </c>
      <c r="L74" s="103">
        <v>72.3</v>
      </c>
      <c r="M74" s="104">
        <v>0.6843</v>
      </c>
      <c r="N74" s="93"/>
      <c r="O74" s="94"/>
      <c r="P74" s="94"/>
      <c r="Q74" s="12">
        <f aca="true" t="shared" si="40" ref="Q74:Q79">MAX(N74:P74)</f>
        <v>0</v>
      </c>
      <c r="R74" s="40">
        <f aca="true" t="shared" si="41" ref="R74:R79">M74*Q74</f>
        <v>0</v>
      </c>
      <c r="S74" s="93"/>
      <c r="T74" s="93"/>
      <c r="U74" s="93"/>
      <c r="V74" s="92"/>
      <c r="W74" s="12">
        <f t="shared" si="32"/>
        <v>0</v>
      </c>
      <c r="X74" s="40">
        <f t="shared" si="33"/>
        <v>0</v>
      </c>
      <c r="Y74" s="12">
        <f t="shared" si="34"/>
        <v>0</v>
      </c>
      <c r="Z74" s="40">
        <f t="shared" si="35"/>
        <v>0</v>
      </c>
      <c r="AA74" s="116">
        <v>135</v>
      </c>
      <c r="AB74" s="146" t="s">
        <v>150</v>
      </c>
      <c r="AC74" s="116">
        <v>150</v>
      </c>
      <c r="AD74" s="92"/>
      <c r="AE74" s="12">
        <f t="shared" si="36"/>
        <v>150</v>
      </c>
      <c r="AF74" s="40">
        <f t="shared" si="37"/>
        <v>102.645</v>
      </c>
      <c r="AG74" s="12">
        <f t="shared" si="38"/>
        <v>150</v>
      </c>
      <c r="AH74" s="40">
        <f t="shared" si="39"/>
        <v>102.645</v>
      </c>
      <c r="AI74" s="92"/>
    </row>
    <row r="75" spans="1:35" s="96" customFormat="1" ht="12.75">
      <c r="A75" s="92"/>
      <c r="B75" s="92"/>
      <c r="C75" s="3" t="s">
        <v>31</v>
      </c>
      <c r="D75" s="3" t="s">
        <v>20</v>
      </c>
      <c r="E75" s="3">
        <v>90</v>
      </c>
      <c r="F75" s="3" t="s">
        <v>122</v>
      </c>
      <c r="G75" s="3" t="s">
        <v>33</v>
      </c>
      <c r="H75" s="101"/>
      <c r="I75" s="101" t="s">
        <v>21</v>
      </c>
      <c r="J75" s="102"/>
      <c r="K75" s="101" t="s">
        <v>67</v>
      </c>
      <c r="L75" s="103">
        <v>86.7</v>
      </c>
      <c r="M75" s="104">
        <v>0.5865</v>
      </c>
      <c r="N75" s="93"/>
      <c r="O75" s="94"/>
      <c r="P75" s="94"/>
      <c r="Q75" s="12">
        <f t="shared" si="40"/>
        <v>0</v>
      </c>
      <c r="R75" s="40">
        <f t="shared" si="41"/>
        <v>0</v>
      </c>
      <c r="S75" s="93"/>
      <c r="T75" s="93"/>
      <c r="U75" s="93"/>
      <c r="V75" s="92"/>
      <c r="W75" s="12">
        <f t="shared" si="32"/>
        <v>0</v>
      </c>
      <c r="X75" s="40">
        <f t="shared" si="33"/>
        <v>0</v>
      </c>
      <c r="Y75" s="12">
        <f t="shared" si="34"/>
        <v>0</v>
      </c>
      <c r="Z75" s="40">
        <f t="shared" si="35"/>
        <v>0</v>
      </c>
      <c r="AA75" s="116">
        <v>160</v>
      </c>
      <c r="AB75" s="155" t="s">
        <v>150</v>
      </c>
      <c r="AC75" s="101">
        <v>172.5</v>
      </c>
      <c r="AD75" s="92"/>
      <c r="AE75" s="12">
        <f t="shared" si="36"/>
        <v>172.5</v>
      </c>
      <c r="AF75" s="40">
        <f t="shared" si="37"/>
        <v>101.17125</v>
      </c>
      <c r="AG75" s="12">
        <f t="shared" si="38"/>
        <v>172.5</v>
      </c>
      <c r="AH75" s="40">
        <f t="shared" si="39"/>
        <v>101.17125</v>
      </c>
      <c r="AI75" s="92"/>
    </row>
    <row r="76" spans="1:35" s="96" customFormat="1" ht="12.75">
      <c r="A76" s="92"/>
      <c r="B76" s="92"/>
      <c r="C76" s="3" t="s">
        <v>31</v>
      </c>
      <c r="D76" s="3" t="s">
        <v>20</v>
      </c>
      <c r="E76" s="3">
        <v>75</v>
      </c>
      <c r="F76" s="3" t="s">
        <v>142</v>
      </c>
      <c r="G76" s="3" t="s">
        <v>143</v>
      </c>
      <c r="H76" s="101"/>
      <c r="I76" s="101" t="s">
        <v>21</v>
      </c>
      <c r="J76" s="102"/>
      <c r="K76" s="101" t="s">
        <v>32</v>
      </c>
      <c r="L76" s="103">
        <v>74.1</v>
      </c>
      <c r="M76" s="104">
        <v>0.6708</v>
      </c>
      <c r="N76" s="93"/>
      <c r="O76" s="94"/>
      <c r="P76" s="94"/>
      <c r="Q76" s="12">
        <f t="shared" si="40"/>
        <v>0</v>
      </c>
      <c r="R76" s="40">
        <f t="shared" si="41"/>
        <v>0</v>
      </c>
      <c r="S76" s="93"/>
      <c r="T76" s="93"/>
      <c r="U76" s="93"/>
      <c r="V76" s="92"/>
      <c r="W76" s="12">
        <f t="shared" si="32"/>
        <v>0</v>
      </c>
      <c r="X76" s="40">
        <f t="shared" si="33"/>
        <v>0</v>
      </c>
      <c r="Y76" s="12">
        <f t="shared" si="34"/>
        <v>0</v>
      </c>
      <c r="Z76" s="40">
        <f t="shared" si="35"/>
        <v>0</v>
      </c>
      <c r="AA76" s="116">
        <v>160</v>
      </c>
      <c r="AB76" s="146" t="s">
        <v>150</v>
      </c>
      <c r="AC76" s="123" t="s">
        <v>150</v>
      </c>
      <c r="AD76" s="92"/>
      <c r="AE76" s="12">
        <f t="shared" si="36"/>
        <v>160</v>
      </c>
      <c r="AF76" s="40">
        <f t="shared" si="37"/>
        <v>107.32799999999999</v>
      </c>
      <c r="AG76" s="12">
        <f t="shared" si="38"/>
        <v>160</v>
      </c>
      <c r="AH76" s="40">
        <f t="shared" si="39"/>
        <v>107.32799999999999</v>
      </c>
      <c r="AI76" s="92"/>
    </row>
    <row r="77" spans="1:35" s="96" customFormat="1" ht="12.75">
      <c r="A77" s="92"/>
      <c r="B77" s="92"/>
      <c r="C77" s="3" t="s">
        <v>31</v>
      </c>
      <c r="D77" s="3" t="s">
        <v>20</v>
      </c>
      <c r="E77" s="3">
        <v>44</v>
      </c>
      <c r="F77" s="3" t="s">
        <v>114</v>
      </c>
      <c r="G77" s="3" t="s">
        <v>112</v>
      </c>
      <c r="H77" s="101"/>
      <c r="I77" s="101" t="s">
        <v>21</v>
      </c>
      <c r="J77" s="102"/>
      <c r="K77" s="101" t="s">
        <v>117</v>
      </c>
      <c r="L77" s="103">
        <v>36.75</v>
      </c>
      <c r="M77" s="104">
        <v>1.3133</v>
      </c>
      <c r="N77" s="93"/>
      <c r="O77" s="94"/>
      <c r="P77" s="94"/>
      <c r="Q77" s="12">
        <f t="shared" si="40"/>
        <v>0</v>
      </c>
      <c r="R77" s="40">
        <f t="shared" si="41"/>
        <v>0</v>
      </c>
      <c r="S77" s="93"/>
      <c r="T77" s="93"/>
      <c r="U77" s="93"/>
      <c r="V77" s="92"/>
      <c r="W77" s="12">
        <f t="shared" si="32"/>
        <v>0</v>
      </c>
      <c r="X77" s="40">
        <f t="shared" si="33"/>
        <v>0</v>
      </c>
      <c r="Y77" s="12">
        <f t="shared" si="34"/>
        <v>0</v>
      </c>
      <c r="Z77" s="40">
        <f t="shared" si="35"/>
        <v>0</v>
      </c>
      <c r="AA77" s="116">
        <v>70</v>
      </c>
      <c r="AB77" s="101">
        <v>80</v>
      </c>
      <c r="AC77" s="116">
        <v>90</v>
      </c>
      <c r="AD77" s="92"/>
      <c r="AE77" s="12">
        <f t="shared" si="36"/>
        <v>90</v>
      </c>
      <c r="AF77" s="40">
        <f t="shared" si="37"/>
        <v>118.19699999999999</v>
      </c>
      <c r="AG77" s="12">
        <f t="shared" si="38"/>
        <v>90</v>
      </c>
      <c r="AH77" s="40">
        <f t="shared" si="39"/>
        <v>118.19699999999999</v>
      </c>
      <c r="AI77" s="92"/>
    </row>
    <row r="78" spans="1:35" s="96" customFormat="1" ht="12.75">
      <c r="A78" s="92"/>
      <c r="B78" s="92"/>
      <c r="C78" s="3" t="s">
        <v>31</v>
      </c>
      <c r="D78" s="3" t="s">
        <v>20</v>
      </c>
      <c r="E78" s="3">
        <v>100</v>
      </c>
      <c r="F78" s="3" t="s">
        <v>115</v>
      </c>
      <c r="G78" s="3" t="s">
        <v>112</v>
      </c>
      <c r="H78" s="101"/>
      <c r="I78" s="101" t="s">
        <v>21</v>
      </c>
      <c r="J78" s="102"/>
      <c r="K78" s="101" t="s">
        <v>116</v>
      </c>
      <c r="L78" s="103">
        <v>91.3</v>
      </c>
      <c r="M78" s="104">
        <v>0.5804</v>
      </c>
      <c r="N78" s="93"/>
      <c r="O78" s="94"/>
      <c r="P78" s="94"/>
      <c r="Q78" s="12">
        <f t="shared" si="40"/>
        <v>0</v>
      </c>
      <c r="R78" s="40">
        <f t="shared" si="41"/>
        <v>0</v>
      </c>
      <c r="S78" s="93"/>
      <c r="T78" s="93"/>
      <c r="U78" s="93"/>
      <c r="V78" s="92"/>
      <c r="W78" s="12">
        <f t="shared" si="32"/>
        <v>0</v>
      </c>
      <c r="X78" s="40">
        <f t="shared" si="33"/>
        <v>0</v>
      </c>
      <c r="Y78" s="12">
        <f t="shared" si="34"/>
        <v>0</v>
      </c>
      <c r="Z78" s="40">
        <f t="shared" si="35"/>
        <v>0</v>
      </c>
      <c r="AA78" s="116">
        <v>170</v>
      </c>
      <c r="AB78" s="101">
        <v>205</v>
      </c>
      <c r="AC78" s="93">
        <v>0</v>
      </c>
      <c r="AD78" s="92"/>
      <c r="AE78" s="12">
        <f t="shared" si="36"/>
        <v>205</v>
      </c>
      <c r="AF78" s="40">
        <f t="shared" si="37"/>
        <v>118.982</v>
      </c>
      <c r="AG78" s="12">
        <f t="shared" si="38"/>
        <v>205</v>
      </c>
      <c r="AH78" s="40">
        <f t="shared" si="39"/>
        <v>118.982</v>
      </c>
      <c r="AI78" s="92"/>
    </row>
    <row r="79" spans="1:35" s="96" customFormat="1" ht="12.75">
      <c r="A79" s="92"/>
      <c r="B79" s="92"/>
      <c r="C79" s="3" t="s">
        <v>31</v>
      </c>
      <c r="D79" s="3" t="s">
        <v>20</v>
      </c>
      <c r="E79" s="3">
        <v>67.5</v>
      </c>
      <c r="F79" s="3" t="s">
        <v>118</v>
      </c>
      <c r="G79" s="3" t="s">
        <v>112</v>
      </c>
      <c r="H79" s="101"/>
      <c r="I79" s="101" t="s">
        <v>21</v>
      </c>
      <c r="J79" s="102"/>
      <c r="K79" s="101" t="s">
        <v>119</v>
      </c>
      <c r="L79" s="103">
        <v>65.5</v>
      </c>
      <c r="M79" s="104">
        <v>0.746</v>
      </c>
      <c r="N79" s="93"/>
      <c r="O79" s="94"/>
      <c r="P79" s="94"/>
      <c r="Q79" s="12">
        <f t="shared" si="40"/>
        <v>0</v>
      </c>
      <c r="R79" s="40">
        <f t="shared" si="41"/>
        <v>0</v>
      </c>
      <c r="S79" s="93"/>
      <c r="T79" s="93"/>
      <c r="U79" s="93"/>
      <c r="V79" s="92"/>
      <c r="W79" s="12">
        <f t="shared" si="32"/>
        <v>0</v>
      </c>
      <c r="X79" s="40">
        <f t="shared" si="33"/>
        <v>0</v>
      </c>
      <c r="Y79" s="12">
        <f t="shared" si="34"/>
        <v>0</v>
      </c>
      <c r="Z79" s="40">
        <f t="shared" si="35"/>
        <v>0</v>
      </c>
      <c r="AA79" s="116">
        <v>167.5</v>
      </c>
      <c r="AB79" s="92">
        <v>0</v>
      </c>
      <c r="AC79" s="93">
        <v>0</v>
      </c>
      <c r="AD79" s="92"/>
      <c r="AE79" s="12">
        <f t="shared" si="36"/>
        <v>167.5</v>
      </c>
      <c r="AF79" s="40">
        <f t="shared" si="37"/>
        <v>124.955</v>
      </c>
      <c r="AG79" s="12">
        <f t="shared" si="38"/>
        <v>167.5</v>
      </c>
      <c r="AH79" s="40">
        <f t="shared" si="39"/>
        <v>124.955</v>
      </c>
      <c r="AI79" s="92"/>
    </row>
    <row r="80" spans="1:35" s="6" customFormat="1" ht="12.75">
      <c r="A80" s="3"/>
      <c r="B80" s="3"/>
      <c r="C80" s="3" t="s">
        <v>31</v>
      </c>
      <c r="D80" s="3" t="s">
        <v>20</v>
      </c>
      <c r="E80" s="2">
        <v>67.5</v>
      </c>
      <c r="F80" s="3" t="s">
        <v>156</v>
      </c>
      <c r="G80" s="3" t="s">
        <v>52</v>
      </c>
      <c r="H80" s="101"/>
      <c r="I80" s="101" t="s">
        <v>21</v>
      </c>
      <c r="J80" s="102"/>
      <c r="K80" s="101" t="s">
        <v>59</v>
      </c>
      <c r="L80" s="103">
        <v>66</v>
      </c>
      <c r="M80" s="104">
        <v>0.7918</v>
      </c>
      <c r="N80" s="5"/>
      <c r="O80" s="10"/>
      <c r="P80" s="10"/>
      <c r="Q80" s="12">
        <f t="shared" si="9"/>
        <v>0</v>
      </c>
      <c r="R80" s="40">
        <f>M80*Q80</f>
        <v>0</v>
      </c>
      <c r="S80" s="5"/>
      <c r="T80" s="5"/>
      <c r="U80" s="5"/>
      <c r="V80" s="3"/>
      <c r="W80" s="12">
        <f>MAX(S80:U80)</f>
        <v>0</v>
      </c>
      <c r="X80" s="40">
        <f>W80*M80</f>
        <v>0</v>
      </c>
      <c r="Y80" s="12">
        <f>Q80+W80</f>
        <v>0</v>
      </c>
      <c r="Z80" s="40">
        <f>Y80*M80</f>
        <v>0</v>
      </c>
      <c r="AA80" s="116">
        <v>175</v>
      </c>
      <c r="AB80" s="101">
        <v>182.5</v>
      </c>
      <c r="AC80" s="116">
        <v>185</v>
      </c>
      <c r="AD80" s="3"/>
      <c r="AE80" s="12">
        <f>MAX(AA80:AC80)</f>
        <v>185</v>
      </c>
      <c r="AF80" s="40">
        <f>AE80*M80</f>
        <v>146.483</v>
      </c>
      <c r="AG80" s="12">
        <f>Y80+AE80</f>
        <v>185</v>
      </c>
      <c r="AH80" s="40">
        <f>M80*AG80</f>
        <v>146.483</v>
      </c>
      <c r="AI80" s="3"/>
    </row>
    <row r="81" spans="1:35" s="6" customFormat="1" ht="12.75">
      <c r="A81" s="3"/>
      <c r="B81" s="3"/>
      <c r="C81" s="3" t="s">
        <v>31</v>
      </c>
      <c r="D81" s="3" t="s">
        <v>20</v>
      </c>
      <c r="E81" s="2">
        <v>67.5</v>
      </c>
      <c r="F81" s="3" t="s">
        <v>57</v>
      </c>
      <c r="G81" s="3" t="s">
        <v>33</v>
      </c>
      <c r="H81" s="101"/>
      <c r="I81" s="101" t="s">
        <v>21</v>
      </c>
      <c r="J81" s="102"/>
      <c r="K81" s="101" t="s">
        <v>67</v>
      </c>
      <c r="L81" s="103">
        <v>66.5</v>
      </c>
      <c r="M81" s="104">
        <v>0.7408</v>
      </c>
      <c r="N81" s="5"/>
      <c r="O81" s="10"/>
      <c r="P81" s="10"/>
      <c r="Q81" s="12">
        <f t="shared" si="9"/>
        <v>0</v>
      </c>
      <c r="R81" s="40">
        <f>M81*Q81</f>
        <v>0</v>
      </c>
      <c r="S81" s="5"/>
      <c r="T81" s="5"/>
      <c r="U81" s="5"/>
      <c r="V81" s="3"/>
      <c r="W81" s="12">
        <f>MAX(S81:U81)</f>
        <v>0</v>
      </c>
      <c r="X81" s="40">
        <f>W81*M81</f>
        <v>0</v>
      </c>
      <c r="Y81" s="12">
        <f>Q81+W81</f>
        <v>0</v>
      </c>
      <c r="Z81" s="40">
        <f>Y81*M81</f>
        <v>0</v>
      </c>
      <c r="AA81" s="116">
        <v>155</v>
      </c>
      <c r="AB81" s="103">
        <v>167.5</v>
      </c>
      <c r="AC81" s="146" t="s">
        <v>150</v>
      </c>
      <c r="AD81" s="3"/>
      <c r="AE81" s="12">
        <f>MAX(AA81:AC81)</f>
        <v>167.5</v>
      </c>
      <c r="AF81" s="40">
        <f>AE81*M81</f>
        <v>124.084</v>
      </c>
      <c r="AG81" s="12">
        <f>Y81+AE81</f>
        <v>167.5</v>
      </c>
      <c r="AH81" s="40">
        <f>M81*AG81</f>
        <v>124.084</v>
      </c>
      <c r="AI81" s="3"/>
    </row>
    <row r="82" spans="1:35" s="6" customFormat="1" ht="12.75">
      <c r="A82" s="3"/>
      <c r="B82" s="3"/>
      <c r="C82" s="3" t="s">
        <v>31</v>
      </c>
      <c r="D82" s="3" t="s">
        <v>20</v>
      </c>
      <c r="E82" s="45">
        <v>82.5</v>
      </c>
      <c r="F82" s="45" t="s">
        <v>87</v>
      </c>
      <c r="G82" s="45" t="s">
        <v>33</v>
      </c>
      <c r="H82" s="106"/>
      <c r="I82" s="109" t="s">
        <v>21</v>
      </c>
      <c r="J82" s="107"/>
      <c r="K82" s="101" t="s">
        <v>75</v>
      </c>
      <c r="L82" s="105">
        <v>79.55</v>
      </c>
      <c r="M82" s="108">
        <v>0.6352</v>
      </c>
      <c r="N82" s="10"/>
      <c r="O82" s="3"/>
      <c r="P82" s="5"/>
      <c r="Q82" s="12">
        <f t="shared" si="9"/>
        <v>0</v>
      </c>
      <c r="R82" s="40">
        <f>M82*Q82</f>
        <v>0</v>
      </c>
      <c r="S82" s="3"/>
      <c r="T82" s="5"/>
      <c r="U82" s="5"/>
      <c r="V82" s="3"/>
      <c r="W82" s="12">
        <f>MAX(S82:U82)</f>
        <v>0</v>
      </c>
      <c r="X82" s="40">
        <f>W82*M82</f>
        <v>0</v>
      </c>
      <c r="Y82" s="12">
        <f>Q82+W82</f>
        <v>0</v>
      </c>
      <c r="Z82" s="40">
        <f>Y82*M82</f>
        <v>0</v>
      </c>
      <c r="AA82" s="158">
        <v>170</v>
      </c>
      <c r="AB82" s="101">
        <v>175</v>
      </c>
      <c r="AC82" s="116">
        <v>180</v>
      </c>
      <c r="AD82" s="3"/>
      <c r="AE82" s="12">
        <f>MAX(AA82:AC82)</f>
        <v>180</v>
      </c>
      <c r="AF82" s="40">
        <f>AE82*M82</f>
        <v>114.336</v>
      </c>
      <c r="AG82" s="12">
        <f>Y82+AE82</f>
        <v>180</v>
      </c>
      <c r="AH82" s="40">
        <f>M82*AG82</f>
        <v>114.336</v>
      </c>
      <c r="AI82" s="3"/>
    </row>
    <row r="83" spans="6:97" s="60" customFormat="1" ht="12.75">
      <c r="F83" s="61" t="s">
        <v>68</v>
      </c>
      <c r="J83" s="62"/>
      <c r="L83" s="63"/>
      <c r="M83" s="64"/>
      <c r="N83" s="65"/>
      <c r="O83" s="66"/>
      <c r="P83" s="70"/>
      <c r="Q83" s="61">
        <f aca="true" t="shared" si="42" ref="Q83:Q88">MAX(N83:P83)</f>
        <v>0</v>
      </c>
      <c r="R83" s="64">
        <f aca="true" t="shared" si="43" ref="R83:R88">M83*Q83</f>
        <v>0</v>
      </c>
      <c r="S83" s="65"/>
      <c r="T83" s="65"/>
      <c r="U83" s="65"/>
      <c r="W83" s="61">
        <f aca="true" t="shared" si="44" ref="W83:W88">MAX(S83:U83)</f>
        <v>0</v>
      </c>
      <c r="X83" s="64">
        <f aca="true" t="shared" si="45" ref="X83:X88">W83*M83</f>
        <v>0</v>
      </c>
      <c r="Y83" s="61">
        <f aca="true" t="shared" si="46" ref="Y83:Y88">Q83+W83</f>
        <v>0</v>
      </c>
      <c r="Z83" s="64">
        <f aca="true" t="shared" si="47" ref="Z83:Z88">Y83*M83</f>
        <v>0</v>
      </c>
      <c r="AA83" s="65"/>
      <c r="AC83" s="65"/>
      <c r="AE83" s="61">
        <f aca="true" t="shared" si="48" ref="AE83:AE88">MAX(AA83:AC83)</f>
        <v>0</v>
      </c>
      <c r="AF83" s="64">
        <f aca="true" t="shared" si="49" ref="AF83:AF88">AE83*M83</f>
        <v>0</v>
      </c>
      <c r="AG83" s="61">
        <f aca="true" t="shared" si="50" ref="AG83:AG88">Y83+AE83</f>
        <v>0</v>
      </c>
      <c r="AH83" s="64">
        <f aca="true" t="shared" si="51" ref="AH83:AH88">M83*AG83</f>
        <v>0</v>
      </c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</row>
    <row r="84" spans="3:97" s="3" customFormat="1" ht="12.75">
      <c r="C84" s="3" t="s">
        <v>30</v>
      </c>
      <c r="D84" s="3" t="s">
        <v>20</v>
      </c>
      <c r="E84" s="3">
        <v>56</v>
      </c>
      <c r="F84" s="3" t="s">
        <v>99</v>
      </c>
      <c r="G84" s="3" t="s">
        <v>96</v>
      </c>
      <c r="H84" s="101"/>
      <c r="I84" s="101" t="s">
        <v>21</v>
      </c>
      <c r="J84" s="102"/>
      <c r="K84" s="101" t="s">
        <v>32</v>
      </c>
      <c r="L84" s="103">
        <v>55.8</v>
      </c>
      <c r="M84" s="104">
        <v>0.911</v>
      </c>
      <c r="N84" s="5"/>
      <c r="O84" s="10"/>
      <c r="P84" s="9"/>
      <c r="Q84" s="12">
        <f t="shared" si="42"/>
        <v>0</v>
      </c>
      <c r="R84" s="40">
        <f t="shared" si="43"/>
        <v>0</v>
      </c>
      <c r="S84" s="5"/>
      <c r="T84" s="5"/>
      <c r="U84" s="5"/>
      <c r="W84" s="12">
        <f t="shared" si="44"/>
        <v>0</v>
      </c>
      <c r="X84" s="40">
        <f t="shared" si="45"/>
        <v>0</v>
      </c>
      <c r="Y84" s="12">
        <f t="shared" si="46"/>
        <v>0</v>
      </c>
      <c r="Z84" s="40">
        <f t="shared" si="47"/>
        <v>0</v>
      </c>
      <c r="AA84" s="116">
        <v>90</v>
      </c>
      <c r="AB84" s="101">
        <v>100</v>
      </c>
      <c r="AC84" s="123" t="s">
        <v>150</v>
      </c>
      <c r="AE84" s="12">
        <f t="shared" si="48"/>
        <v>100</v>
      </c>
      <c r="AF84" s="40">
        <f t="shared" si="49"/>
        <v>91.10000000000001</v>
      </c>
      <c r="AG84" s="12">
        <f t="shared" si="50"/>
        <v>100</v>
      </c>
      <c r="AH84" s="40">
        <f t="shared" si="51"/>
        <v>91.10000000000001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</row>
    <row r="85" spans="3:97" s="3" customFormat="1" ht="12.75">
      <c r="C85" s="3" t="s">
        <v>30</v>
      </c>
      <c r="D85" s="3" t="s">
        <v>20</v>
      </c>
      <c r="E85" s="3">
        <v>52</v>
      </c>
      <c r="F85" s="3" t="s">
        <v>100</v>
      </c>
      <c r="G85" s="3" t="s">
        <v>33</v>
      </c>
      <c r="H85" s="101"/>
      <c r="I85" s="101" t="s">
        <v>21</v>
      </c>
      <c r="J85" s="102"/>
      <c r="K85" s="101" t="s">
        <v>32</v>
      </c>
      <c r="L85" s="103">
        <v>52</v>
      </c>
      <c r="M85" s="104">
        <v>0.967</v>
      </c>
      <c r="N85" s="5"/>
      <c r="O85" s="10"/>
      <c r="P85" s="9"/>
      <c r="Q85" s="12">
        <f t="shared" si="42"/>
        <v>0</v>
      </c>
      <c r="R85" s="40">
        <f t="shared" si="43"/>
        <v>0</v>
      </c>
      <c r="S85" s="5"/>
      <c r="T85" s="5"/>
      <c r="U85" s="5"/>
      <c r="W85" s="12">
        <f t="shared" si="44"/>
        <v>0</v>
      </c>
      <c r="X85" s="40">
        <f t="shared" si="45"/>
        <v>0</v>
      </c>
      <c r="Y85" s="12">
        <f t="shared" si="46"/>
        <v>0</v>
      </c>
      <c r="Z85" s="40">
        <f t="shared" si="47"/>
        <v>0</v>
      </c>
      <c r="AA85" s="116">
        <v>65</v>
      </c>
      <c r="AB85" s="146" t="s">
        <v>150</v>
      </c>
      <c r="AC85" s="123" t="s">
        <v>150</v>
      </c>
      <c r="AE85" s="12">
        <f t="shared" si="48"/>
        <v>65</v>
      </c>
      <c r="AF85" s="40">
        <f t="shared" si="49"/>
        <v>62.855</v>
      </c>
      <c r="AG85" s="12">
        <f t="shared" si="50"/>
        <v>65</v>
      </c>
      <c r="AH85" s="40">
        <f t="shared" si="51"/>
        <v>62.855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</row>
    <row r="86" spans="3:97" s="3" customFormat="1" ht="12.75">
      <c r="C86" s="3" t="s">
        <v>30</v>
      </c>
      <c r="D86" s="3" t="s">
        <v>20</v>
      </c>
      <c r="E86" s="3">
        <v>60</v>
      </c>
      <c r="F86" s="3" t="s">
        <v>84</v>
      </c>
      <c r="G86" s="3" t="s">
        <v>36</v>
      </c>
      <c r="H86" s="101"/>
      <c r="I86" s="101" t="s">
        <v>21</v>
      </c>
      <c r="J86" s="102"/>
      <c r="K86" s="101" t="s">
        <v>58</v>
      </c>
      <c r="L86" s="103">
        <v>59.2</v>
      </c>
      <c r="M86" s="104">
        <v>0.8676</v>
      </c>
      <c r="N86" s="5"/>
      <c r="O86" s="10"/>
      <c r="P86" s="9"/>
      <c r="Q86" s="12">
        <f t="shared" si="42"/>
        <v>0</v>
      </c>
      <c r="R86" s="40">
        <f t="shared" si="43"/>
        <v>0</v>
      </c>
      <c r="S86" s="5"/>
      <c r="T86" s="5"/>
      <c r="U86" s="5"/>
      <c r="W86" s="12">
        <f t="shared" si="44"/>
        <v>0</v>
      </c>
      <c r="X86" s="40">
        <f t="shared" si="45"/>
        <v>0</v>
      </c>
      <c r="Y86" s="12">
        <f t="shared" si="46"/>
        <v>0</v>
      </c>
      <c r="Z86" s="40">
        <f t="shared" si="47"/>
        <v>0</v>
      </c>
      <c r="AA86" s="116">
        <v>70</v>
      </c>
      <c r="AB86" s="101">
        <v>85</v>
      </c>
      <c r="AC86" s="116">
        <v>100</v>
      </c>
      <c r="AE86" s="12">
        <f t="shared" si="48"/>
        <v>100</v>
      </c>
      <c r="AF86" s="40">
        <f t="shared" si="49"/>
        <v>86.76</v>
      </c>
      <c r="AG86" s="12">
        <f t="shared" si="50"/>
        <v>100</v>
      </c>
      <c r="AH86" s="40">
        <f t="shared" si="51"/>
        <v>86.76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</row>
    <row r="87" spans="3:97" s="48" customFormat="1" ht="12.75">
      <c r="C87" s="112" t="s">
        <v>30</v>
      </c>
      <c r="D87" s="112" t="s">
        <v>20</v>
      </c>
      <c r="E87" s="112">
        <v>67.5</v>
      </c>
      <c r="F87" s="112" t="s">
        <v>133</v>
      </c>
      <c r="G87" s="112" t="s">
        <v>33</v>
      </c>
      <c r="H87" s="112"/>
      <c r="I87" s="112" t="s">
        <v>21</v>
      </c>
      <c r="J87" s="113"/>
      <c r="K87" s="112" t="s">
        <v>78</v>
      </c>
      <c r="L87" s="114">
        <v>67.5</v>
      </c>
      <c r="M87" s="44">
        <v>0.7769</v>
      </c>
      <c r="N87" s="49"/>
      <c r="O87" s="50"/>
      <c r="P87" s="9"/>
      <c r="Q87" s="12">
        <f t="shared" si="42"/>
        <v>0</v>
      </c>
      <c r="R87" s="40">
        <f t="shared" si="43"/>
        <v>0</v>
      </c>
      <c r="S87" s="49"/>
      <c r="T87" s="49"/>
      <c r="U87" s="49"/>
      <c r="W87" s="12">
        <f t="shared" si="44"/>
        <v>0</v>
      </c>
      <c r="X87" s="40">
        <f t="shared" si="45"/>
        <v>0</v>
      </c>
      <c r="Y87" s="12">
        <f t="shared" si="46"/>
        <v>0</v>
      </c>
      <c r="Z87" s="40">
        <f t="shared" si="47"/>
        <v>0</v>
      </c>
      <c r="AA87" s="110">
        <v>130</v>
      </c>
      <c r="AB87" s="118">
        <v>140</v>
      </c>
      <c r="AC87" s="110">
        <v>150</v>
      </c>
      <c r="AE87" s="12">
        <f t="shared" si="48"/>
        <v>150</v>
      </c>
      <c r="AF87" s="40">
        <f t="shared" si="49"/>
        <v>116.53500000000001</v>
      </c>
      <c r="AG87" s="12">
        <f t="shared" si="50"/>
        <v>150</v>
      </c>
      <c r="AH87" s="40">
        <f t="shared" si="51"/>
        <v>116.53500000000001</v>
      </c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</row>
    <row r="88" spans="6:97" s="3" customFormat="1" ht="12.75">
      <c r="F88" s="41"/>
      <c r="J88" s="2"/>
      <c r="K88" s="40"/>
      <c r="M88" s="9"/>
      <c r="N88" s="9"/>
      <c r="P88" s="12"/>
      <c r="Q88" s="12">
        <f t="shared" si="42"/>
        <v>0</v>
      </c>
      <c r="R88" s="40">
        <f t="shared" si="43"/>
        <v>0</v>
      </c>
      <c r="U88" s="12"/>
      <c r="V88" s="40"/>
      <c r="W88" s="12">
        <f t="shared" si="44"/>
        <v>0</v>
      </c>
      <c r="X88" s="40">
        <f t="shared" si="45"/>
        <v>0</v>
      </c>
      <c r="Y88" s="12">
        <f t="shared" si="46"/>
        <v>0</v>
      </c>
      <c r="Z88" s="40">
        <f t="shared" si="47"/>
        <v>0</v>
      </c>
      <c r="AC88" s="12"/>
      <c r="AD88" s="40"/>
      <c r="AE88" s="12">
        <f t="shared" si="48"/>
        <v>0</v>
      </c>
      <c r="AF88" s="40">
        <f t="shared" si="49"/>
        <v>0</v>
      </c>
      <c r="AG88" s="12">
        <f t="shared" si="50"/>
        <v>0</v>
      </c>
      <c r="AH88" s="40">
        <f t="shared" si="51"/>
        <v>0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</row>
    <row r="89" spans="1:32" s="6" customFormat="1" ht="12.75">
      <c r="A89" s="20" t="s">
        <v>22</v>
      </c>
      <c r="F89" s="42" t="s">
        <v>38</v>
      </c>
      <c r="J89" s="7"/>
      <c r="K89" s="22"/>
      <c r="M89" s="4"/>
      <c r="N89" s="4"/>
      <c r="P89" s="8"/>
      <c r="U89" s="8"/>
      <c r="V89" s="22"/>
      <c r="W89" s="8"/>
      <c r="X89" s="22"/>
      <c r="Z89" s="4"/>
      <c r="AC89" s="8"/>
      <c r="AD89" s="22"/>
      <c r="AE89" s="8"/>
      <c r="AF89" s="22"/>
    </row>
    <row r="90" spans="1:32" s="6" customFormat="1" ht="12.75">
      <c r="A90" s="20" t="s">
        <v>23</v>
      </c>
      <c r="F90" s="42" t="s">
        <v>64</v>
      </c>
      <c r="J90" s="7"/>
      <c r="K90" s="22"/>
      <c r="M90" s="4"/>
      <c r="N90" s="4"/>
      <c r="P90" s="8"/>
      <c r="U90" s="8"/>
      <c r="V90" s="22"/>
      <c r="W90" s="8"/>
      <c r="X90" s="22"/>
      <c r="Z90" s="4"/>
      <c r="AC90" s="8"/>
      <c r="AD90" s="22"/>
      <c r="AE90" s="8"/>
      <c r="AF90" s="22"/>
    </row>
    <row r="91" spans="1:32" s="6" customFormat="1" ht="12.75">
      <c r="A91" s="20" t="s">
        <v>24</v>
      </c>
      <c r="F91" s="42" t="s">
        <v>39</v>
      </c>
      <c r="J91" s="7"/>
      <c r="K91" s="22"/>
      <c r="M91" s="4"/>
      <c r="N91" s="4"/>
      <c r="P91" s="8"/>
      <c r="U91" s="8"/>
      <c r="V91" s="22"/>
      <c r="W91" s="8"/>
      <c r="X91" s="22"/>
      <c r="Z91" s="4"/>
      <c r="AC91" s="8"/>
      <c r="AD91" s="22"/>
      <c r="AE91" s="8"/>
      <c r="AF91" s="22"/>
    </row>
    <row r="92" spans="1:32" s="6" customFormat="1" ht="12.75">
      <c r="A92" s="20" t="s">
        <v>25</v>
      </c>
      <c r="F92" s="42" t="s">
        <v>40</v>
      </c>
      <c r="J92" s="7"/>
      <c r="K92" s="22"/>
      <c r="M92" s="4"/>
      <c r="N92" s="4"/>
      <c r="P92" s="8"/>
      <c r="U92" s="8"/>
      <c r="V92" s="22"/>
      <c r="W92" s="8"/>
      <c r="X92" s="22"/>
      <c r="Z92" s="4"/>
      <c r="AC92" s="8"/>
      <c r="AD92" s="22"/>
      <c r="AE92" s="8"/>
      <c r="AF92" s="22"/>
    </row>
    <row r="93" spans="1:32" s="6" customFormat="1" ht="12.75">
      <c r="A93" s="20" t="s">
        <v>26</v>
      </c>
      <c r="F93" s="42" t="s">
        <v>66</v>
      </c>
      <c r="J93" s="7"/>
      <c r="K93" s="22"/>
      <c r="M93" s="4"/>
      <c r="N93" s="4"/>
      <c r="P93" s="8"/>
      <c r="U93" s="8"/>
      <c r="V93" s="22"/>
      <c r="W93" s="8"/>
      <c r="X93" s="22"/>
      <c r="Z93" s="4"/>
      <c r="AC93" s="8"/>
      <c r="AD93" s="22"/>
      <c r="AE93" s="8"/>
      <c r="AF93" s="22"/>
    </row>
    <row r="94" spans="1:32" s="6" customFormat="1" ht="12.75">
      <c r="A94" s="20" t="s">
        <v>26</v>
      </c>
      <c r="F94" s="42" t="s">
        <v>43</v>
      </c>
      <c r="J94" s="7"/>
      <c r="K94" s="22"/>
      <c r="M94" s="4"/>
      <c r="N94" s="4"/>
      <c r="P94" s="8"/>
      <c r="U94" s="8"/>
      <c r="V94" s="22"/>
      <c r="W94" s="8"/>
      <c r="X94" s="22"/>
      <c r="Z94" s="4"/>
      <c r="AC94" s="8"/>
      <c r="AD94" s="22"/>
      <c r="AE94" s="8"/>
      <c r="AF94" s="22"/>
    </row>
    <row r="95" spans="1:32" s="6" customFormat="1" ht="12.75">
      <c r="A95" s="20"/>
      <c r="F95" s="42"/>
      <c r="J95" s="7"/>
      <c r="K95" s="22"/>
      <c r="M95" s="4"/>
      <c r="N95" s="4"/>
      <c r="P95" s="8"/>
      <c r="U95" s="8"/>
      <c r="V95" s="22"/>
      <c r="W95" s="8"/>
      <c r="X95" s="22"/>
      <c r="Z95" s="4"/>
      <c r="AC95" s="8"/>
      <c r="AD95" s="22"/>
      <c r="AE95" s="8"/>
      <c r="AF95" s="22"/>
    </row>
    <row r="96" spans="1:32" s="6" customFormat="1" ht="12.75">
      <c r="A96" s="20"/>
      <c r="F96" s="42"/>
      <c r="J96" s="7"/>
      <c r="K96" s="22"/>
      <c r="M96" s="4"/>
      <c r="N96" s="4"/>
      <c r="P96" s="8"/>
      <c r="U96" s="8"/>
      <c r="V96" s="22"/>
      <c r="W96" s="8"/>
      <c r="X96" s="22"/>
      <c r="Z96" s="4"/>
      <c r="AC96" s="8"/>
      <c r="AD96" s="22"/>
      <c r="AE96" s="8"/>
      <c r="AF96" s="22"/>
    </row>
    <row r="97" spans="1:32" s="6" customFormat="1" ht="12.75">
      <c r="A97" s="20"/>
      <c r="F97" s="42"/>
      <c r="J97" s="7"/>
      <c r="K97" s="22"/>
      <c r="M97" s="4"/>
      <c r="N97" s="4"/>
      <c r="P97" s="8"/>
      <c r="U97" s="8"/>
      <c r="V97" s="22"/>
      <c r="W97" s="8"/>
      <c r="X97" s="22"/>
      <c r="Z97" s="4"/>
      <c r="AC97" s="8"/>
      <c r="AD97" s="22"/>
      <c r="AE97" s="8"/>
      <c r="AF97" s="22"/>
    </row>
    <row r="98" ht="12.75">
      <c r="A98" s="39"/>
    </row>
    <row r="99" ht="12.75">
      <c r="A99" s="39"/>
    </row>
    <row r="100" ht="12.75">
      <c r="A100" s="39"/>
    </row>
  </sheetData>
  <sheetProtection/>
  <mergeCells count="20">
    <mergeCell ref="AG3:AH3"/>
    <mergeCell ref="AI3:AI4"/>
    <mergeCell ref="N3:R3"/>
    <mergeCell ref="S3:X3"/>
    <mergeCell ref="Y3:Z3"/>
    <mergeCell ref="AA3:AF3"/>
    <mergeCell ref="A1:M1"/>
    <mergeCell ref="M3:M4"/>
    <mergeCell ref="A3:A4"/>
    <mergeCell ref="K3:K4"/>
    <mergeCell ref="L3:L4"/>
    <mergeCell ref="B3:B4"/>
    <mergeCell ref="E3:E4"/>
    <mergeCell ref="F3:F4"/>
    <mergeCell ref="G3:G4"/>
    <mergeCell ref="H3:H4"/>
    <mergeCell ref="I3:I4"/>
    <mergeCell ref="J3:J4"/>
    <mergeCell ref="C3:C4"/>
    <mergeCell ref="D3:D4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32" r:id="rId1"/>
  <ignoredErrors>
    <ignoredError sqref="X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7"/>
  <sheetViews>
    <sheetView zoomScale="80" zoomScaleNormal="80" zoomScalePageLayoutView="0" workbookViewId="0" topLeftCell="C1">
      <selection activeCell="E5" sqref="E5"/>
    </sheetView>
  </sheetViews>
  <sheetFormatPr defaultColWidth="9.00390625" defaultRowHeight="12.75"/>
  <cols>
    <col min="2" max="2" width="24.25390625" style="0" bestFit="1" customWidth="1"/>
    <col min="6" max="6" width="40.25390625" style="0" customWidth="1"/>
    <col min="7" max="7" width="19.625" style="0" customWidth="1"/>
    <col min="32" max="32" width="9.625" style="0" customWidth="1"/>
    <col min="34" max="34" width="11.00390625" style="0" customWidth="1"/>
  </cols>
  <sheetData>
    <row r="1" spans="1:3" ht="13.5" thickBot="1">
      <c r="A1" s="16" t="s">
        <v>0</v>
      </c>
      <c r="B1" s="17" t="s">
        <v>4</v>
      </c>
      <c r="C1" s="18" t="s">
        <v>33</v>
      </c>
    </row>
    <row r="2" spans="1:3" ht="12.75">
      <c r="A2" s="13"/>
      <c r="B2" s="13"/>
      <c r="C2" s="15" t="s">
        <v>36</v>
      </c>
    </row>
    <row r="3" spans="1:3" ht="12.75">
      <c r="A3" s="3"/>
      <c r="B3" s="3"/>
      <c r="C3" s="14" t="s">
        <v>159</v>
      </c>
    </row>
    <row r="4" spans="1:3" ht="12.75">
      <c r="A4" s="3"/>
      <c r="B4" s="3"/>
      <c r="C4" s="14"/>
    </row>
    <row r="5" spans="1:3" ht="12.75">
      <c r="A5" s="3"/>
      <c r="B5" s="3"/>
      <c r="C5" s="14"/>
    </row>
    <row r="6" spans="1:3" ht="12.75">
      <c r="A6" s="3"/>
      <c r="B6" s="3"/>
      <c r="C6" s="14"/>
    </row>
    <row r="7" spans="1:3" ht="12.75">
      <c r="A7" s="3"/>
      <c r="B7" s="3"/>
      <c r="C7" s="14"/>
    </row>
    <row r="8" spans="1:3" ht="12.75">
      <c r="A8" s="3"/>
      <c r="B8" s="3"/>
      <c r="C8" s="14"/>
    </row>
    <row r="9" spans="1:3" ht="12.75">
      <c r="A9" s="3"/>
      <c r="B9" s="3"/>
      <c r="C9" s="14"/>
    </row>
    <row r="10" spans="1:3" ht="12.75">
      <c r="A10" s="3"/>
      <c r="B10" s="3"/>
      <c r="C10" s="14"/>
    </row>
    <row r="11" spans="1:3" ht="12.75">
      <c r="A11" s="3"/>
      <c r="B11" s="3"/>
      <c r="C11" s="14"/>
    </row>
    <row r="12" spans="1:29" ht="12.75">
      <c r="A12" s="3"/>
      <c r="B12" s="3"/>
      <c r="C12" s="14"/>
      <c r="AA12" s="139">
        <v>130</v>
      </c>
      <c r="AB12" s="139">
        <v>140</v>
      </c>
      <c r="AC12" s="139">
        <v>150</v>
      </c>
    </row>
    <row r="13" spans="1:3" ht="12.75">
      <c r="A13" s="3"/>
      <c r="B13" s="3"/>
      <c r="C13" s="14"/>
    </row>
    <row r="14" spans="1:3" ht="12.75">
      <c r="A14" s="3"/>
      <c r="B14" s="3"/>
      <c r="C14" s="14"/>
    </row>
    <row r="15" spans="1:3" ht="12.75">
      <c r="A15" s="3"/>
      <c r="B15" s="3"/>
      <c r="C15" s="14"/>
    </row>
    <row r="16" spans="1:29" ht="12.75">
      <c r="A16" s="3"/>
      <c r="B16" s="3"/>
      <c r="C16" s="14"/>
      <c r="AA16" s="139">
        <v>195</v>
      </c>
      <c r="AB16" s="138" t="s">
        <v>150</v>
      </c>
      <c r="AC16" s="138" t="s">
        <v>150</v>
      </c>
    </row>
    <row r="17" spans="1:3" ht="12.75">
      <c r="A17" s="3"/>
      <c r="B17" s="3"/>
      <c r="C17" s="14"/>
    </row>
    <row r="18" spans="1:29" ht="12.75">
      <c r="A18" s="3"/>
      <c r="B18" s="3"/>
      <c r="C18" s="14"/>
      <c r="AA18" s="139"/>
      <c r="AB18" s="139">
        <v>150</v>
      </c>
      <c r="AC18" s="156" t="s">
        <v>150</v>
      </c>
    </row>
    <row r="19" spans="1:29" ht="12.75">
      <c r="A19" s="3"/>
      <c r="B19" s="3"/>
      <c r="C19" s="14"/>
      <c r="AA19" s="139"/>
      <c r="AB19" s="154">
        <v>167.5</v>
      </c>
      <c r="AC19">
        <v>0</v>
      </c>
    </row>
    <row r="20" spans="1:29" ht="12.75">
      <c r="A20" s="3"/>
      <c r="B20" s="3"/>
      <c r="C20" s="14"/>
      <c r="AA20" s="139"/>
      <c r="AB20" s="154">
        <v>170</v>
      </c>
      <c r="AC20" s="138" t="s">
        <v>150</v>
      </c>
    </row>
    <row r="21" spans="1:29" ht="12.75">
      <c r="A21" s="3"/>
      <c r="B21" s="3"/>
      <c r="C21" s="14"/>
      <c r="U21" s="138" t="s">
        <v>150</v>
      </c>
      <c r="AA21" s="139"/>
      <c r="AB21" s="154">
        <v>220</v>
      </c>
      <c r="AC21" s="139">
        <v>230</v>
      </c>
    </row>
    <row r="22" spans="1:29" ht="12.75">
      <c r="A22" s="3"/>
      <c r="B22" s="3"/>
      <c r="C22" s="14"/>
      <c r="AA22" s="139"/>
      <c r="AB22" s="154">
        <v>167.5</v>
      </c>
      <c r="AC22" s="138" t="s">
        <v>150</v>
      </c>
    </row>
    <row r="23" spans="1:29" ht="12.75">
      <c r="A23" s="3"/>
      <c r="B23" s="3"/>
      <c r="C23" s="14"/>
      <c r="AA23" s="139"/>
      <c r="AB23" s="156" t="s">
        <v>150</v>
      </c>
      <c r="AC23" s="139">
        <v>172.5</v>
      </c>
    </row>
    <row r="24" spans="1:29" ht="12.75">
      <c r="A24" s="3"/>
      <c r="B24" s="3"/>
      <c r="C24" s="14"/>
      <c r="AA24" s="139"/>
      <c r="AB24" s="153">
        <v>0</v>
      </c>
      <c r="AC24" s="143">
        <v>0</v>
      </c>
    </row>
    <row r="25" spans="1:29" ht="12.75">
      <c r="A25" s="3"/>
      <c r="B25" s="3"/>
      <c r="C25" s="14"/>
      <c r="AA25" s="139"/>
      <c r="AB25" s="154">
        <v>167.5</v>
      </c>
      <c r="AC25" s="138" t="s">
        <v>150</v>
      </c>
    </row>
    <row r="26" spans="1:29" ht="12.75">
      <c r="A26" s="3"/>
      <c r="B26" s="3"/>
      <c r="C26" s="14"/>
      <c r="U26" s="138" t="s">
        <v>150</v>
      </c>
      <c r="AA26" s="139"/>
      <c r="AB26" s="139">
        <v>200</v>
      </c>
      <c r="AC26" s="139">
        <v>205</v>
      </c>
    </row>
    <row r="27" spans="1:3" ht="12.75">
      <c r="A27" s="3"/>
      <c r="B27" s="3"/>
      <c r="C27" s="14"/>
    </row>
    <row r="28" spans="1:3" ht="12.75">
      <c r="A28" s="3"/>
      <c r="B28" s="3"/>
      <c r="C28" s="14"/>
    </row>
    <row r="29" spans="1:3" ht="12.75">
      <c r="A29" s="3"/>
      <c r="B29" s="3"/>
      <c r="C29" s="14"/>
    </row>
    <row r="30" spans="1:3" ht="12.75">
      <c r="A30" s="3"/>
      <c r="B30" s="3"/>
      <c r="C30" s="14"/>
    </row>
    <row r="31" spans="1:3" ht="12.75">
      <c r="A31" s="3"/>
      <c r="B31" s="3"/>
      <c r="C31" s="14"/>
    </row>
    <row r="32" spans="1:3" ht="12.75">
      <c r="A32" s="3"/>
      <c r="B32" s="3"/>
      <c r="C32" s="14"/>
    </row>
    <row r="33" spans="1:3" ht="12.75">
      <c r="A33" s="3"/>
      <c r="B33" s="3"/>
      <c r="C33" s="14"/>
    </row>
    <row r="34" spans="1:3" ht="12.75">
      <c r="A34" s="3"/>
      <c r="B34" s="3"/>
      <c r="C34" s="14"/>
    </row>
    <row r="35" spans="1:3" ht="12.75">
      <c r="A35" s="3"/>
      <c r="B35" s="3"/>
      <c r="C35" s="14"/>
    </row>
    <row r="36" spans="1:3" ht="12.75">
      <c r="A36" s="3"/>
      <c r="B36" s="3"/>
      <c r="C36" s="14"/>
    </row>
    <row r="37" spans="1:3" ht="12.75">
      <c r="A37" s="3"/>
      <c r="B37" s="3"/>
      <c r="C37" s="14"/>
    </row>
    <row r="38" spans="1:3" ht="12.75">
      <c r="A38" s="3"/>
      <c r="B38" s="3"/>
      <c r="C38" s="14"/>
    </row>
    <row r="39" spans="1:3" ht="12.75">
      <c r="A39" s="3"/>
      <c r="B39" s="3"/>
      <c r="C39" s="14"/>
    </row>
    <row r="40" spans="1:3" ht="12.75">
      <c r="A40" s="3"/>
      <c r="B40" s="3"/>
      <c r="C40" s="14"/>
    </row>
    <row r="41" spans="1:34" ht="12.75">
      <c r="A41" s="3"/>
      <c r="B41" s="3"/>
      <c r="C41" s="14"/>
      <c r="S41" s="139">
        <v>60</v>
      </c>
      <c r="T41" s="139">
        <v>70</v>
      </c>
      <c r="U41">
        <v>0</v>
      </c>
      <c r="AE41" s="140"/>
      <c r="AF41" s="140"/>
      <c r="AG41" s="140"/>
      <c r="AH41" s="140"/>
    </row>
    <row r="42" spans="1:34" ht="12.75">
      <c r="A42" s="3"/>
      <c r="B42" s="3"/>
      <c r="C42" s="14"/>
      <c r="AE42" s="141"/>
      <c r="AF42" s="142"/>
      <c r="AG42" s="69"/>
      <c r="AH42" s="69"/>
    </row>
    <row r="43" spans="1:34" ht="12.75">
      <c r="A43" s="3"/>
      <c r="B43" s="3"/>
      <c r="C43" s="14"/>
      <c r="S43" s="139">
        <v>40</v>
      </c>
      <c r="T43" s="139">
        <v>50</v>
      </c>
      <c r="U43" s="138" t="s">
        <v>150</v>
      </c>
      <c r="AE43" s="8"/>
      <c r="AF43" s="22"/>
      <c r="AG43" s="6"/>
      <c r="AH43" s="6"/>
    </row>
    <row r="44" spans="1:34" ht="12.75">
      <c r="A44" s="3"/>
      <c r="B44" s="3"/>
      <c r="C44" s="14"/>
      <c r="F44" t="s">
        <v>157</v>
      </c>
      <c r="G44" t="s">
        <v>158</v>
      </c>
      <c r="S44" s="139">
        <v>20</v>
      </c>
      <c r="T44" s="139">
        <v>22.5</v>
      </c>
      <c r="U44" s="138" t="s">
        <v>150</v>
      </c>
      <c r="AE44" s="8"/>
      <c r="AF44" s="22"/>
      <c r="AG44" s="6"/>
      <c r="AH44" s="6"/>
    </row>
    <row r="45" spans="19:34" ht="12.75">
      <c r="S45" s="139">
        <v>80</v>
      </c>
      <c r="T45" s="139">
        <v>90</v>
      </c>
      <c r="U45" s="138" t="s">
        <v>150</v>
      </c>
      <c r="AE45" s="8"/>
      <c r="AF45" s="22"/>
      <c r="AG45" s="6"/>
      <c r="AH45" s="6"/>
    </row>
    <row r="46" spans="1:32" s="6" customFormat="1" ht="12.75">
      <c r="A46" s="20" t="s">
        <v>22</v>
      </c>
      <c r="F46" s="42" t="s">
        <v>38</v>
      </c>
      <c r="J46" s="7"/>
      <c r="K46" s="22"/>
      <c r="M46" s="4"/>
      <c r="N46" s="4"/>
      <c r="P46" s="8"/>
      <c r="Q46"/>
      <c r="R46"/>
      <c r="S46" s="144">
        <v>35</v>
      </c>
      <c r="T46" s="144">
        <v>37.5</v>
      </c>
      <c r="U46" s="145">
        <v>40</v>
      </c>
      <c r="V46" s="22"/>
      <c r="W46"/>
      <c r="X46"/>
      <c r="Y46"/>
      <c r="Z46"/>
      <c r="AC46" s="8"/>
      <c r="AD46" s="22"/>
      <c r="AE46" s="8"/>
      <c r="AF46" s="22"/>
    </row>
    <row r="47" spans="1:32" s="6" customFormat="1" ht="12.75">
      <c r="A47" s="20" t="s">
        <v>23</v>
      </c>
      <c r="F47" s="42" t="s">
        <v>64</v>
      </c>
      <c r="J47" s="7"/>
      <c r="K47" s="22"/>
      <c r="M47" s="4"/>
      <c r="N47" s="4"/>
      <c r="P47" s="8"/>
      <c r="Q47"/>
      <c r="R47"/>
      <c r="S47" s="144">
        <v>120</v>
      </c>
      <c r="T47" s="144">
        <v>125</v>
      </c>
      <c r="U47" s="148" t="s">
        <v>150</v>
      </c>
      <c r="V47" s="22"/>
      <c r="W47"/>
      <c r="X47"/>
      <c r="Y47"/>
      <c r="Z47"/>
      <c r="AC47" s="8"/>
      <c r="AD47" s="22"/>
      <c r="AE47" s="8"/>
      <c r="AF47" s="22"/>
    </row>
    <row r="48" spans="1:32" s="6" customFormat="1" ht="12.75">
      <c r="A48" s="20" t="s">
        <v>24</v>
      </c>
      <c r="F48" s="42" t="s">
        <v>39</v>
      </c>
      <c r="J48" s="7"/>
      <c r="K48" s="22"/>
      <c r="M48" s="4"/>
      <c r="N48" s="4"/>
      <c r="P48" s="8"/>
      <c r="Q48"/>
      <c r="R48"/>
      <c r="S48" s="144">
        <v>155</v>
      </c>
      <c r="T48" s="144">
        <v>165</v>
      </c>
      <c r="U48" s="148" t="s">
        <v>150</v>
      </c>
      <c r="V48" s="22"/>
      <c r="W48" s="8"/>
      <c r="X48" s="22"/>
      <c r="Z48" s="4"/>
      <c r="AC48" s="8"/>
      <c r="AD48" s="22"/>
      <c r="AE48" s="8"/>
      <c r="AF48" s="22"/>
    </row>
    <row r="49" spans="1:32" s="6" customFormat="1" ht="12.75">
      <c r="A49" s="20" t="s">
        <v>25</v>
      </c>
      <c r="F49" s="42" t="s">
        <v>40</v>
      </c>
      <c r="J49" s="7"/>
      <c r="K49" s="22"/>
      <c r="M49" s="4"/>
      <c r="N49" s="4"/>
      <c r="P49" s="8"/>
      <c r="Q49"/>
      <c r="R49"/>
      <c r="S49" s="144">
        <v>90</v>
      </c>
      <c r="T49" s="144">
        <v>95</v>
      </c>
      <c r="U49" s="145">
        <v>97.5</v>
      </c>
      <c r="V49" s="22"/>
      <c r="W49" s="8"/>
      <c r="X49" s="22"/>
      <c r="Z49" s="4"/>
      <c r="AC49" s="8"/>
      <c r="AD49" s="22"/>
      <c r="AE49" s="8"/>
      <c r="AF49" s="22"/>
    </row>
    <row r="50" spans="1:32" s="6" customFormat="1" ht="12.75">
      <c r="A50" s="20" t="s">
        <v>26</v>
      </c>
      <c r="F50" s="42" t="s">
        <v>42</v>
      </c>
      <c r="J50" s="7"/>
      <c r="K50" s="22"/>
      <c r="M50" s="4"/>
      <c r="N50" s="4"/>
      <c r="P50" s="8"/>
      <c r="Q50"/>
      <c r="R50"/>
      <c r="S50" s="144">
        <v>160</v>
      </c>
      <c r="T50" s="144">
        <v>170</v>
      </c>
      <c r="U50" s="145">
        <v>180</v>
      </c>
      <c r="V50" s="22"/>
      <c r="W50" s="8"/>
      <c r="X50" s="22"/>
      <c r="Z50" s="4"/>
      <c r="AC50" s="8"/>
      <c r="AD50" s="22"/>
      <c r="AE50" s="8"/>
      <c r="AF50" s="22"/>
    </row>
    <row r="51" spans="1:32" s="6" customFormat="1" ht="12.75">
      <c r="A51" s="20" t="s">
        <v>26</v>
      </c>
      <c r="F51" s="42" t="s">
        <v>43</v>
      </c>
      <c r="J51" s="7"/>
      <c r="K51" s="22"/>
      <c r="M51" s="4">
        <v>0.8851</v>
      </c>
      <c r="N51" s="4"/>
      <c r="P51" s="8"/>
      <c r="Q51"/>
      <c r="R51"/>
      <c r="S51" s="144">
        <v>65</v>
      </c>
      <c r="T51" s="147" t="s">
        <v>150</v>
      </c>
      <c r="U51" s="145">
        <v>70</v>
      </c>
      <c r="V51" s="22"/>
      <c r="W51" s="8"/>
      <c r="X51" s="22"/>
      <c r="Z51" s="4"/>
      <c r="AC51" s="8"/>
      <c r="AD51" s="22"/>
      <c r="AE51" s="8"/>
      <c r="AF51" s="22"/>
    </row>
    <row r="52" spans="1:32" s="6" customFormat="1" ht="12.75">
      <c r="A52" s="20" t="s">
        <v>27</v>
      </c>
      <c r="F52" s="42" t="s">
        <v>41</v>
      </c>
      <c r="J52" s="7"/>
      <c r="K52" s="22"/>
      <c r="M52" s="4"/>
      <c r="N52" s="4"/>
      <c r="P52" s="8"/>
      <c r="Q52"/>
      <c r="R52"/>
      <c r="S52" s="144">
        <v>140</v>
      </c>
      <c r="T52" s="144">
        <v>150</v>
      </c>
      <c r="U52" s="145">
        <v>160</v>
      </c>
      <c r="V52" s="22"/>
      <c r="W52" s="8"/>
      <c r="X52" s="22"/>
      <c r="Z52" s="4"/>
      <c r="AC52" s="8"/>
      <c r="AD52" s="22"/>
      <c r="AE52" s="8"/>
      <c r="AF52" s="22"/>
    </row>
    <row r="53" spans="1:32" s="6" customFormat="1" ht="12.75">
      <c r="A53" s="20" t="s">
        <v>28</v>
      </c>
      <c r="F53" s="42" t="s">
        <v>29</v>
      </c>
      <c r="J53" s="7"/>
      <c r="K53" s="22"/>
      <c r="M53" s="4"/>
      <c r="N53" s="4"/>
      <c r="P53" s="8"/>
      <c r="Q53"/>
      <c r="R53"/>
      <c r="S53" s="144">
        <v>190</v>
      </c>
      <c r="T53" s="144">
        <v>200</v>
      </c>
      <c r="U53" s="148" t="s">
        <v>150</v>
      </c>
      <c r="V53" s="22"/>
      <c r="W53" s="8"/>
      <c r="X53" s="22"/>
      <c r="Z53" s="4"/>
      <c r="AC53" s="8"/>
      <c r="AD53" s="22"/>
      <c r="AE53" s="8"/>
      <c r="AF53" s="22"/>
    </row>
    <row r="54" spans="19:34" ht="12.75">
      <c r="S54" s="138" t="s">
        <v>150</v>
      </c>
      <c r="T54" s="139">
        <v>100</v>
      </c>
      <c r="U54" s="138" t="s">
        <v>150</v>
      </c>
      <c r="W54" s="8"/>
      <c r="X54" s="22"/>
      <c r="Y54" s="6"/>
      <c r="Z54" s="4"/>
      <c r="AE54" s="11"/>
      <c r="AF54" s="8"/>
      <c r="AG54" s="11"/>
      <c r="AH54" s="6"/>
    </row>
    <row r="55" spans="19:34" ht="12.75">
      <c r="S55" s="139">
        <v>175</v>
      </c>
      <c r="T55" s="139">
        <v>180</v>
      </c>
      <c r="U55" s="138" t="s">
        <v>150</v>
      </c>
      <c r="W55" s="8"/>
      <c r="X55" s="22"/>
      <c r="Y55" s="6"/>
      <c r="Z55" s="4"/>
      <c r="AE55" s="11"/>
      <c r="AF55" s="8"/>
      <c r="AG55" s="11"/>
      <c r="AH55" s="6"/>
    </row>
    <row r="56" spans="19:34" ht="12.75">
      <c r="S56" s="138" t="s">
        <v>150</v>
      </c>
      <c r="T56" s="139">
        <v>155</v>
      </c>
      <c r="U56" s="138" t="s">
        <v>150</v>
      </c>
      <c r="W56" s="8"/>
      <c r="X56" s="22"/>
      <c r="Y56" s="6"/>
      <c r="Z56" s="4"/>
      <c r="AE56" s="11"/>
      <c r="AF56" s="8"/>
      <c r="AG56" s="11"/>
      <c r="AH56" s="6"/>
    </row>
    <row r="57" spans="19:34" ht="12.75">
      <c r="S57" s="139">
        <v>110</v>
      </c>
      <c r="T57" s="139">
        <v>115</v>
      </c>
      <c r="U57" s="139">
        <v>120</v>
      </c>
      <c r="W57" s="8"/>
      <c r="X57" s="22"/>
      <c r="Y57" s="6"/>
      <c r="Z57" s="4"/>
      <c r="AE57" s="11"/>
      <c r="AF57" s="8"/>
      <c r="AG57" s="11"/>
      <c r="AH57" s="6"/>
    </row>
    <row r="58" spans="19:34" ht="12.75">
      <c r="S58" s="139">
        <v>60</v>
      </c>
      <c r="T58" s="139">
        <v>62.5</v>
      </c>
      <c r="U58" s="138" t="s">
        <v>150</v>
      </c>
      <c r="W58" s="8"/>
      <c r="X58" s="22"/>
      <c r="Y58" s="6"/>
      <c r="Z58" s="4"/>
      <c r="AE58" s="11"/>
      <c r="AF58" s="8"/>
      <c r="AG58" s="11"/>
      <c r="AH58" s="6"/>
    </row>
    <row r="59" spans="19:34" ht="12.75">
      <c r="S59" s="138" t="s">
        <v>150</v>
      </c>
      <c r="T59" s="139">
        <v>130</v>
      </c>
      <c r="U59" s="139">
        <v>135</v>
      </c>
      <c r="W59" s="8"/>
      <c r="X59" s="22"/>
      <c r="Y59" s="6"/>
      <c r="Z59" s="4"/>
      <c r="AE59" s="11"/>
      <c r="AF59" s="8"/>
      <c r="AG59" s="11"/>
      <c r="AH59" s="6"/>
    </row>
    <row r="60" spans="1:33" s="6" customFormat="1" ht="12.75">
      <c r="A60" s="20"/>
      <c r="F60" s="19"/>
      <c r="J60" s="7"/>
      <c r="K60" s="11"/>
      <c r="M60" s="4"/>
      <c r="N60" s="4"/>
      <c r="P60" s="8"/>
      <c r="Q60" s="11"/>
      <c r="S60" s="144">
        <v>100</v>
      </c>
      <c r="T60" s="144">
        <v>110</v>
      </c>
      <c r="U60" s="144">
        <v>115</v>
      </c>
      <c r="V60" s="8"/>
      <c r="W60" s="11"/>
      <c r="X60" s="8"/>
      <c r="Y60" s="11"/>
      <c r="AA60" s="4"/>
      <c r="AD60" s="8"/>
      <c r="AE60" s="11"/>
      <c r="AF60" s="8"/>
      <c r="AG60" s="11"/>
    </row>
    <row r="61" spans="1:33" s="6" customFormat="1" ht="12.75">
      <c r="A61" s="20"/>
      <c r="F61" s="19"/>
      <c r="J61" s="7"/>
      <c r="K61" s="11"/>
      <c r="M61" s="4"/>
      <c r="N61" s="4"/>
      <c r="P61" s="8"/>
      <c r="Q61" s="11"/>
      <c r="S61" s="144">
        <v>110</v>
      </c>
      <c r="T61" s="144">
        <v>115</v>
      </c>
      <c r="U61" s="6">
        <v>0</v>
      </c>
      <c r="V61" s="8"/>
      <c r="W61" s="11"/>
      <c r="X61" s="8"/>
      <c r="Y61" s="11"/>
      <c r="AA61" s="4"/>
      <c r="AD61" s="8"/>
      <c r="AE61" s="11"/>
      <c r="AF61" s="8"/>
      <c r="AG61" s="11"/>
    </row>
    <row r="62" spans="1:33" s="6" customFormat="1" ht="12.75">
      <c r="A62" s="20"/>
      <c r="F62" s="19"/>
      <c r="J62" s="7"/>
      <c r="K62" s="11"/>
      <c r="M62" s="4"/>
      <c r="N62" s="4"/>
      <c r="P62" s="8"/>
      <c r="Q62" s="11"/>
      <c r="S62" s="144">
        <v>160</v>
      </c>
      <c r="T62" s="144">
        <v>170</v>
      </c>
      <c r="U62" s="144">
        <v>175</v>
      </c>
      <c r="V62" s="8"/>
      <c r="W62" s="11"/>
      <c r="X62" s="8"/>
      <c r="Y62" s="11"/>
      <c r="AA62" s="4"/>
      <c r="AD62" s="8"/>
      <c r="AE62" s="11"/>
      <c r="AF62" s="8"/>
      <c r="AG62" s="11"/>
    </row>
    <row r="63" spans="1:33" s="6" customFormat="1" ht="12.75">
      <c r="A63" s="20"/>
      <c r="F63" s="19"/>
      <c r="J63" s="7"/>
      <c r="K63" s="11"/>
      <c r="M63" s="4"/>
      <c r="N63" s="4"/>
      <c r="P63" s="8"/>
      <c r="Q63" s="11"/>
      <c r="S63" s="144">
        <v>185</v>
      </c>
      <c r="T63" s="147" t="s">
        <v>150</v>
      </c>
      <c r="U63" s="147" t="s">
        <v>150</v>
      </c>
      <c r="V63" s="8"/>
      <c r="W63" s="11"/>
      <c r="X63" s="8"/>
      <c r="Y63" s="11"/>
      <c r="AA63" s="4"/>
      <c r="AD63" s="8"/>
      <c r="AE63" s="11"/>
      <c r="AF63" s="8"/>
      <c r="AG63" s="11"/>
    </row>
    <row r="64" spans="1:33" s="6" customFormat="1" ht="12.75">
      <c r="A64" s="20"/>
      <c r="F64" s="19"/>
      <c r="J64" s="7"/>
      <c r="K64" s="11"/>
      <c r="M64" s="4"/>
      <c r="N64" s="4"/>
      <c r="P64" s="8"/>
      <c r="Q64" s="11"/>
      <c r="S64" s="144">
        <v>130</v>
      </c>
      <c r="T64" s="144">
        <v>135</v>
      </c>
      <c r="U64" s="144">
        <v>140</v>
      </c>
      <c r="V64" s="8"/>
      <c r="W64" s="11"/>
      <c r="X64" s="8"/>
      <c r="Y64" s="11"/>
      <c r="AA64" s="4"/>
      <c r="AD64" s="8"/>
      <c r="AE64" s="11"/>
      <c r="AF64" s="8"/>
      <c r="AG64" s="11"/>
    </row>
    <row r="65" spans="1:33" s="6" customFormat="1" ht="12.75">
      <c r="A65" s="20"/>
      <c r="F65" s="19"/>
      <c r="J65" s="7"/>
      <c r="K65" s="11"/>
      <c r="M65" s="4"/>
      <c r="N65" s="4"/>
      <c r="P65" s="8"/>
      <c r="Q65" s="11"/>
      <c r="S65" s="144">
        <v>150</v>
      </c>
      <c r="T65" s="144">
        <v>160</v>
      </c>
      <c r="U65" s="144">
        <v>165</v>
      </c>
      <c r="V65" s="8"/>
      <c r="W65" s="11"/>
      <c r="X65" s="8"/>
      <c r="Y65" s="11"/>
      <c r="AA65" s="4"/>
      <c r="AD65" s="8"/>
      <c r="AE65" s="11"/>
      <c r="AF65" s="8"/>
      <c r="AG65" s="11"/>
    </row>
    <row r="66" spans="1:33" s="6" customFormat="1" ht="12.75">
      <c r="A66" s="20"/>
      <c r="F66" s="19"/>
      <c r="J66" s="7"/>
      <c r="K66" s="11"/>
      <c r="M66" s="4"/>
      <c r="N66" s="4"/>
      <c r="P66" s="8"/>
      <c r="Q66" s="11"/>
      <c r="S66" s="144">
        <v>120</v>
      </c>
      <c r="T66" s="144">
        <v>130</v>
      </c>
      <c r="U66" s="150" t="s">
        <v>150</v>
      </c>
      <c r="V66" s="8"/>
      <c r="W66" s="11"/>
      <c r="X66" s="8"/>
      <c r="Y66" s="11"/>
      <c r="AA66" s="4"/>
      <c r="AD66" s="8"/>
      <c r="AE66" s="11"/>
      <c r="AF66" s="8"/>
      <c r="AG66" s="11"/>
    </row>
    <row r="67" spans="1:33" s="6" customFormat="1" ht="12.75">
      <c r="A67" s="20"/>
      <c r="F67" s="19"/>
      <c r="J67" s="7"/>
      <c r="K67" s="11"/>
      <c r="M67" s="4"/>
      <c r="N67" s="4"/>
      <c r="P67" s="8"/>
      <c r="Q67" s="11"/>
      <c r="S67" s="144">
        <v>125</v>
      </c>
      <c r="T67" s="144">
        <v>135</v>
      </c>
      <c r="U67" s="147" t="s">
        <v>150</v>
      </c>
      <c r="V67" s="8"/>
      <c r="W67" s="11"/>
      <c r="X67" s="8"/>
      <c r="Y67" s="11"/>
      <c r="AA67" s="4"/>
      <c r="AD67" s="8"/>
      <c r="AE67" s="11"/>
      <c r="AF67" s="8"/>
      <c r="AG67" s="11"/>
    </row>
    <row r="68" spans="1:33" s="6" customFormat="1" ht="12.75">
      <c r="A68" s="20"/>
      <c r="F68" s="19"/>
      <c r="J68" s="7"/>
      <c r="K68" s="11"/>
      <c r="M68" s="4"/>
      <c r="N68" s="4"/>
      <c r="P68" s="8"/>
      <c r="Q68" s="11"/>
      <c r="S68" s="144">
        <v>195</v>
      </c>
      <c r="T68" s="144">
        <v>205</v>
      </c>
      <c r="U68" s="144">
        <v>215</v>
      </c>
      <c r="V68" s="8"/>
      <c r="W68" s="11"/>
      <c r="X68" s="8"/>
      <c r="Y68" s="11"/>
      <c r="AA68" s="4"/>
      <c r="AD68" s="8"/>
      <c r="AE68" s="11"/>
      <c r="AF68" s="8"/>
      <c r="AG68" s="11"/>
    </row>
    <row r="69" spans="1:33" s="6" customFormat="1" ht="12.75">
      <c r="A69" s="20"/>
      <c r="F69" s="19"/>
      <c r="J69" s="7"/>
      <c r="K69" s="11"/>
      <c r="M69" s="4"/>
      <c r="N69" s="4"/>
      <c r="P69" s="8"/>
      <c r="Q69" s="11"/>
      <c r="S69" s="144">
        <v>72.5</v>
      </c>
      <c r="T69" s="144">
        <v>77.5</v>
      </c>
      <c r="U69" s="144">
        <v>82.5</v>
      </c>
      <c r="V69" s="8"/>
      <c r="W69" s="11"/>
      <c r="X69" s="8"/>
      <c r="Y69" s="11"/>
      <c r="AA69" s="4"/>
      <c r="AD69" s="8"/>
      <c r="AE69" s="11"/>
      <c r="AF69" s="8"/>
      <c r="AG69" s="11"/>
    </row>
    <row r="70" spans="1:33" s="6" customFormat="1" ht="12.75">
      <c r="A70" s="20"/>
      <c r="F70" s="19"/>
      <c r="J70" s="7"/>
      <c r="K70" s="11"/>
      <c r="M70" s="4"/>
      <c r="N70" s="4"/>
      <c r="P70" s="8"/>
      <c r="Q70" s="11"/>
      <c r="V70" s="8"/>
      <c r="W70" s="11"/>
      <c r="X70" s="8"/>
      <c r="Y70" s="11"/>
      <c r="AA70" s="4"/>
      <c r="AD70" s="8"/>
      <c r="AE70" s="11"/>
      <c r="AF70" s="8"/>
      <c r="AG70" s="11"/>
    </row>
    <row r="71" spans="1:34" s="6" customFormat="1" ht="12.75">
      <c r="A71" s="20"/>
      <c r="F71" s="19" t="s">
        <v>157</v>
      </c>
      <c r="G71" s="6" t="s">
        <v>158</v>
      </c>
      <c r="J71" s="7"/>
      <c r="K71" s="11"/>
      <c r="M71" s="4"/>
      <c r="N71" s="4"/>
      <c r="P71" s="8"/>
      <c r="Q71" s="11"/>
      <c r="V71" s="8"/>
      <c r="W71"/>
      <c r="X71"/>
      <c r="Y71"/>
      <c r="Z71"/>
      <c r="AA71" s="157">
        <v>35</v>
      </c>
      <c r="AB71" s="144">
        <v>45</v>
      </c>
      <c r="AC71" s="144">
        <v>50</v>
      </c>
      <c r="AD71" s="8"/>
      <c r="AE71"/>
      <c r="AF71"/>
      <c r="AG71"/>
      <c r="AH71"/>
    </row>
    <row r="72" spans="1:34" s="6" customFormat="1" ht="12.75">
      <c r="A72" s="20"/>
      <c r="F72" s="19"/>
      <c r="J72" s="7"/>
      <c r="K72" s="11"/>
      <c r="M72" s="4"/>
      <c r="N72" s="4"/>
      <c r="P72" s="8"/>
      <c r="Q72" s="11"/>
      <c r="V72" s="8"/>
      <c r="W72"/>
      <c r="X72"/>
      <c r="Y72"/>
      <c r="Z72"/>
      <c r="AA72" s="139"/>
      <c r="AB72" s="154">
        <v>167.5</v>
      </c>
      <c r="AC72">
        <v>0</v>
      </c>
      <c r="AD72" s="8"/>
      <c r="AE72"/>
      <c r="AF72"/>
      <c r="AG72"/>
      <c r="AH72"/>
    </row>
    <row r="73" spans="1:34" s="6" customFormat="1" ht="12.75">
      <c r="A73" s="20"/>
      <c r="F73" s="19"/>
      <c r="J73" s="7"/>
      <c r="K73" s="11"/>
      <c r="M73" s="4"/>
      <c r="N73" s="4"/>
      <c r="P73" s="8"/>
      <c r="Q73" s="11"/>
      <c r="V73" s="8"/>
      <c r="W73"/>
      <c r="X73"/>
      <c r="Y73"/>
      <c r="Z73"/>
      <c r="AA73" s="157">
        <v>120</v>
      </c>
      <c r="AB73" s="144">
        <v>167.5</v>
      </c>
      <c r="AC73" s="147" t="s">
        <v>150</v>
      </c>
      <c r="AD73" s="8"/>
      <c r="AE73"/>
      <c r="AF73"/>
      <c r="AG73"/>
      <c r="AH73"/>
    </row>
    <row r="74" spans="17:29" ht="12.75">
      <c r="Q74" s="11"/>
      <c r="R74" s="6"/>
      <c r="AA74" s="139">
        <v>135</v>
      </c>
      <c r="AB74" s="138" t="s">
        <v>150</v>
      </c>
      <c r="AC74" s="139">
        <v>150</v>
      </c>
    </row>
    <row r="75" spans="17:29" ht="12.75">
      <c r="Q75" s="11"/>
      <c r="R75" s="6"/>
      <c r="AA75" s="139"/>
      <c r="AB75" s="156" t="s">
        <v>150</v>
      </c>
      <c r="AC75" s="139">
        <v>172.5</v>
      </c>
    </row>
    <row r="76" spans="17:29" ht="12.75">
      <c r="Q76" s="11"/>
      <c r="R76" s="6"/>
      <c r="AA76" s="139">
        <v>160</v>
      </c>
      <c r="AB76" s="138" t="s">
        <v>150</v>
      </c>
      <c r="AC76" s="138" t="s">
        <v>150</v>
      </c>
    </row>
    <row r="77" spans="17:29" ht="12.75">
      <c r="Q77" s="11"/>
      <c r="R77" s="6"/>
      <c r="AA77" s="139">
        <v>70</v>
      </c>
      <c r="AB77" s="139">
        <v>80</v>
      </c>
      <c r="AC77" s="139">
        <v>90</v>
      </c>
    </row>
    <row r="78" spans="17:29" ht="12.75">
      <c r="Q78" s="11"/>
      <c r="R78" s="6"/>
      <c r="AA78" s="139">
        <v>170</v>
      </c>
      <c r="AB78" s="139">
        <v>205</v>
      </c>
      <c r="AC78">
        <v>0</v>
      </c>
    </row>
    <row r="79" spans="17:29" ht="12.75">
      <c r="Q79" s="11"/>
      <c r="R79" s="6"/>
      <c r="AA79" s="139">
        <v>167.5</v>
      </c>
      <c r="AB79">
        <v>0</v>
      </c>
      <c r="AC79">
        <v>0</v>
      </c>
    </row>
    <row r="80" spans="6:29" ht="12.75">
      <c r="F80" t="s">
        <v>156</v>
      </c>
      <c r="AA80" s="139">
        <v>175</v>
      </c>
      <c r="AB80" s="139">
        <v>182.5</v>
      </c>
      <c r="AC80" s="139">
        <v>185</v>
      </c>
    </row>
    <row r="81" spans="27:29" ht="12.75">
      <c r="AA81" s="139"/>
      <c r="AB81" s="154">
        <v>167.5</v>
      </c>
      <c r="AC81" s="138" t="s">
        <v>150</v>
      </c>
    </row>
    <row r="82" spans="27:29" ht="12.75">
      <c r="AA82" s="139">
        <v>170</v>
      </c>
      <c r="AB82" s="139">
        <v>175</v>
      </c>
      <c r="AC82" s="139">
        <v>180</v>
      </c>
    </row>
    <row r="84" spans="27:29" ht="12.75">
      <c r="AA84" s="139">
        <v>90</v>
      </c>
      <c r="AB84" s="139">
        <v>100</v>
      </c>
      <c r="AC84" s="138" t="s">
        <v>150</v>
      </c>
    </row>
    <row r="85" spans="27:29" ht="12.75">
      <c r="AA85" s="139">
        <v>65</v>
      </c>
      <c r="AB85" s="138" t="s">
        <v>150</v>
      </c>
      <c r="AC85" s="138" t="s">
        <v>150</v>
      </c>
    </row>
    <row r="86" spans="27:29" ht="12.75">
      <c r="AA86" s="139">
        <v>70</v>
      </c>
      <c r="AB86" s="139">
        <v>85</v>
      </c>
      <c r="AC86" s="139">
        <v>100</v>
      </c>
    </row>
    <row r="87" spans="27:29" ht="12.75">
      <c r="AA87" s="139">
        <v>130</v>
      </c>
      <c r="AB87" s="139">
        <v>140</v>
      </c>
      <c r="AC87" s="139"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C2"/>
  <sheetViews>
    <sheetView zoomScalePageLayoutView="0" workbookViewId="0" topLeftCell="A1">
      <selection activeCell="E18" sqref="E18"/>
    </sheetView>
  </sheetViews>
  <sheetFormatPr defaultColWidth="9.00390625" defaultRowHeight="12.75"/>
  <sheetData>
    <row r="2" ht="12.75">
      <c r="C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2018-04-20T15:51:58Z</cp:lastPrinted>
  <dcterms:created xsi:type="dcterms:W3CDTF">2010-12-17T08:17:08Z</dcterms:created>
  <dcterms:modified xsi:type="dcterms:W3CDTF">2019-04-21T17:25:54Z</dcterms:modified>
  <cp:category/>
  <cp:version/>
  <cp:contentType/>
  <cp:contentStatus/>
</cp:coreProperties>
</file>