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 tabRatio="693"/>
  </bookViews>
  <sheets>
    <sheet name="Bench Press" sheetId="4" r:id="rId1"/>
    <sheet name="Лист2" sheetId="2" state="hidden" r:id="rId2"/>
    <sheet name="Лист3" sheetId="3" state="hidden" r:id="rId3"/>
    <sheet name="Военный жим" sheetId="26" r:id="rId4"/>
    <sheet name="Русский жим" sheetId="8" r:id="rId5"/>
    <sheet name="Становая тяга." sheetId="7" r:id="rId6"/>
    <sheet name="Русская становая тяга" sheetId="24" r:id="rId7"/>
    <sheet name="Силовое двоеборье" sheetId="25" r:id="rId8"/>
    <sheet name="Лист8" sheetId="30" r:id="rId9"/>
    <sheet name="Лист9" sheetId="31" r:id="rId10"/>
  </sheets>
  <calcPr calcId="162913"/>
</workbook>
</file>

<file path=xl/calcChain.xml><?xml version="1.0" encoding="utf-8"?>
<calcChain xmlns="http://schemas.openxmlformats.org/spreadsheetml/2006/main">
  <c r="T8" i="25" l="1"/>
  <c r="U8" i="25" s="1"/>
  <c r="T7" i="25"/>
  <c r="U7" i="25" s="1"/>
  <c r="P12" i="7"/>
  <c r="P10" i="7"/>
  <c r="P6" i="7"/>
  <c r="P15" i="4" l="1"/>
  <c r="P14" i="4"/>
  <c r="P20" i="4" l="1"/>
  <c r="P19" i="4"/>
  <c r="K18" i="8" l="1"/>
  <c r="K17" i="8"/>
  <c r="T12" i="25"/>
  <c r="U12" i="25" s="1"/>
  <c r="T13" i="25"/>
  <c r="U13" i="25" s="1"/>
  <c r="T11" i="25"/>
  <c r="U11" i="25" s="1"/>
  <c r="P18" i="7"/>
  <c r="P15" i="7"/>
  <c r="P51" i="4" l="1"/>
  <c r="P13" i="4"/>
  <c r="P12" i="4"/>
  <c r="P11" i="4"/>
  <c r="P10" i="4"/>
  <c r="P9" i="4"/>
  <c r="P7" i="4"/>
  <c r="P26" i="4" l="1"/>
  <c r="P13" i="26"/>
  <c r="P12" i="26"/>
  <c r="P11" i="26"/>
  <c r="P10" i="26"/>
  <c r="P6" i="26"/>
  <c r="P5" i="26"/>
  <c r="P43" i="4"/>
  <c r="P34" i="4"/>
  <c r="P42" i="4"/>
  <c r="P38" i="4"/>
  <c r="P35" i="4"/>
  <c r="P36" i="4"/>
  <c r="P37" i="4"/>
  <c r="P41" i="4"/>
  <c r="P40" i="4"/>
  <c r="P39" i="4"/>
  <c r="P45" i="4"/>
  <c r="P31" i="4" l="1"/>
  <c r="P30" i="4"/>
  <c r="P32" i="4"/>
  <c r="P29" i="4"/>
  <c r="P33" i="4"/>
  <c r="P28" i="4"/>
  <c r="P44" i="4"/>
  <c r="P27" i="4"/>
  <c r="P55" i="4"/>
  <c r="P56" i="4"/>
  <c r="P46" i="4"/>
  <c r="P59" i="4"/>
  <c r="P53" i="4"/>
  <c r="P58" i="4"/>
  <c r="P25" i="7" l="1"/>
  <c r="P19" i="7" l="1"/>
  <c r="P26" i="7"/>
  <c r="P50" i="4"/>
  <c r="P20" i="7"/>
  <c r="P49" i="4"/>
  <c r="P23" i="4" l="1"/>
  <c r="P16" i="4"/>
  <c r="P48" i="4"/>
  <c r="P52" i="4"/>
  <c r="K20" i="8"/>
  <c r="P47" i="4"/>
  <c r="P57" i="4"/>
  <c r="P54" i="4"/>
  <c r="P21" i="7" l="1"/>
  <c r="P23" i="7"/>
  <c r="P22" i="7"/>
  <c r="P24" i="7"/>
  <c r="K23" i="8" l="1"/>
  <c r="K22" i="8"/>
  <c r="K19" i="8"/>
  <c r="K16" i="8"/>
  <c r="K15" i="8"/>
  <c r="K14" i="8"/>
</calcChain>
</file>

<file path=xl/comments1.xml><?xml version="1.0" encoding="utf-8"?>
<comments xmlns="http://schemas.openxmlformats.org/spreadsheetml/2006/main">
  <authors>
    <author>Иван Сорокин</author>
    <author>НАП - ОРЕНБУРГ</author>
  </authors>
  <commentLis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Иван Сорокин:</t>
        </r>
        <r>
          <rPr>
            <sz val="9"/>
            <color indexed="81"/>
            <rFont val="Tahoma"/>
            <family val="2"/>
            <charset val="204"/>
          </rPr>
          <t xml:space="preserve">
SLP</t>
        </r>
      </text>
    </comment>
    <comment ref="D23" authorId="1" shapeId="0">
      <text>
        <r>
          <rPr>
            <b/>
            <sz val="8"/>
            <color indexed="81"/>
            <rFont val="Tahoma"/>
            <family val="2"/>
            <charset val="204"/>
          </rPr>
          <t>НАП - ОРЕНБУРГ
классика</t>
        </r>
      </text>
    </comment>
  </commentList>
</comments>
</file>

<file path=xl/sharedStrings.xml><?xml version="1.0" encoding="utf-8"?>
<sst xmlns="http://schemas.openxmlformats.org/spreadsheetml/2006/main" count="806" uniqueCount="132">
  <si>
    <t>В/К</t>
  </si>
  <si>
    <t>ФИО</t>
  </si>
  <si>
    <t>Город</t>
  </si>
  <si>
    <t>Дата рождения</t>
  </si>
  <si>
    <t>№</t>
  </si>
  <si>
    <t>Возростная группа</t>
  </si>
  <si>
    <t>Дивизион</t>
  </si>
  <si>
    <t>Команда</t>
  </si>
  <si>
    <t>Вес</t>
  </si>
  <si>
    <t>ЖИМ ЛЕЖА</t>
  </si>
  <si>
    <t>Место</t>
  </si>
  <si>
    <t>Абсолютка</t>
  </si>
  <si>
    <t>Очки командного зачета</t>
  </si>
  <si>
    <t>Рез-тат</t>
  </si>
  <si>
    <t>Шварц</t>
  </si>
  <si>
    <t>Вес штанги</t>
  </si>
  <si>
    <t>55 кг</t>
  </si>
  <si>
    <t>75 кг</t>
  </si>
  <si>
    <t>100 кг</t>
  </si>
  <si>
    <t>125 кг</t>
  </si>
  <si>
    <t>35 кг</t>
  </si>
  <si>
    <t>Становая тяга</t>
  </si>
  <si>
    <t xml:space="preserve">Женщины. </t>
  </si>
  <si>
    <t>КА</t>
  </si>
  <si>
    <t>Командный зачет</t>
  </si>
  <si>
    <t>Светличный Иван Юрьевич</t>
  </si>
  <si>
    <t>Оренбург</t>
  </si>
  <si>
    <t>Open 20-39</t>
  </si>
  <si>
    <t>Варнавский Владимир Александрович</t>
  </si>
  <si>
    <t>Кумертау</t>
  </si>
  <si>
    <t>РБ</t>
  </si>
  <si>
    <t>Орск</t>
  </si>
  <si>
    <t>ОРСК</t>
  </si>
  <si>
    <t>Masters 40-59</t>
  </si>
  <si>
    <t>EQUIP</t>
  </si>
  <si>
    <t>Прищепо Владимир Анатольевич</t>
  </si>
  <si>
    <t>Стрижекозин Петр Вячеславович</t>
  </si>
  <si>
    <t>Акчурина Алина Сагитовна</t>
  </si>
  <si>
    <t>Кажаев Валерий Петрович</t>
  </si>
  <si>
    <t>Биккулов Эдуард Радикович</t>
  </si>
  <si>
    <t>Лиханова Олеся Олеговна</t>
  </si>
  <si>
    <t>Женщины.</t>
  </si>
  <si>
    <t>Тяга</t>
  </si>
  <si>
    <t>EXTREME</t>
  </si>
  <si>
    <t>Тищенко Дмитрий Павлович</t>
  </si>
  <si>
    <t>Open 24-39</t>
  </si>
  <si>
    <t>ОРЕНБУРГ</t>
  </si>
  <si>
    <t>Королев Михаил Сергеевич</t>
  </si>
  <si>
    <t>Дрепакова Ирина Владимировна</t>
  </si>
  <si>
    <t>Абуденов Андрей Владимирович</t>
  </si>
  <si>
    <t>Катричев Игорь Валерьевич</t>
  </si>
  <si>
    <t>Черяпин Дмитрий Андреевич</t>
  </si>
  <si>
    <t>Сапожников Сергей Владимирович</t>
  </si>
  <si>
    <t>Мозговой АртемСергеевич</t>
  </si>
  <si>
    <t>Митязов Сергей Геннадьевич</t>
  </si>
  <si>
    <t>АТЛАНТ</t>
  </si>
  <si>
    <t>Полякова ольга Алексеевна</t>
  </si>
  <si>
    <t>Teenage 16-19</t>
  </si>
  <si>
    <t>Сингх Ракшита Дилип</t>
  </si>
  <si>
    <t>Нью-Дели</t>
  </si>
  <si>
    <t>Черемухина Юлия Асхатовна</t>
  </si>
  <si>
    <t>Акбулак</t>
  </si>
  <si>
    <t>АКБУЛАК</t>
  </si>
  <si>
    <t>Долгашев Денис Сергеевич</t>
  </si>
  <si>
    <t>Долгашев Степан Денисович</t>
  </si>
  <si>
    <t>Teenage 14-15</t>
  </si>
  <si>
    <t>Дубовцева Ирина Александровна</t>
  </si>
  <si>
    <t>Рыбалко Кристина Олеговна</t>
  </si>
  <si>
    <t>Мощенский Станислав Николаевич</t>
  </si>
  <si>
    <t>Файзулин Руслан Марсович</t>
  </si>
  <si>
    <t>Павленко Кирилл Александрович</t>
  </si>
  <si>
    <t>Загородний Виктор Сергеевич</t>
  </si>
  <si>
    <t>Присяжнюк Даниил Олегович</t>
  </si>
  <si>
    <t>Миркин Константин Петрович</t>
  </si>
  <si>
    <t>Шувалов Алексей Олегович</t>
  </si>
  <si>
    <t>Асатрян Григорий Гагикович</t>
  </si>
  <si>
    <t>Мазин Олег Владимировчи</t>
  </si>
  <si>
    <t>Марков Валерий Анатольевич</t>
  </si>
  <si>
    <t>Masters 70-74</t>
  </si>
  <si>
    <t>Бережной Вячеслав Анатольевич</t>
  </si>
  <si>
    <t>Бузулук</t>
  </si>
  <si>
    <t>БУЗУЛУК</t>
  </si>
  <si>
    <t>Щендригин Павел Сергеевич</t>
  </si>
  <si>
    <t>Ларионова Ольга Михайловна</t>
  </si>
  <si>
    <t>Папулов Владлен Олегович</t>
  </si>
  <si>
    <t>ОРЕНБУРЖЬЕ</t>
  </si>
  <si>
    <t>Зоркин Сергей Васильевич</t>
  </si>
  <si>
    <t>Саракташ</t>
  </si>
  <si>
    <t>САРАКТАШ</t>
  </si>
  <si>
    <t>Берген Данил Александрович</t>
  </si>
  <si>
    <t>Салихова Галина Радиковна</t>
  </si>
  <si>
    <t>КОМЕТА</t>
  </si>
  <si>
    <t>Мантров Андрей Ильич</t>
  </si>
  <si>
    <t>Аляев Виталий Олегович</t>
  </si>
  <si>
    <t>Блинова Светлана Витальевна</t>
  </si>
  <si>
    <t>Недомолкин Артем Андреевич</t>
  </si>
  <si>
    <t>Мужчины</t>
  </si>
  <si>
    <t>Каччухава Шубхам</t>
  </si>
  <si>
    <t>Мокрозубов Данил Васильевич</t>
  </si>
  <si>
    <t>Камаев Андрей Владимирович</t>
  </si>
  <si>
    <t>Калинин Дмитрий Дмитриевич</t>
  </si>
  <si>
    <t>ЦИТРУС</t>
  </si>
  <si>
    <t>Дембовский Богдан Игоревич</t>
  </si>
  <si>
    <t>RAW+ (однослой)</t>
  </si>
  <si>
    <t>Мокрозубов Данил Васлильевич</t>
  </si>
  <si>
    <t>Оренбуржье</t>
  </si>
  <si>
    <t>RAW</t>
  </si>
  <si>
    <t>2 помост 4 поток</t>
  </si>
  <si>
    <t>13:30-14:10</t>
  </si>
  <si>
    <t xml:space="preserve">Мужчины. </t>
  </si>
  <si>
    <t>2 помост 5 поток</t>
  </si>
  <si>
    <t>14:30-15:00</t>
  </si>
  <si>
    <t>Гаврилов Тимофей</t>
  </si>
  <si>
    <t>Жмак Владислав</t>
  </si>
  <si>
    <t>Шабанов Никита Антонович</t>
  </si>
  <si>
    <t>98.1</t>
  </si>
  <si>
    <t>Баймуханбетова Асель Жамантаевна</t>
  </si>
  <si>
    <t>-</t>
  </si>
  <si>
    <t>Жим</t>
  </si>
  <si>
    <t>Сумма</t>
  </si>
  <si>
    <t>Мужчины.</t>
  </si>
  <si>
    <t>Женщины</t>
  </si>
  <si>
    <t>Юноши до 15 лет</t>
  </si>
  <si>
    <t>Юноши 16-19 лет</t>
  </si>
  <si>
    <t>42.5</t>
  </si>
  <si>
    <t>57.5</t>
  </si>
  <si>
    <t>RAW+ (2-3 слоя)</t>
  </si>
  <si>
    <t>RAW+ (1 слой)</t>
  </si>
  <si>
    <t>55?5</t>
  </si>
  <si>
    <t>96.3480</t>
  </si>
  <si>
    <t>Девушки 16-19 лет</t>
  </si>
  <si>
    <t>Баймуханьетова Асель Жамантаевна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</si>
</sst>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54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14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</font>
    <font>
      <sz val="14"/>
      <color theme="1"/>
      <name val="Cambria"/>
      <family val="1"/>
      <charset val="204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2"/>
      <color indexed="12"/>
      <name val="Cambria"/>
      <family val="1"/>
      <charset val="204"/>
      <scheme val="major"/>
    </font>
    <font>
      <b/>
      <sz val="12"/>
      <color indexed="11"/>
      <name val="Cambria"/>
      <family val="1"/>
      <charset val="204"/>
      <scheme val="major"/>
    </font>
    <font>
      <sz val="12"/>
      <name val="Copperplate"/>
      <charset val="204"/>
    </font>
    <font>
      <b/>
      <sz val="12"/>
      <name val="Copperplate"/>
      <charset val="204"/>
    </font>
    <font>
      <sz val="14"/>
      <color indexed="12"/>
      <name val="Cambria"/>
      <family val="1"/>
      <charset val="204"/>
    </font>
    <font>
      <b/>
      <sz val="14"/>
      <name val="Cambria"/>
      <family val="1"/>
      <charset val="204"/>
    </font>
    <font>
      <b/>
      <sz val="9"/>
      <color indexed="11"/>
      <name val="Arial Cyr"/>
      <charset val="204"/>
    </font>
    <font>
      <b/>
      <sz val="9"/>
      <color indexed="12"/>
      <name val="Arial Cyr"/>
      <charset val="204"/>
    </font>
    <font>
      <b/>
      <sz val="10"/>
      <name val="Arial Cyr"/>
      <charset val="204"/>
    </font>
    <font>
      <strike/>
      <sz val="14"/>
      <color rgb="FFFF0000"/>
      <name val="Cambria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name val="Cambria"/>
      <family val="1"/>
      <charset val="204"/>
    </font>
    <font>
      <b/>
      <sz val="16"/>
      <color indexed="12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4"/>
      <name val="Cambria"/>
      <family val="1"/>
      <charset val="204"/>
      <scheme val="major"/>
    </font>
    <font>
      <sz val="12"/>
      <color theme="1"/>
      <name val="Copperplate"/>
      <charset val="204"/>
    </font>
    <font>
      <sz val="12"/>
      <color rgb="FFFF0000"/>
      <name val="Copperplate"/>
      <charset val="204"/>
    </font>
    <font>
      <b/>
      <sz val="12"/>
      <color theme="1"/>
      <name val="Copperplate"/>
      <charset val="204"/>
    </font>
    <font>
      <b/>
      <sz val="10"/>
      <color theme="1"/>
      <name val="Arial Cyr"/>
      <charset val="204"/>
    </font>
    <font>
      <b/>
      <sz val="16"/>
      <color theme="1"/>
      <name val="Cambria"/>
      <family val="1"/>
      <charset val="204"/>
    </font>
    <font>
      <b/>
      <sz val="14"/>
      <color indexed="12"/>
      <name val="Cambria"/>
      <family val="1"/>
      <charset val="204"/>
      <scheme val="major"/>
    </font>
    <font>
      <sz val="10"/>
      <name val="Arial Cyr"/>
      <charset val="204"/>
    </font>
    <font>
      <b/>
      <sz val="12"/>
      <color rgb="FF0000FF"/>
      <name val="Cambria"/>
      <family val="1"/>
      <charset val="204"/>
      <scheme val="major"/>
    </font>
    <font>
      <sz val="14"/>
      <color rgb="FF0000FF"/>
      <name val="Cambria"/>
      <family val="1"/>
      <charset val="204"/>
      <scheme val="major"/>
    </font>
    <font>
      <sz val="12"/>
      <color rgb="FF0000FF"/>
      <name val="Copperplate"/>
      <charset val="204"/>
    </font>
    <font>
      <sz val="14"/>
      <color rgb="FF0000FF"/>
      <name val="Cambria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Cambria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4"/>
      <color rgb="FF0000FF"/>
      <name val="Times New Roman"/>
      <family val="1"/>
      <charset val="204"/>
    </font>
    <font>
      <strike/>
      <sz val="14"/>
      <color rgb="FFFF0000"/>
      <name val="Times New Roman"/>
      <family val="1"/>
      <charset val="204"/>
    </font>
    <font>
      <sz val="14"/>
      <color rgb="FFFF0000"/>
      <name val="Cambria"/>
      <family val="1"/>
      <charset val="204"/>
    </font>
    <font>
      <sz val="14"/>
      <color rgb="FFFF0000"/>
      <name val="Times New Roman"/>
      <family val="1"/>
      <charset val="204"/>
    </font>
    <font>
      <strike/>
      <sz val="12"/>
      <name val="Copperplate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1" fillId="0" borderId="0"/>
  </cellStyleXfs>
  <cellXfs count="185">
    <xf numFmtId="0" fontId="0" fillId="0" borderId="0" xfId="0"/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/>
    </xf>
    <xf numFmtId="14" fontId="2" fillId="0" borderId="7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9" fillId="0" borderId="0" xfId="0" applyFont="1"/>
    <xf numFmtId="0" fontId="21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/>
    <xf numFmtId="0" fontId="25" fillId="0" borderId="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0" fontId="33" fillId="2" borderId="0" xfId="0" applyNumberFormat="1" applyFont="1" applyFill="1"/>
    <xf numFmtId="0" fontId="6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64" fontId="35" fillId="2" borderId="7" xfId="0" applyNumberFormat="1" applyFont="1" applyFill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2" fillId="2" borderId="0" xfId="0" applyNumberFormat="1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0" fillId="0" borderId="14" xfId="0" applyFont="1" applyBorder="1" applyAlignment="1">
      <alignment horizontal="center" vertical="center"/>
    </xf>
    <xf numFmtId="0" fontId="41" fillId="2" borderId="7" xfId="0" applyNumberFormat="1" applyFont="1" applyFill="1" applyBorder="1" applyAlignment="1">
      <alignment horizontal="center" vertical="center"/>
    </xf>
    <xf numFmtId="0" fontId="41" fillId="2" borderId="7" xfId="0" applyNumberFormat="1" applyFont="1" applyFill="1" applyBorder="1" applyAlignment="1">
      <alignment horizontal="center"/>
    </xf>
    <xf numFmtId="0" fontId="41" fillId="0" borderId="7" xfId="0" applyNumberFormat="1" applyFont="1" applyBorder="1" applyAlignment="1">
      <alignment horizontal="center" vertical="center"/>
    </xf>
    <xf numFmtId="0" fontId="42" fillId="0" borderId="7" xfId="0" applyFont="1" applyBorder="1" applyAlignment="1">
      <alignment horizontal="center"/>
    </xf>
    <xf numFmtId="0" fontId="41" fillId="2" borderId="7" xfId="0" applyFont="1" applyFill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2" fillId="2" borderId="7" xfId="0" applyNumberFormat="1" applyFont="1" applyFill="1" applyBorder="1" applyAlignment="1">
      <alignment horizontal="center"/>
    </xf>
    <xf numFmtId="14" fontId="42" fillId="2" borderId="7" xfId="0" applyNumberFormat="1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2" fontId="43" fillId="0" borderId="7" xfId="0" applyNumberFormat="1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2" fillId="0" borderId="0" xfId="0" applyFont="1"/>
    <xf numFmtId="14" fontId="41" fillId="2" borderId="7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14" fontId="42" fillId="0" borderId="7" xfId="0" applyNumberFormat="1" applyFont="1" applyBorder="1" applyAlignment="1">
      <alignment horizontal="center"/>
    </xf>
    <xf numFmtId="0" fontId="26" fillId="0" borderId="7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14" fontId="42" fillId="0" borderId="0" xfId="0" applyNumberFormat="1" applyFont="1" applyBorder="1" applyAlignment="1">
      <alignment horizontal="center"/>
    </xf>
    <xf numFmtId="164" fontId="35" fillId="2" borderId="0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0" fillId="0" borderId="7" xfId="0" applyBorder="1"/>
    <xf numFmtId="0" fontId="7" fillId="0" borderId="0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164" fontId="34" fillId="2" borderId="7" xfId="0" applyNumberFormat="1" applyFont="1" applyFill="1" applyBorder="1" applyAlignment="1">
      <alignment horizontal="center" vertical="center"/>
    </xf>
    <xf numFmtId="0" fontId="41" fillId="0" borderId="7" xfId="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2" fillId="2" borderId="7" xfId="0" applyNumberFormat="1" applyFont="1" applyFill="1" applyBorder="1" applyAlignment="1">
      <alignment horizontal="center" vertical="center"/>
    </xf>
    <xf numFmtId="0" fontId="42" fillId="0" borderId="7" xfId="0" applyNumberFormat="1" applyFont="1" applyFill="1" applyBorder="1" applyAlignment="1">
      <alignment horizontal="center" vertical="center"/>
    </xf>
    <xf numFmtId="0" fontId="49" fillId="2" borderId="7" xfId="0" applyNumberFormat="1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164" fontId="49" fillId="0" borderId="7" xfId="0" applyNumberFormat="1" applyFont="1" applyFill="1" applyBorder="1" applyAlignment="1">
      <alignment horizontal="center" vertical="center"/>
    </xf>
    <xf numFmtId="164" fontId="49" fillId="2" borderId="7" xfId="0" applyNumberFormat="1" applyFont="1" applyFill="1" applyBorder="1" applyAlignment="1">
      <alignment horizontal="center" vertical="center"/>
    </xf>
    <xf numFmtId="0" fontId="50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41" fillId="0" borderId="15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1" fillId="2" borderId="7" xfId="0" applyNumberFormat="1" applyFont="1" applyFill="1" applyBorder="1" applyAlignment="1">
      <alignment horizontal="center" vertical="center"/>
    </xf>
    <xf numFmtId="0" fontId="42" fillId="2" borderId="7" xfId="0" applyFont="1" applyFill="1" applyBorder="1" applyAlignment="1">
      <alignment horizontal="center" vertical="center"/>
    </xf>
    <xf numFmtId="2" fontId="42" fillId="0" borderId="7" xfId="0" applyNumberFormat="1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center" vertical="center"/>
    </xf>
    <xf numFmtId="165" fontId="42" fillId="0" borderId="7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5" fontId="50" fillId="0" borderId="7" xfId="0" applyNumberFormat="1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165" fontId="42" fillId="0" borderId="7" xfId="0" applyNumberFormat="1" applyFont="1" applyBorder="1" applyAlignment="1">
      <alignment horizontal="center"/>
    </xf>
    <xf numFmtId="0" fontId="51" fillId="2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/>
    </xf>
    <xf numFmtId="164" fontId="49" fillId="2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2" fillId="2" borderId="0" xfId="0" applyNumberFormat="1" applyFont="1" applyFill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2" fontId="51" fillId="2" borderId="7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2" fillId="2" borderId="2" xfId="0" applyNumberFormat="1" applyFont="1" applyFill="1" applyBorder="1" applyAlignment="1">
      <alignment horizontal="center" vertical="center" wrapText="1"/>
    </xf>
    <xf numFmtId="0" fontId="32" fillId="2" borderId="5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9"/>
  <sheetViews>
    <sheetView tabSelected="1" zoomScale="55" zoomScaleNormal="55" workbookViewId="0">
      <pane ySplit="2" topLeftCell="A3" activePane="bottomLeft" state="frozen"/>
      <selection pane="bottomLeft" activeCell="G9" sqref="G9"/>
    </sheetView>
  </sheetViews>
  <sheetFormatPr defaultRowHeight="18"/>
  <cols>
    <col min="3" max="3" width="22.28515625" bestFit="1" customWidth="1"/>
    <col min="4" max="4" width="60" bestFit="1" customWidth="1"/>
    <col min="5" max="5" width="21.85546875" customWidth="1"/>
    <col min="6" max="6" width="18.85546875" customWidth="1"/>
    <col min="7" max="7" width="22.140625" style="45" customWidth="1"/>
    <col min="8" max="8" width="15.7109375" style="45" bestFit="1" customWidth="1"/>
    <col min="9" max="9" width="11.85546875" style="63" customWidth="1"/>
    <col min="10" max="10" width="10" style="64" customWidth="1"/>
    <col min="13" max="14" width="9.7109375" bestFit="1" customWidth="1"/>
    <col min="15" max="15" width="12.28515625" customWidth="1"/>
    <col min="16" max="16" width="13.28515625" bestFit="1" customWidth="1"/>
    <col min="18" max="18" width="15.28515625" customWidth="1"/>
    <col min="19" max="19" width="29.42578125" style="14" customWidth="1"/>
  </cols>
  <sheetData>
    <row r="1" spans="1:19" ht="15.75" customHeight="1">
      <c r="A1" s="157" t="s">
        <v>4</v>
      </c>
      <c r="B1" s="157" t="s">
        <v>0</v>
      </c>
      <c r="C1" s="146" t="s">
        <v>6</v>
      </c>
      <c r="D1" s="159" t="s">
        <v>1</v>
      </c>
      <c r="E1" s="161" t="s">
        <v>2</v>
      </c>
      <c r="F1" s="146" t="s">
        <v>3</v>
      </c>
      <c r="G1" s="146" t="s">
        <v>5</v>
      </c>
      <c r="H1" s="146" t="s">
        <v>7</v>
      </c>
      <c r="I1" s="155" t="s">
        <v>8</v>
      </c>
      <c r="J1" s="148" t="s">
        <v>14</v>
      </c>
      <c r="K1" s="150" t="s">
        <v>9</v>
      </c>
      <c r="L1" s="151"/>
      <c r="M1" s="151"/>
      <c r="N1" s="151"/>
      <c r="O1" s="151"/>
      <c r="P1" s="152"/>
      <c r="Q1" s="153" t="s">
        <v>10</v>
      </c>
      <c r="R1" s="153" t="s">
        <v>11</v>
      </c>
      <c r="S1" s="144" t="s">
        <v>12</v>
      </c>
    </row>
    <row r="2" spans="1:19" ht="16.5" thickBot="1">
      <c r="A2" s="158"/>
      <c r="B2" s="158"/>
      <c r="C2" s="163"/>
      <c r="D2" s="160"/>
      <c r="E2" s="162"/>
      <c r="F2" s="147"/>
      <c r="G2" s="147"/>
      <c r="H2" s="147"/>
      <c r="I2" s="156"/>
      <c r="J2" s="149"/>
      <c r="K2" s="15">
        <v>1</v>
      </c>
      <c r="L2" s="16">
        <v>2</v>
      </c>
      <c r="M2" s="16">
        <v>3</v>
      </c>
      <c r="N2" s="16">
        <v>4</v>
      </c>
      <c r="O2" s="17" t="s">
        <v>13</v>
      </c>
      <c r="P2" s="18" t="s">
        <v>14</v>
      </c>
      <c r="Q2" s="154"/>
      <c r="R2" s="154"/>
      <c r="S2" s="145"/>
    </row>
    <row r="3" spans="1:19" ht="21" customHeight="1">
      <c r="A3" s="19"/>
      <c r="B3" s="19"/>
      <c r="C3" s="19"/>
      <c r="D3" s="20"/>
      <c r="E3" s="20"/>
      <c r="F3" s="19"/>
      <c r="G3" s="19"/>
      <c r="H3" s="19"/>
      <c r="I3" s="65"/>
      <c r="J3" s="69"/>
      <c r="K3" s="21"/>
      <c r="L3" s="21"/>
      <c r="M3" s="21"/>
      <c r="N3" s="21"/>
      <c r="O3" s="22"/>
      <c r="P3" s="23"/>
      <c r="Q3" s="24"/>
      <c r="R3" s="24"/>
      <c r="S3" s="48"/>
    </row>
    <row r="5" spans="1:19" ht="15.75">
      <c r="A5" s="19"/>
      <c r="B5" s="19"/>
      <c r="C5" s="19"/>
      <c r="D5" s="20"/>
      <c r="E5" s="20"/>
      <c r="F5" s="19"/>
      <c r="G5" s="19"/>
      <c r="H5" s="19"/>
      <c r="I5" s="65"/>
      <c r="J5" s="69"/>
      <c r="K5" s="21"/>
      <c r="L5" s="21"/>
      <c r="M5" s="21"/>
      <c r="N5" s="21"/>
      <c r="O5" s="22"/>
      <c r="P5" s="23"/>
      <c r="Q5" s="24"/>
      <c r="R5" s="24"/>
      <c r="S5" s="48"/>
    </row>
    <row r="6" spans="1:19" ht="20.25">
      <c r="A6" s="19"/>
      <c r="B6" s="19"/>
      <c r="C6" s="19"/>
      <c r="D6" s="74" t="s">
        <v>121</v>
      </c>
      <c r="E6" s="20"/>
      <c r="F6" s="100"/>
      <c r="G6" s="61"/>
      <c r="H6" s="43"/>
      <c r="I6" s="61"/>
      <c r="J6" s="43"/>
      <c r="K6" s="22"/>
      <c r="L6" s="43"/>
      <c r="M6" s="43"/>
      <c r="N6" s="43"/>
      <c r="O6" s="22"/>
      <c r="P6" s="23"/>
      <c r="Q6" s="24"/>
      <c r="R6" s="24"/>
      <c r="S6" s="48"/>
    </row>
    <row r="7" spans="1:19" ht="18.75">
      <c r="A7" s="2">
        <v>1</v>
      </c>
      <c r="B7" s="13">
        <v>56</v>
      </c>
      <c r="C7" s="4" t="s">
        <v>106</v>
      </c>
      <c r="D7" s="80" t="s">
        <v>83</v>
      </c>
      <c r="E7" s="80" t="s">
        <v>26</v>
      </c>
      <c r="F7" s="93">
        <v>25946</v>
      </c>
      <c r="G7" s="4" t="s">
        <v>27</v>
      </c>
      <c r="H7" s="4" t="s">
        <v>43</v>
      </c>
      <c r="I7" s="62">
        <v>56</v>
      </c>
      <c r="J7" s="107">
        <v>0.91100000000000003</v>
      </c>
      <c r="K7" s="104">
        <v>60</v>
      </c>
      <c r="L7" s="2">
        <v>62.5</v>
      </c>
      <c r="M7" s="2">
        <v>0</v>
      </c>
      <c r="N7" s="25"/>
      <c r="O7" s="2">
        <v>62.5</v>
      </c>
      <c r="P7" s="67">
        <f>J7*O7</f>
        <v>56.9375</v>
      </c>
      <c r="Q7" s="26">
        <v>1</v>
      </c>
      <c r="R7" s="26">
        <v>2</v>
      </c>
      <c r="S7" s="49">
        <v>5</v>
      </c>
    </row>
    <row r="8" spans="1:19" ht="18.75">
      <c r="A8" s="2">
        <v>4</v>
      </c>
      <c r="B8" s="2">
        <v>75</v>
      </c>
      <c r="C8" s="4" t="s">
        <v>106</v>
      </c>
      <c r="D8" s="80" t="s">
        <v>90</v>
      </c>
      <c r="E8" s="80" t="s">
        <v>26</v>
      </c>
      <c r="F8" s="93">
        <v>32204</v>
      </c>
      <c r="G8" s="80" t="s">
        <v>27</v>
      </c>
      <c r="H8" s="4" t="s">
        <v>91</v>
      </c>
      <c r="I8" s="60">
        <v>75</v>
      </c>
      <c r="J8" s="110">
        <v>0.72299999999999998</v>
      </c>
      <c r="K8" s="104">
        <v>40</v>
      </c>
      <c r="L8" s="2" t="s">
        <v>124</v>
      </c>
      <c r="M8" s="134">
        <v>45</v>
      </c>
      <c r="N8" s="25"/>
      <c r="O8" s="2" t="s">
        <v>124</v>
      </c>
      <c r="P8" s="67">
        <v>30.727499999999999</v>
      </c>
      <c r="Q8" s="27">
        <v>1</v>
      </c>
      <c r="R8" s="27"/>
      <c r="S8" s="50"/>
    </row>
    <row r="9" spans="1:19" ht="18.75">
      <c r="A9" s="2">
        <v>6</v>
      </c>
      <c r="B9" s="39">
        <v>60</v>
      </c>
      <c r="C9" s="4" t="s">
        <v>106</v>
      </c>
      <c r="D9" s="80" t="s">
        <v>116</v>
      </c>
      <c r="E9" s="80" t="s">
        <v>26</v>
      </c>
      <c r="F9" s="93">
        <v>33894</v>
      </c>
      <c r="G9" s="80" t="s">
        <v>27</v>
      </c>
      <c r="H9" s="101" t="s">
        <v>46</v>
      </c>
      <c r="I9" s="62">
        <v>58.3</v>
      </c>
      <c r="J9" s="107">
        <v>0.86280000000000001</v>
      </c>
      <c r="K9" s="104">
        <v>50</v>
      </c>
      <c r="L9" s="2" t="s">
        <v>125</v>
      </c>
      <c r="M9" s="2">
        <v>60</v>
      </c>
      <c r="N9" s="25"/>
      <c r="O9" s="2">
        <v>60</v>
      </c>
      <c r="P9" s="67">
        <f>J9*O9</f>
        <v>51.768000000000001</v>
      </c>
      <c r="Q9" s="26">
        <v>1</v>
      </c>
      <c r="R9" s="26">
        <v>3</v>
      </c>
      <c r="S9" s="49">
        <v>3</v>
      </c>
    </row>
    <row r="10" spans="1:19" ht="18.75">
      <c r="A10" s="2">
        <v>7</v>
      </c>
      <c r="B10" s="13">
        <v>67.5</v>
      </c>
      <c r="C10" s="4" t="s">
        <v>106</v>
      </c>
      <c r="D10" s="9" t="s">
        <v>37</v>
      </c>
      <c r="E10" s="9" t="s">
        <v>26</v>
      </c>
      <c r="F10" s="12">
        <v>37349</v>
      </c>
      <c r="G10" s="4" t="s">
        <v>27</v>
      </c>
      <c r="H10" s="4" t="s">
        <v>43</v>
      </c>
      <c r="I10" s="62">
        <v>64.5</v>
      </c>
      <c r="J10" s="107">
        <v>0.8105</v>
      </c>
      <c r="K10" s="104">
        <v>70</v>
      </c>
      <c r="L10" s="2">
        <v>72.5</v>
      </c>
      <c r="M10" s="2">
        <v>0</v>
      </c>
      <c r="N10" s="25"/>
      <c r="O10" s="2">
        <v>72.5</v>
      </c>
      <c r="P10" s="67">
        <f>J10*O10</f>
        <v>58.761249999999997</v>
      </c>
      <c r="Q10" s="27">
        <v>1</v>
      </c>
      <c r="R10" s="27">
        <v>1</v>
      </c>
      <c r="S10" s="50">
        <v>12</v>
      </c>
    </row>
    <row r="11" spans="1:19" ht="18.75">
      <c r="A11" s="2">
        <v>9</v>
      </c>
      <c r="B11" s="1">
        <v>60</v>
      </c>
      <c r="C11" s="4" t="s">
        <v>106</v>
      </c>
      <c r="D11" s="80" t="s">
        <v>48</v>
      </c>
      <c r="E11" s="80" t="s">
        <v>29</v>
      </c>
      <c r="F11" s="93">
        <v>28218</v>
      </c>
      <c r="G11" s="80" t="s">
        <v>27</v>
      </c>
      <c r="H11" s="4" t="s">
        <v>30</v>
      </c>
      <c r="I11" s="62">
        <v>59.8</v>
      </c>
      <c r="J11" s="107">
        <v>0.81559999999999999</v>
      </c>
      <c r="K11" s="130">
        <v>60</v>
      </c>
      <c r="L11" s="134">
        <v>60</v>
      </c>
      <c r="M11" s="2">
        <v>60</v>
      </c>
      <c r="N11" s="25"/>
      <c r="O11" s="2">
        <v>60</v>
      </c>
      <c r="P11" s="67">
        <f>J11*O11</f>
        <v>48.936</v>
      </c>
      <c r="Q11" s="27">
        <v>2</v>
      </c>
      <c r="R11" s="27"/>
      <c r="S11" s="50"/>
    </row>
    <row r="12" spans="1:19" ht="18.75">
      <c r="A12" s="2">
        <v>9</v>
      </c>
      <c r="B12" s="1">
        <v>60</v>
      </c>
      <c r="C12" s="4" t="s">
        <v>106</v>
      </c>
      <c r="D12" s="80" t="s">
        <v>48</v>
      </c>
      <c r="E12" s="80" t="s">
        <v>29</v>
      </c>
      <c r="F12" s="93">
        <v>28218</v>
      </c>
      <c r="G12" s="80" t="s">
        <v>33</v>
      </c>
      <c r="H12" s="4" t="s">
        <v>30</v>
      </c>
      <c r="I12" s="62">
        <v>59.8</v>
      </c>
      <c r="J12" s="107">
        <v>0.83030000000000004</v>
      </c>
      <c r="K12" s="130">
        <v>60</v>
      </c>
      <c r="L12" s="134">
        <v>60</v>
      </c>
      <c r="M12" s="2">
        <v>60</v>
      </c>
      <c r="N12" s="25"/>
      <c r="O12" s="2">
        <v>60</v>
      </c>
      <c r="P12" s="67">
        <f>J12*O12</f>
        <v>49.818000000000005</v>
      </c>
      <c r="Q12" s="27">
        <v>1</v>
      </c>
      <c r="R12" s="27"/>
      <c r="S12" s="50"/>
    </row>
    <row r="13" spans="1:19" ht="18.75">
      <c r="A13" s="2">
        <v>10</v>
      </c>
      <c r="B13" s="2">
        <v>75</v>
      </c>
      <c r="C13" s="4" t="s">
        <v>106</v>
      </c>
      <c r="D13" s="8" t="s">
        <v>40</v>
      </c>
      <c r="E13" s="7" t="s">
        <v>26</v>
      </c>
      <c r="F13" s="11">
        <v>30812</v>
      </c>
      <c r="G13" s="79" t="s">
        <v>27</v>
      </c>
      <c r="H13" s="4" t="s">
        <v>43</v>
      </c>
      <c r="I13" s="62">
        <v>75</v>
      </c>
      <c r="J13" s="108">
        <v>0.71960000000000002</v>
      </c>
      <c r="K13" s="104">
        <v>52.5</v>
      </c>
      <c r="L13" s="46">
        <v>55</v>
      </c>
      <c r="M13" s="2">
        <v>60</v>
      </c>
      <c r="N13" s="25"/>
      <c r="O13" s="2">
        <v>60</v>
      </c>
      <c r="P13" s="67">
        <f>J13*O13</f>
        <v>43.176000000000002</v>
      </c>
      <c r="Q13" s="26">
        <v>1</v>
      </c>
      <c r="R13" s="26"/>
      <c r="S13" s="49"/>
    </row>
    <row r="14" spans="1:19" ht="18.75">
      <c r="A14" s="1">
        <v>1</v>
      </c>
      <c r="B14" s="13">
        <v>67.5</v>
      </c>
      <c r="C14" s="4" t="s">
        <v>103</v>
      </c>
      <c r="D14" s="9" t="s">
        <v>37</v>
      </c>
      <c r="E14" s="9" t="s">
        <v>26</v>
      </c>
      <c r="F14" s="12">
        <v>37349</v>
      </c>
      <c r="G14" s="79" t="s">
        <v>27</v>
      </c>
      <c r="H14" s="4" t="s">
        <v>43</v>
      </c>
      <c r="I14" s="106">
        <v>64.5</v>
      </c>
      <c r="J14" s="110">
        <v>0.8105</v>
      </c>
      <c r="K14" s="2">
        <v>107.5</v>
      </c>
      <c r="L14" s="2">
        <v>110</v>
      </c>
      <c r="M14" s="134">
        <v>117.5</v>
      </c>
      <c r="N14" s="2"/>
      <c r="O14" s="2">
        <v>110</v>
      </c>
      <c r="P14" s="67">
        <f t="shared" ref="P14:P15" si="0">J14*O14</f>
        <v>89.155000000000001</v>
      </c>
      <c r="Q14" s="26">
        <v>1</v>
      </c>
      <c r="R14" s="49">
        <v>1</v>
      </c>
      <c r="S14" s="49">
        <v>12</v>
      </c>
    </row>
    <row r="15" spans="1:19" ht="18.75">
      <c r="A15" s="1">
        <v>2</v>
      </c>
      <c r="B15" s="1">
        <v>90</v>
      </c>
      <c r="C15" s="4" t="s">
        <v>103</v>
      </c>
      <c r="D15" s="80" t="s">
        <v>60</v>
      </c>
      <c r="E15" s="80" t="s">
        <v>61</v>
      </c>
      <c r="F15" s="93">
        <v>31069</v>
      </c>
      <c r="G15" s="80" t="s">
        <v>27</v>
      </c>
      <c r="H15" s="4" t="s">
        <v>62</v>
      </c>
      <c r="I15" s="105">
        <v>89.9</v>
      </c>
      <c r="J15" s="109">
        <v>0.63170000000000004</v>
      </c>
      <c r="K15" s="2">
        <v>140</v>
      </c>
      <c r="L15" s="134">
        <v>150</v>
      </c>
      <c r="M15" s="141">
        <v>150</v>
      </c>
      <c r="N15" s="2"/>
      <c r="O15" s="2">
        <v>140</v>
      </c>
      <c r="P15" s="67">
        <f t="shared" si="0"/>
        <v>88.438000000000002</v>
      </c>
      <c r="Q15" s="26">
        <v>2</v>
      </c>
      <c r="R15" s="49">
        <v>2</v>
      </c>
      <c r="S15" s="50">
        <v>5</v>
      </c>
    </row>
    <row r="16" spans="1:19" ht="18.75">
      <c r="A16" s="1">
        <v>1</v>
      </c>
      <c r="B16" s="83">
        <v>90</v>
      </c>
      <c r="C16" s="79" t="s">
        <v>126</v>
      </c>
      <c r="D16" s="80" t="s">
        <v>60</v>
      </c>
      <c r="E16" s="80" t="s">
        <v>61</v>
      </c>
      <c r="F16" s="93">
        <v>31069</v>
      </c>
      <c r="G16" s="80" t="s">
        <v>27</v>
      </c>
      <c r="H16" s="79" t="s">
        <v>62</v>
      </c>
      <c r="I16" s="105">
        <v>89.9</v>
      </c>
      <c r="J16" s="109">
        <v>0.63170000000000004</v>
      </c>
      <c r="K16" s="81">
        <v>160</v>
      </c>
      <c r="L16" s="104">
        <v>170</v>
      </c>
      <c r="M16" s="111">
        <v>180</v>
      </c>
      <c r="N16" s="86"/>
      <c r="O16" s="104">
        <v>170</v>
      </c>
      <c r="P16" s="110">
        <f>J16*O16</f>
        <v>107.38900000000001</v>
      </c>
      <c r="Q16" s="26">
        <v>1</v>
      </c>
      <c r="R16" s="26">
        <v>1</v>
      </c>
      <c r="S16" s="49">
        <v>12</v>
      </c>
    </row>
    <row r="17" spans="1:19">
      <c r="I17" s="61"/>
      <c r="J17" s="43"/>
      <c r="K17" s="22"/>
      <c r="L17" s="43"/>
      <c r="M17" s="43"/>
      <c r="N17" s="43"/>
      <c r="O17" s="22"/>
      <c r="P17" s="23"/>
      <c r="Q17" s="24"/>
      <c r="R17" s="24"/>
      <c r="S17" s="48"/>
    </row>
    <row r="18" spans="1:19" ht="20.25">
      <c r="D18" s="75" t="s">
        <v>122</v>
      </c>
      <c r="I18" s="61"/>
      <c r="J18" s="43"/>
      <c r="K18" s="22"/>
      <c r="L18" s="43"/>
      <c r="M18" s="43"/>
      <c r="N18" s="43"/>
      <c r="O18" s="22"/>
      <c r="P18" s="23"/>
      <c r="Q18" s="24"/>
      <c r="R18" s="24"/>
      <c r="S18" s="48"/>
    </row>
    <row r="19" spans="1:19" ht="18.75">
      <c r="A19" s="1">
        <v>2</v>
      </c>
      <c r="B19" s="1">
        <v>75</v>
      </c>
      <c r="C19" s="4" t="s">
        <v>106</v>
      </c>
      <c r="D19" s="80" t="s">
        <v>82</v>
      </c>
      <c r="E19" s="80" t="s">
        <v>26</v>
      </c>
      <c r="F19" s="93">
        <v>38644</v>
      </c>
      <c r="G19" s="80" t="s">
        <v>65</v>
      </c>
      <c r="H19" s="4" t="s">
        <v>43</v>
      </c>
      <c r="I19" s="62">
        <v>73.900000000000006</v>
      </c>
      <c r="J19" s="102">
        <v>0.67230000000000001</v>
      </c>
      <c r="K19" s="46">
        <v>60</v>
      </c>
      <c r="L19" s="140">
        <v>65</v>
      </c>
      <c r="M19" s="140">
        <v>70</v>
      </c>
      <c r="N19" s="25"/>
      <c r="O19" s="46">
        <v>70</v>
      </c>
      <c r="P19" s="67">
        <f t="shared" ref="P19" si="1">J19*O19</f>
        <v>47.061</v>
      </c>
      <c r="Q19" s="27">
        <v>1</v>
      </c>
      <c r="R19" s="35"/>
      <c r="S19" s="119">
        <v>12</v>
      </c>
    </row>
    <row r="20" spans="1:19" ht="18.75">
      <c r="A20" s="1">
        <v>4</v>
      </c>
      <c r="B20" s="1">
        <v>67.5</v>
      </c>
      <c r="C20" s="4" t="s">
        <v>103</v>
      </c>
      <c r="D20" s="80" t="s">
        <v>64</v>
      </c>
      <c r="E20" s="80" t="s">
        <v>61</v>
      </c>
      <c r="F20" s="93">
        <v>39103</v>
      </c>
      <c r="G20" s="80" t="s">
        <v>65</v>
      </c>
      <c r="H20" s="4" t="s">
        <v>62</v>
      </c>
      <c r="I20" s="105">
        <v>69.900000000000006</v>
      </c>
      <c r="J20" s="109">
        <v>0.70399999999999996</v>
      </c>
      <c r="K20" s="2">
        <v>80</v>
      </c>
      <c r="L20" s="2">
        <v>90</v>
      </c>
      <c r="M20" s="40"/>
      <c r="N20" s="2"/>
      <c r="O20" s="2">
        <v>90</v>
      </c>
      <c r="P20" s="67">
        <f>J20*O20</f>
        <v>63.36</v>
      </c>
      <c r="Q20" s="26">
        <v>1</v>
      </c>
      <c r="R20" s="49"/>
      <c r="S20" s="50">
        <v>12</v>
      </c>
    </row>
    <row r="21" spans="1:19">
      <c r="I21" s="61"/>
      <c r="J21" s="43"/>
      <c r="K21" s="22"/>
      <c r="L21" s="43"/>
      <c r="M21" s="43"/>
      <c r="N21" s="43"/>
      <c r="O21" s="22"/>
      <c r="P21" s="23"/>
      <c r="Q21" s="24"/>
      <c r="R21" s="24"/>
      <c r="S21" s="48"/>
    </row>
    <row r="22" spans="1:19" ht="20.25">
      <c r="D22" s="75" t="s">
        <v>123</v>
      </c>
      <c r="I22" s="61"/>
      <c r="J22" s="43"/>
      <c r="K22" s="22"/>
      <c r="L22" s="43"/>
      <c r="M22" s="43"/>
      <c r="N22" s="43"/>
      <c r="O22" s="22"/>
      <c r="P22" s="23"/>
      <c r="Q22" s="24"/>
      <c r="R22" s="24"/>
      <c r="S22" s="48"/>
    </row>
    <row r="23" spans="1:19" ht="18.75">
      <c r="A23" s="2">
        <v>1</v>
      </c>
      <c r="B23" s="58">
        <v>75</v>
      </c>
      <c r="C23" s="4" t="s">
        <v>106</v>
      </c>
      <c r="D23" s="80" t="s">
        <v>112</v>
      </c>
      <c r="E23" s="80" t="s">
        <v>26</v>
      </c>
      <c r="F23" s="93">
        <v>36917</v>
      </c>
      <c r="G23" s="80" t="s">
        <v>57</v>
      </c>
      <c r="H23" s="9" t="s">
        <v>46</v>
      </c>
      <c r="I23" s="62">
        <v>73.8</v>
      </c>
      <c r="J23" s="110">
        <v>0.67300000000000004</v>
      </c>
      <c r="K23" s="104">
        <v>105</v>
      </c>
      <c r="L23" s="104">
        <v>110</v>
      </c>
      <c r="M23" s="104">
        <v>115</v>
      </c>
      <c r="N23" s="86"/>
      <c r="O23" s="104">
        <v>115</v>
      </c>
      <c r="P23" s="67">
        <f>J23*O23</f>
        <v>77.39500000000001</v>
      </c>
      <c r="Q23" s="26">
        <v>1</v>
      </c>
      <c r="R23" s="26"/>
      <c r="S23" s="49">
        <v>12</v>
      </c>
    </row>
    <row r="24" spans="1:19" ht="18.75">
      <c r="A24" s="55"/>
      <c r="B24" s="122"/>
      <c r="C24" s="54"/>
      <c r="D24" s="95"/>
      <c r="E24" s="95"/>
      <c r="F24" s="96"/>
      <c r="G24" s="95"/>
      <c r="H24" s="136"/>
      <c r="I24" s="120"/>
      <c r="J24" s="137"/>
      <c r="K24" s="121"/>
      <c r="L24" s="121"/>
      <c r="M24" s="121"/>
      <c r="N24" s="128"/>
      <c r="O24" s="121"/>
      <c r="P24" s="97"/>
      <c r="Q24" s="56"/>
      <c r="R24" s="56"/>
      <c r="S24" s="57"/>
    </row>
    <row r="25" spans="1:19" ht="20.25">
      <c r="D25" s="75" t="s">
        <v>96</v>
      </c>
      <c r="E25" s="20"/>
      <c r="F25" s="100"/>
      <c r="I25" s="61"/>
      <c r="J25" s="61"/>
      <c r="K25" s="28"/>
      <c r="L25" s="28"/>
      <c r="M25" s="28"/>
      <c r="N25" s="28"/>
      <c r="O25" s="29"/>
      <c r="P25" s="30"/>
      <c r="Q25" s="31"/>
      <c r="R25" s="31"/>
      <c r="S25" s="51"/>
    </row>
    <row r="26" spans="1:19" ht="18.75">
      <c r="A26" s="80">
        <v>1</v>
      </c>
      <c r="B26" s="80">
        <v>56</v>
      </c>
      <c r="C26" s="4" t="s">
        <v>106</v>
      </c>
      <c r="D26" s="80" t="s">
        <v>97</v>
      </c>
      <c r="E26" s="80" t="s">
        <v>59</v>
      </c>
      <c r="F26" s="93">
        <v>34999</v>
      </c>
      <c r="G26" s="80" t="s">
        <v>27</v>
      </c>
      <c r="H26" s="4" t="s">
        <v>43</v>
      </c>
      <c r="I26" s="105">
        <v>56</v>
      </c>
      <c r="J26" s="109">
        <v>0.87480000000000002</v>
      </c>
      <c r="K26" s="124">
        <v>80</v>
      </c>
      <c r="L26" s="124">
        <v>85</v>
      </c>
      <c r="M26" s="124">
        <v>90</v>
      </c>
      <c r="N26" s="126">
        <v>92.5</v>
      </c>
      <c r="O26" s="124">
        <v>90</v>
      </c>
      <c r="P26" s="67">
        <f t="shared" ref="P26:P59" si="2">J26*O26</f>
        <v>78.731999999999999</v>
      </c>
      <c r="Q26" s="26">
        <v>1</v>
      </c>
      <c r="R26" s="26"/>
      <c r="S26" s="49">
        <v>12</v>
      </c>
    </row>
    <row r="27" spans="1:19" ht="18.75">
      <c r="A27" s="1">
        <v>1</v>
      </c>
      <c r="B27" s="1">
        <v>56</v>
      </c>
      <c r="C27" s="4" t="s">
        <v>106</v>
      </c>
      <c r="D27" s="80" t="s">
        <v>72</v>
      </c>
      <c r="E27" s="80" t="s">
        <v>31</v>
      </c>
      <c r="F27" s="93">
        <v>37714</v>
      </c>
      <c r="G27" s="80" t="s">
        <v>27</v>
      </c>
      <c r="H27" s="68" t="s">
        <v>32</v>
      </c>
      <c r="I27" s="105">
        <v>53.9</v>
      </c>
      <c r="J27" s="109">
        <v>0.93899999999999995</v>
      </c>
      <c r="K27" s="2">
        <v>77.5</v>
      </c>
      <c r="L27" s="104">
        <v>85</v>
      </c>
      <c r="M27" s="126">
        <v>90</v>
      </c>
      <c r="N27" s="124"/>
      <c r="O27" s="32">
        <v>85</v>
      </c>
      <c r="P27" s="67">
        <f t="shared" si="2"/>
        <v>79.814999999999998</v>
      </c>
      <c r="Q27" s="26">
        <v>2</v>
      </c>
      <c r="R27" s="35"/>
      <c r="S27" s="119"/>
    </row>
    <row r="28" spans="1:19" ht="18.75">
      <c r="A28" s="1">
        <v>2</v>
      </c>
      <c r="B28" s="1">
        <v>82.5</v>
      </c>
      <c r="C28" s="4" t="s">
        <v>106</v>
      </c>
      <c r="D28" s="80" t="s">
        <v>68</v>
      </c>
      <c r="E28" s="80" t="s">
        <v>31</v>
      </c>
      <c r="F28" s="93">
        <v>29354</v>
      </c>
      <c r="G28" s="80" t="s">
        <v>27</v>
      </c>
      <c r="H28" s="68" t="s">
        <v>32</v>
      </c>
      <c r="I28" s="103">
        <v>77.7</v>
      </c>
      <c r="J28" s="110">
        <v>0.64670000000000005</v>
      </c>
      <c r="K28" s="104">
        <v>140</v>
      </c>
      <c r="L28" s="124">
        <v>145</v>
      </c>
      <c r="M28" s="124">
        <v>150</v>
      </c>
      <c r="N28" s="124"/>
      <c r="O28" s="124">
        <v>150</v>
      </c>
      <c r="P28" s="67">
        <f t="shared" si="2"/>
        <v>97.00500000000001</v>
      </c>
      <c r="Q28" s="35">
        <v>1</v>
      </c>
      <c r="R28" s="35">
        <v>5</v>
      </c>
      <c r="S28" s="41">
        <v>1</v>
      </c>
    </row>
    <row r="29" spans="1:19" ht="18.75">
      <c r="A29" s="1">
        <v>3</v>
      </c>
      <c r="B29" s="1">
        <v>82.5</v>
      </c>
      <c r="C29" s="4" t="s">
        <v>106</v>
      </c>
      <c r="D29" s="80" t="s">
        <v>93</v>
      </c>
      <c r="E29" s="80" t="s">
        <v>31</v>
      </c>
      <c r="F29" s="93">
        <v>34968</v>
      </c>
      <c r="G29" s="80" t="s">
        <v>27</v>
      </c>
      <c r="H29" s="68" t="s">
        <v>32</v>
      </c>
      <c r="I29" s="105">
        <v>82.2</v>
      </c>
      <c r="J29" s="109">
        <v>0.62090000000000001</v>
      </c>
      <c r="K29" s="124">
        <v>135</v>
      </c>
      <c r="L29" s="104">
        <v>140</v>
      </c>
      <c r="M29" s="111">
        <v>147.5</v>
      </c>
      <c r="N29" s="125"/>
      <c r="O29" s="104">
        <v>140</v>
      </c>
      <c r="P29" s="67">
        <f t="shared" si="2"/>
        <v>86.926000000000002</v>
      </c>
      <c r="Q29" s="35">
        <v>2</v>
      </c>
      <c r="R29" s="35"/>
      <c r="S29" s="50"/>
    </row>
    <row r="30" spans="1:19" ht="18.75">
      <c r="A30" s="1">
        <v>4</v>
      </c>
      <c r="B30" s="1">
        <v>82.5</v>
      </c>
      <c r="C30" s="4" t="s">
        <v>106</v>
      </c>
      <c r="D30" s="80" t="s">
        <v>71</v>
      </c>
      <c r="E30" s="80" t="s">
        <v>31</v>
      </c>
      <c r="F30" s="93">
        <v>32873</v>
      </c>
      <c r="G30" s="80" t="s">
        <v>27</v>
      </c>
      <c r="H30" s="68" t="s">
        <v>32</v>
      </c>
      <c r="I30" s="106">
        <v>81.7</v>
      </c>
      <c r="J30" s="110">
        <v>0.62350000000000005</v>
      </c>
      <c r="K30" s="104">
        <v>115</v>
      </c>
      <c r="L30" s="104">
        <v>120</v>
      </c>
      <c r="M30" s="127">
        <v>122.5</v>
      </c>
      <c r="N30" s="125"/>
      <c r="O30" s="127">
        <v>122.5</v>
      </c>
      <c r="P30" s="67">
        <f t="shared" si="2"/>
        <v>76.378750000000011</v>
      </c>
      <c r="Q30" s="35">
        <v>3</v>
      </c>
      <c r="R30" s="35"/>
      <c r="S30" s="50"/>
    </row>
    <row r="31" spans="1:19" ht="18.75">
      <c r="A31" s="1">
        <v>5</v>
      </c>
      <c r="B31" s="1">
        <v>2</v>
      </c>
      <c r="C31" s="4" t="s">
        <v>106</v>
      </c>
      <c r="D31" s="80" t="s">
        <v>70</v>
      </c>
      <c r="E31" s="80" t="s">
        <v>31</v>
      </c>
      <c r="F31" s="93">
        <v>34381</v>
      </c>
      <c r="G31" s="80" t="s">
        <v>27</v>
      </c>
      <c r="H31" s="68" t="s">
        <v>32</v>
      </c>
      <c r="I31" s="105">
        <v>90</v>
      </c>
      <c r="J31" s="109">
        <v>0.58530000000000004</v>
      </c>
      <c r="K31" s="126">
        <v>115</v>
      </c>
      <c r="L31" s="104">
        <v>115</v>
      </c>
      <c r="M31" s="129">
        <v>122.5</v>
      </c>
      <c r="N31" s="125"/>
      <c r="O31" s="112">
        <v>115</v>
      </c>
      <c r="P31" s="67">
        <f t="shared" si="2"/>
        <v>67.3095</v>
      </c>
      <c r="Q31" s="26">
        <v>4</v>
      </c>
      <c r="R31" s="49"/>
      <c r="S31" s="50"/>
    </row>
    <row r="32" spans="1:19" ht="18.75">
      <c r="A32" s="1">
        <v>6</v>
      </c>
      <c r="B32" s="58">
        <v>90</v>
      </c>
      <c r="C32" s="4" t="s">
        <v>106</v>
      </c>
      <c r="D32" s="80" t="s">
        <v>100</v>
      </c>
      <c r="E32" s="80" t="s">
        <v>26</v>
      </c>
      <c r="F32" s="93">
        <v>30830</v>
      </c>
      <c r="G32" s="80" t="s">
        <v>27</v>
      </c>
      <c r="H32" s="4" t="s">
        <v>101</v>
      </c>
      <c r="I32" s="105">
        <v>90</v>
      </c>
      <c r="J32" s="109">
        <v>0.58230000000000004</v>
      </c>
      <c r="K32" s="124">
        <v>110</v>
      </c>
      <c r="L32" s="104">
        <v>130</v>
      </c>
      <c r="M32" s="111">
        <v>145</v>
      </c>
      <c r="N32" s="125"/>
      <c r="O32" s="104">
        <v>130</v>
      </c>
      <c r="P32" s="67">
        <f t="shared" si="2"/>
        <v>75.699000000000012</v>
      </c>
      <c r="Q32" s="26">
        <v>3</v>
      </c>
      <c r="R32" s="49"/>
      <c r="S32" s="50"/>
    </row>
    <row r="33" spans="1:19" ht="18.75">
      <c r="A33" s="1">
        <v>7</v>
      </c>
      <c r="B33" s="58">
        <v>90</v>
      </c>
      <c r="C33" s="4" t="s">
        <v>106</v>
      </c>
      <c r="D33" s="80" t="s">
        <v>95</v>
      </c>
      <c r="E33" s="80" t="s">
        <v>31</v>
      </c>
      <c r="F33" s="93">
        <v>32184</v>
      </c>
      <c r="G33" s="80" t="s">
        <v>27</v>
      </c>
      <c r="H33" s="80" t="s">
        <v>32</v>
      </c>
      <c r="I33" s="105">
        <v>89.7</v>
      </c>
      <c r="J33" s="109">
        <v>0.58650000000000002</v>
      </c>
      <c r="K33" s="124">
        <v>135</v>
      </c>
      <c r="L33" s="124">
        <v>140</v>
      </c>
      <c r="M33" s="111">
        <v>145</v>
      </c>
      <c r="N33" s="124"/>
      <c r="O33" s="124">
        <v>140</v>
      </c>
      <c r="P33" s="67">
        <f t="shared" si="2"/>
        <v>82.11</v>
      </c>
      <c r="Q33" s="26">
        <v>2</v>
      </c>
      <c r="R33" s="49"/>
      <c r="S33" s="49"/>
    </row>
    <row r="34" spans="1:19" ht="18.75">
      <c r="A34" s="1">
        <v>8</v>
      </c>
      <c r="B34" s="58">
        <v>90</v>
      </c>
      <c r="C34" s="4" t="s">
        <v>106</v>
      </c>
      <c r="D34" s="3" t="s">
        <v>28</v>
      </c>
      <c r="E34" s="3" t="s">
        <v>29</v>
      </c>
      <c r="F34" s="10">
        <v>24323</v>
      </c>
      <c r="G34" s="80" t="s">
        <v>27</v>
      </c>
      <c r="H34" s="4" t="s">
        <v>30</v>
      </c>
      <c r="I34" s="105">
        <v>88.1</v>
      </c>
      <c r="J34" s="109">
        <v>0.59299999999999997</v>
      </c>
      <c r="K34" s="124">
        <v>137.5</v>
      </c>
      <c r="L34" s="2">
        <v>142.5</v>
      </c>
      <c r="M34" s="135">
        <v>145</v>
      </c>
      <c r="N34" s="2"/>
      <c r="O34" s="2">
        <v>142.5</v>
      </c>
      <c r="P34" s="67">
        <f t="shared" si="2"/>
        <v>84.502499999999998</v>
      </c>
      <c r="Q34" s="26">
        <v>1</v>
      </c>
      <c r="R34" s="49"/>
      <c r="S34" s="49"/>
    </row>
    <row r="35" spans="1:19" ht="18.75">
      <c r="A35" s="1">
        <v>9</v>
      </c>
      <c r="B35" s="80">
        <v>100</v>
      </c>
      <c r="C35" s="4" t="s">
        <v>106</v>
      </c>
      <c r="D35" s="80" t="s">
        <v>52</v>
      </c>
      <c r="E35" s="80" t="s">
        <v>29</v>
      </c>
      <c r="F35" s="93">
        <v>25421</v>
      </c>
      <c r="G35" s="80" t="s">
        <v>27</v>
      </c>
      <c r="H35" s="4" t="s">
        <v>30</v>
      </c>
      <c r="I35" s="105">
        <v>97.1</v>
      </c>
      <c r="J35" s="109">
        <v>0.56159999999999999</v>
      </c>
      <c r="K35" s="2">
        <v>150</v>
      </c>
      <c r="L35" s="2">
        <v>157.5</v>
      </c>
      <c r="M35" s="2">
        <v>160</v>
      </c>
      <c r="N35" s="2"/>
      <c r="O35" s="2">
        <v>157.5</v>
      </c>
      <c r="P35" s="67">
        <f t="shared" si="2"/>
        <v>88.451999999999998</v>
      </c>
      <c r="Q35" s="26">
        <v>3</v>
      </c>
      <c r="R35" s="49"/>
      <c r="S35" s="50"/>
    </row>
    <row r="36" spans="1:19" ht="18.75">
      <c r="A36" s="1">
        <v>10</v>
      </c>
      <c r="B36" s="1">
        <v>100</v>
      </c>
      <c r="C36" s="4" t="s">
        <v>106</v>
      </c>
      <c r="D36" s="80" t="s">
        <v>113</v>
      </c>
      <c r="E36" s="80" t="s">
        <v>31</v>
      </c>
      <c r="F36" s="93">
        <v>35574</v>
      </c>
      <c r="G36" s="80" t="s">
        <v>27</v>
      </c>
      <c r="H36" s="68" t="s">
        <v>32</v>
      </c>
      <c r="I36" s="105">
        <v>91.2</v>
      </c>
      <c r="J36" s="109">
        <v>0.58079999999999998</v>
      </c>
      <c r="K36" s="2">
        <v>160</v>
      </c>
      <c r="L36" s="2">
        <v>170</v>
      </c>
      <c r="M36" s="2">
        <v>175</v>
      </c>
      <c r="N36" s="2">
        <v>180</v>
      </c>
      <c r="O36" s="2">
        <v>175</v>
      </c>
      <c r="P36" s="67">
        <f t="shared" si="2"/>
        <v>101.64</v>
      </c>
      <c r="Q36" s="26">
        <v>2</v>
      </c>
      <c r="R36" s="49">
        <v>4</v>
      </c>
      <c r="S36" s="50">
        <v>2</v>
      </c>
    </row>
    <row r="37" spans="1:19" ht="18.75">
      <c r="A37" s="1">
        <v>11</v>
      </c>
      <c r="B37" s="58">
        <v>100</v>
      </c>
      <c r="C37" s="4" t="s">
        <v>106</v>
      </c>
      <c r="D37" s="7" t="s">
        <v>36</v>
      </c>
      <c r="E37" s="7" t="s">
        <v>26</v>
      </c>
      <c r="F37" s="11">
        <v>31906</v>
      </c>
      <c r="G37" s="4" t="s">
        <v>27</v>
      </c>
      <c r="H37" s="4" t="s">
        <v>43</v>
      </c>
      <c r="I37" s="105">
        <v>94</v>
      </c>
      <c r="J37" s="109">
        <v>0.57099999999999995</v>
      </c>
      <c r="K37" s="2">
        <v>180</v>
      </c>
      <c r="L37" s="2">
        <v>185</v>
      </c>
      <c r="M37" s="2" t="s">
        <v>117</v>
      </c>
      <c r="N37" s="2"/>
      <c r="O37" s="2">
        <v>185</v>
      </c>
      <c r="P37" s="67">
        <f t="shared" si="2"/>
        <v>105.63499999999999</v>
      </c>
      <c r="Q37" s="26">
        <v>1</v>
      </c>
      <c r="R37" s="49">
        <v>2</v>
      </c>
      <c r="S37" s="50">
        <v>5</v>
      </c>
    </row>
    <row r="38" spans="1:19" ht="18.75">
      <c r="A38" s="1">
        <v>12</v>
      </c>
      <c r="B38" s="1">
        <v>110</v>
      </c>
      <c r="C38" s="4" t="s">
        <v>106</v>
      </c>
      <c r="D38" s="80" t="s">
        <v>99</v>
      </c>
      <c r="E38" s="80" t="s">
        <v>26</v>
      </c>
      <c r="F38" s="93">
        <v>30548</v>
      </c>
      <c r="G38" s="80" t="s">
        <v>27</v>
      </c>
      <c r="H38" s="4" t="s">
        <v>46</v>
      </c>
      <c r="I38" s="105">
        <v>103.1</v>
      </c>
      <c r="J38" s="109">
        <v>0.54730000000000001</v>
      </c>
      <c r="K38" s="2">
        <v>140</v>
      </c>
      <c r="L38" s="2">
        <v>145</v>
      </c>
      <c r="M38" s="2">
        <v>150</v>
      </c>
      <c r="N38" s="2"/>
      <c r="O38" s="2">
        <v>150</v>
      </c>
      <c r="P38" s="67">
        <f t="shared" si="2"/>
        <v>82.094999999999999</v>
      </c>
      <c r="Q38" s="26">
        <v>1</v>
      </c>
      <c r="R38" s="49"/>
      <c r="S38" s="50"/>
    </row>
    <row r="39" spans="1:19" ht="18.75">
      <c r="A39" s="1">
        <v>13</v>
      </c>
      <c r="B39" s="117">
        <v>125</v>
      </c>
      <c r="C39" s="4" t="s">
        <v>106</v>
      </c>
      <c r="D39" s="80" t="s">
        <v>86</v>
      </c>
      <c r="E39" s="80" t="s">
        <v>87</v>
      </c>
      <c r="F39" s="93">
        <v>33136</v>
      </c>
      <c r="G39" s="80" t="s">
        <v>27</v>
      </c>
      <c r="H39" s="4" t="s">
        <v>88</v>
      </c>
      <c r="I39" s="105">
        <v>112.5</v>
      </c>
      <c r="J39" s="109">
        <v>0.56620000000000004</v>
      </c>
      <c r="K39" s="2">
        <v>200</v>
      </c>
      <c r="L39" s="2">
        <v>210</v>
      </c>
      <c r="M39" s="111">
        <v>220</v>
      </c>
      <c r="N39" s="87"/>
      <c r="O39" s="2">
        <v>210</v>
      </c>
      <c r="P39" s="67">
        <f t="shared" si="2"/>
        <v>118.902</v>
      </c>
      <c r="Q39" s="35">
        <v>1</v>
      </c>
      <c r="R39" s="35">
        <v>1</v>
      </c>
      <c r="S39" s="41">
        <v>12</v>
      </c>
    </row>
    <row r="40" spans="1:19" ht="18.75">
      <c r="A40" s="1">
        <v>14</v>
      </c>
      <c r="B40" s="131">
        <v>125</v>
      </c>
      <c r="C40" s="4" t="s">
        <v>106</v>
      </c>
      <c r="D40" s="80" t="s">
        <v>50</v>
      </c>
      <c r="E40" s="80" t="s">
        <v>31</v>
      </c>
      <c r="F40" s="93">
        <v>26518</v>
      </c>
      <c r="G40" s="80" t="s">
        <v>27</v>
      </c>
      <c r="H40" s="6" t="s">
        <v>32</v>
      </c>
      <c r="I40" s="105">
        <v>121.2</v>
      </c>
      <c r="J40" s="109">
        <v>0.52580000000000005</v>
      </c>
      <c r="K40" s="2">
        <v>180</v>
      </c>
      <c r="L40" s="2">
        <v>187.5</v>
      </c>
      <c r="M40" s="2">
        <v>195</v>
      </c>
      <c r="N40" s="2"/>
      <c r="O40" s="2">
        <v>195</v>
      </c>
      <c r="P40" s="67">
        <f t="shared" si="2"/>
        <v>102.53100000000001</v>
      </c>
      <c r="Q40" s="26">
        <v>2</v>
      </c>
      <c r="R40" s="49">
        <v>3</v>
      </c>
      <c r="S40" s="49">
        <v>3</v>
      </c>
    </row>
    <row r="41" spans="1:19" ht="18.75">
      <c r="A41" s="1">
        <v>15</v>
      </c>
      <c r="B41" s="80">
        <v>125</v>
      </c>
      <c r="C41" s="4" t="s">
        <v>106</v>
      </c>
      <c r="D41" s="80" t="s">
        <v>50</v>
      </c>
      <c r="E41" s="80" t="s">
        <v>31</v>
      </c>
      <c r="F41" s="93">
        <v>26518</v>
      </c>
      <c r="G41" s="80" t="s">
        <v>33</v>
      </c>
      <c r="H41" s="6" t="s">
        <v>32</v>
      </c>
      <c r="I41" s="105">
        <v>121.2</v>
      </c>
      <c r="J41" s="109">
        <v>0.58730000000000004</v>
      </c>
      <c r="K41" s="2">
        <v>180</v>
      </c>
      <c r="L41" s="2">
        <v>187.5</v>
      </c>
      <c r="M41" s="2">
        <v>195</v>
      </c>
      <c r="N41" s="2"/>
      <c r="O41" s="2">
        <v>195</v>
      </c>
      <c r="P41" s="67">
        <f t="shared" si="2"/>
        <v>114.52350000000001</v>
      </c>
      <c r="Q41" s="26">
        <v>1</v>
      </c>
      <c r="R41" s="49"/>
      <c r="S41" s="50"/>
    </row>
    <row r="42" spans="1:19" ht="18.75">
      <c r="A42" s="1">
        <v>16</v>
      </c>
      <c r="B42" s="58">
        <v>90</v>
      </c>
      <c r="C42" s="4" t="s">
        <v>106</v>
      </c>
      <c r="D42" s="3" t="s">
        <v>28</v>
      </c>
      <c r="E42" s="3" t="s">
        <v>29</v>
      </c>
      <c r="F42" s="10">
        <v>24323</v>
      </c>
      <c r="G42" s="80" t="s">
        <v>33</v>
      </c>
      <c r="H42" s="4" t="s">
        <v>30</v>
      </c>
      <c r="I42" s="105">
        <v>88.1</v>
      </c>
      <c r="J42" s="109">
        <v>0.78869999999999996</v>
      </c>
      <c r="K42" s="124">
        <v>137.5</v>
      </c>
      <c r="L42" s="2">
        <v>142.5</v>
      </c>
      <c r="M42" s="135">
        <v>145</v>
      </c>
      <c r="N42" s="2"/>
      <c r="O42" s="2">
        <v>142.5</v>
      </c>
      <c r="P42" s="67">
        <f t="shared" si="2"/>
        <v>112.38974999999999</v>
      </c>
      <c r="Q42" s="26">
        <v>2</v>
      </c>
      <c r="R42" s="49"/>
      <c r="S42" s="50"/>
    </row>
    <row r="43" spans="1:19" ht="18.75">
      <c r="A43" s="1">
        <v>17</v>
      </c>
      <c r="B43" s="1">
        <v>90</v>
      </c>
      <c r="C43" s="4" t="s">
        <v>106</v>
      </c>
      <c r="D43" s="80" t="s">
        <v>47</v>
      </c>
      <c r="E43" s="80" t="s">
        <v>29</v>
      </c>
      <c r="F43" s="93">
        <v>24068</v>
      </c>
      <c r="G43" s="80" t="s">
        <v>33</v>
      </c>
      <c r="H43" s="4" t="s">
        <v>30</v>
      </c>
      <c r="I43" s="105">
        <v>89.2</v>
      </c>
      <c r="J43" s="109">
        <v>0.81210000000000004</v>
      </c>
      <c r="K43" s="81">
        <v>110</v>
      </c>
      <c r="L43" s="2">
        <v>115</v>
      </c>
      <c r="M43" s="2">
        <v>120</v>
      </c>
      <c r="N43" s="2"/>
      <c r="O43" s="2">
        <v>120</v>
      </c>
      <c r="P43" s="67">
        <f t="shared" si="2"/>
        <v>97.451999999999998</v>
      </c>
      <c r="Q43" s="26">
        <v>3</v>
      </c>
      <c r="R43" s="49"/>
      <c r="S43" s="49"/>
    </row>
    <row r="44" spans="1:19" ht="18.75">
      <c r="A44" s="1">
        <v>18</v>
      </c>
      <c r="B44" s="1">
        <v>82.5</v>
      </c>
      <c r="C44" s="4" t="s">
        <v>106</v>
      </c>
      <c r="D44" s="80" t="s">
        <v>68</v>
      </c>
      <c r="E44" s="80" t="s">
        <v>31</v>
      </c>
      <c r="F44" s="93">
        <v>29354</v>
      </c>
      <c r="G44" s="80" t="s">
        <v>33</v>
      </c>
      <c r="H44" s="68" t="s">
        <v>32</v>
      </c>
      <c r="I44" s="103">
        <v>77.7</v>
      </c>
      <c r="J44" s="110">
        <v>0.64670000000000005</v>
      </c>
      <c r="K44" s="104">
        <v>140</v>
      </c>
      <c r="L44" s="124">
        <v>145</v>
      </c>
      <c r="M44" s="124">
        <v>150</v>
      </c>
      <c r="N44" s="124"/>
      <c r="O44" s="124">
        <v>150</v>
      </c>
      <c r="P44" s="67">
        <f t="shared" si="2"/>
        <v>97.00500000000001</v>
      </c>
      <c r="Q44" s="35">
        <v>4</v>
      </c>
      <c r="R44" s="35"/>
      <c r="S44" s="50"/>
    </row>
    <row r="45" spans="1:19" ht="18.75">
      <c r="A45" s="1">
        <v>19</v>
      </c>
      <c r="B45" s="32">
        <v>67.5</v>
      </c>
      <c r="C45" s="4" t="s">
        <v>106</v>
      </c>
      <c r="D45" s="80" t="s">
        <v>77</v>
      </c>
      <c r="E45" s="80" t="s">
        <v>26</v>
      </c>
      <c r="F45" s="93">
        <v>18269</v>
      </c>
      <c r="G45" s="80" t="s">
        <v>78</v>
      </c>
      <c r="H45" s="4" t="s">
        <v>105</v>
      </c>
      <c r="I45" s="105">
        <v>67.2</v>
      </c>
      <c r="J45" s="109">
        <v>1.5025999999999999</v>
      </c>
      <c r="K45" s="2">
        <v>72.5</v>
      </c>
      <c r="L45" s="2">
        <v>77.5</v>
      </c>
      <c r="M45" s="2">
        <v>80</v>
      </c>
      <c r="N45" s="2"/>
      <c r="O45" s="2">
        <v>80</v>
      </c>
      <c r="P45" s="67">
        <f t="shared" si="2"/>
        <v>120.208</v>
      </c>
      <c r="Q45" s="26">
        <v>1</v>
      </c>
      <c r="R45" s="49"/>
      <c r="S45" s="49"/>
    </row>
    <row r="46" spans="1:19" ht="18.75">
      <c r="A46" s="1">
        <v>1</v>
      </c>
      <c r="B46" s="83">
        <v>100</v>
      </c>
      <c r="C46" s="80" t="s">
        <v>34</v>
      </c>
      <c r="D46" s="78" t="s">
        <v>36</v>
      </c>
      <c r="E46" s="78" t="s">
        <v>26</v>
      </c>
      <c r="F46" s="91">
        <v>31906</v>
      </c>
      <c r="G46" s="79" t="s">
        <v>27</v>
      </c>
      <c r="H46" s="79" t="s">
        <v>43</v>
      </c>
      <c r="I46" s="105">
        <v>94</v>
      </c>
      <c r="J46" s="109">
        <v>0.57099999999999995</v>
      </c>
      <c r="K46" s="104">
        <v>235</v>
      </c>
      <c r="L46" s="104">
        <v>245</v>
      </c>
      <c r="M46" s="86">
        <v>250</v>
      </c>
      <c r="N46" s="87"/>
      <c r="O46" s="86">
        <v>250</v>
      </c>
      <c r="P46" s="110">
        <f t="shared" si="2"/>
        <v>142.75</v>
      </c>
      <c r="Q46" s="26">
        <v>1</v>
      </c>
      <c r="R46" s="26"/>
      <c r="S46" s="49">
        <v>12</v>
      </c>
    </row>
    <row r="47" spans="1:19" ht="18.75">
      <c r="A47" s="1">
        <v>2</v>
      </c>
      <c r="B47" s="83">
        <v>100</v>
      </c>
      <c r="C47" s="80" t="s">
        <v>34</v>
      </c>
      <c r="D47" s="80" t="s">
        <v>74</v>
      </c>
      <c r="E47" s="80" t="s">
        <v>31</v>
      </c>
      <c r="F47" s="93">
        <v>32730</v>
      </c>
      <c r="G47" s="80" t="s">
        <v>27</v>
      </c>
      <c r="H47" s="68" t="s">
        <v>32</v>
      </c>
      <c r="I47" s="103">
        <v>97.7</v>
      </c>
      <c r="J47" s="110">
        <v>0.55989999999999995</v>
      </c>
      <c r="K47" s="104">
        <v>230</v>
      </c>
      <c r="L47" s="126">
        <v>240</v>
      </c>
      <c r="M47" s="111">
        <v>247.5</v>
      </c>
      <c r="N47" s="81"/>
      <c r="O47" s="104">
        <v>230</v>
      </c>
      <c r="P47" s="110">
        <f t="shared" si="2"/>
        <v>128.77699999999999</v>
      </c>
      <c r="Q47" s="35">
        <v>2</v>
      </c>
      <c r="R47" s="35"/>
      <c r="S47" s="50">
        <v>5</v>
      </c>
    </row>
    <row r="48" spans="1:19" ht="18.75">
      <c r="A48" s="1">
        <v>3</v>
      </c>
      <c r="B48" s="86">
        <v>82.5</v>
      </c>
      <c r="C48" s="80" t="s">
        <v>34</v>
      </c>
      <c r="D48" s="80" t="s">
        <v>93</v>
      </c>
      <c r="E48" s="80" t="s">
        <v>31</v>
      </c>
      <c r="F48" s="93">
        <v>34968</v>
      </c>
      <c r="G48" s="80" t="s">
        <v>27</v>
      </c>
      <c r="H48" s="68" t="s">
        <v>32</v>
      </c>
      <c r="I48" s="105">
        <v>82.2</v>
      </c>
      <c r="J48" s="109">
        <v>0.62090000000000001</v>
      </c>
      <c r="K48" s="126">
        <v>180</v>
      </c>
      <c r="L48" s="104">
        <v>180</v>
      </c>
      <c r="M48" s="111">
        <v>182.5</v>
      </c>
      <c r="N48" s="87"/>
      <c r="O48" s="104">
        <v>180</v>
      </c>
      <c r="P48" s="110">
        <f t="shared" si="2"/>
        <v>111.762</v>
      </c>
      <c r="Q48" s="26">
        <v>3</v>
      </c>
      <c r="R48" s="49"/>
      <c r="S48" s="50">
        <v>4</v>
      </c>
    </row>
    <row r="49" spans="1:19" ht="18.75">
      <c r="A49" s="1">
        <v>4</v>
      </c>
      <c r="B49" s="83">
        <v>90</v>
      </c>
      <c r="C49" s="80" t="s">
        <v>34</v>
      </c>
      <c r="D49" s="78" t="s">
        <v>35</v>
      </c>
      <c r="E49" s="78" t="s">
        <v>29</v>
      </c>
      <c r="F49" s="91">
        <v>34680</v>
      </c>
      <c r="G49" s="79" t="s">
        <v>27</v>
      </c>
      <c r="H49" s="79" t="s">
        <v>30</v>
      </c>
      <c r="I49" s="105">
        <v>88.3</v>
      </c>
      <c r="J49" s="109">
        <v>0.59219999999999995</v>
      </c>
      <c r="K49" s="124">
        <v>160</v>
      </c>
      <c r="L49" s="104">
        <v>170</v>
      </c>
      <c r="M49" s="86">
        <v>180</v>
      </c>
      <c r="N49" s="86"/>
      <c r="O49" s="86">
        <v>180</v>
      </c>
      <c r="P49" s="110">
        <f t="shared" si="2"/>
        <v>106.59599999999999</v>
      </c>
      <c r="Q49" s="35">
        <v>4</v>
      </c>
      <c r="R49" s="35"/>
      <c r="S49" s="132">
        <v>2</v>
      </c>
    </row>
    <row r="50" spans="1:19" ht="18.75">
      <c r="A50" s="1">
        <v>5</v>
      </c>
      <c r="B50" s="80">
        <v>90</v>
      </c>
      <c r="C50" s="79" t="s">
        <v>127</v>
      </c>
      <c r="D50" s="80" t="s">
        <v>44</v>
      </c>
      <c r="E50" s="80" t="s">
        <v>31</v>
      </c>
      <c r="F50" s="93">
        <v>33482</v>
      </c>
      <c r="G50" s="79" t="s">
        <v>27</v>
      </c>
      <c r="H50" s="68" t="s">
        <v>32</v>
      </c>
      <c r="I50" s="103">
        <v>90</v>
      </c>
      <c r="J50" s="110">
        <v>0.58530000000000004</v>
      </c>
      <c r="K50" s="126">
        <v>210</v>
      </c>
      <c r="L50" s="111">
        <v>210</v>
      </c>
      <c r="M50" s="104" t="s">
        <v>117</v>
      </c>
      <c r="N50" s="86"/>
      <c r="O50" s="104">
        <v>0</v>
      </c>
      <c r="P50" s="110">
        <f t="shared" si="2"/>
        <v>0</v>
      </c>
      <c r="Q50" s="26"/>
      <c r="R50" s="26"/>
      <c r="S50" s="50"/>
    </row>
    <row r="51" spans="1:19" ht="18.75">
      <c r="A51" s="1">
        <v>6</v>
      </c>
      <c r="B51" s="83">
        <v>82.5</v>
      </c>
      <c r="C51" s="79" t="s">
        <v>127</v>
      </c>
      <c r="D51" s="80" t="s">
        <v>69</v>
      </c>
      <c r="E51" s="80" t="s">
        <v>31</v>
      </c>
      <c r="F51" s="93">
        <v>32603</v>
      </c>
      <c r="G51" s="80" t="s">
        <v>27</v>
      </c>
      <c r="H51" s="68" t="s">
        <v>32</v>
      </c>
      <c r="I51" s="103">
        <v>77.2</v>
      </c>
      <c r="J51" s="110">
        <v>0.64980000000000004</v>
      </c>
      <c r="K51" s="86">
        <v>160</v>
      </c>
      <c r="L51" s="104">
        <v>170</v>
      </c>
      <c r="M51" s="86">
        <v>180</v>
      </c>
      <c r="N51" s="86"/>
      <c r="O51" s="86">
        <v>180</v>
      </c>
      <c r="P51" s="110">
        <f t="shared" si="2"/>
        <v>116.96400000000001</v>
      </c>
      <c r="Q51" s="26">
        <v>3</v>
      </c>
      <c r="R51" s="26"/>
      <c r="S51" s="49">
        <v>3</v>
      </c>
    </row>
    <row r="52" spans="1:19" ht="18.75">
      <c r="A52" s="1">
        <v>7</v>
      </c>
      <c r="B52" s="79">
        <v>100</v>
      </c>
      <c r="C52" s="79" t="s">
        <v>127</v>
      </c>
      <c r="D52" s="78" t="s">
        <v>38</v>
      </c>
      <c r="E52" s="78" t="s">
        <v>29</v>
      </c>
      <c r="F52" s="91">
        <v>23132</v>
      </c>
      <c r="G52" s="79" t="s">
        <v>27</v>
      </c>
      <c r="H52" s="79" t="s">
        <v>30</v>
      </c>
      <c r="I52" s="105">
        <v>101.9</v>
      </c>
      <c r="J52" s="109">
        <v>0.54969999999999997</v>
      </c>
      <c r="K52" s="81">
        <v>200</v>
      </c>
      <c r="L52" s="81">
        <v>212.5</v>
      </c>
      <c r="M52" s="81">
        <v>217.5</v>
      </c>
      <c r="N52" s="123"/>
      <c r="O52" s="81">
        <v>217.5</v>
      </c>
      <c r="P52" s="110">
        <f t="shared" si="2"/>
        <v>119.55974999999999</v>
      </c>
      <c r="Q52" s="35">
        <v>2</v>
      </c>
      <c r="R52" s="35"/>
      <c r="S52" s="50">
        <v>4</v>
      </c>
    </row>
    <row r="53" spans="1:19" ht="18.75">
      <c r="A53" s="1">
        <v>8</v>
      </c>
      <c r="B53" s="83">
        <v>110</v>
      </c>
      <c r="C53" s="79" t="s">
        <v>127</v>
      </c>
      <c r="D53" s="80" t="s">
        <v>102</v>
      </c>
      <c r="E53" s="80" t="s">
        <v>26</v>
      </c>
      <c r="F53" s="93">
        <v>34125</v>
      </c>
      <c r="G53" s="80" t="s">
        <v>45</v>
      </c>
      <c r="H53" s="80" t="s">
        <v>43</v>
      </c>
      <c r="I53" s="103">
        <v>104.8</v>
      </c>
      <c r="J53" s="110">
        <v>0.54410000000000003</v>
      </c>
      <c r="K53" s="86">
        <v>220</v>
      </c>
      <c r="L53" s="81">
        <v>230</v>
      </c>
      <c r="M53" s="81">
        <v>240</v>
      </c>
      <c r="N53" s="81"/>
      <c r="O53" s="81">
        <v>240</v>
      </c>
      <c r="P53" s="110">
        <f t="shared" si="2"/>
        <v>130.584</v>
      </c>
      <c r="Q53" s="26">
        <v>1</v>
      </c>
      <c r="R53" s="49"/>
      <c r="S53" s="50">
        <v>12</v>
      </c>
    </row>
    <row r="54" spans="1:19" ht="18.75">
      <c r="A54" s="1">
        <v>10</v>
      </c>
      <c r="B54" s="83">
        <v>75</v>
      </c>
      <c r="C54" s="79" t="s">
        <v>126</v>
      </c>
      <c r="D54" s="80" t="s">
        <v>68</v>
      </c>
      <c r="E54" s="80" t="s">
        <v>31</v>
      </c>
      <c r="F54" s="93">
        <v>29354</v>
      </c>
      <c r="G54" s="80" t="s">
        <v>27</v>
      </c>
      <c r="H54" s="68" t="s">
        <v>32</v>
      </c>
      <c r="I54" s="103">
        <v>77.7</v>
      </c>
      <c r="J54" s="110">
        <v>0.64670000000000005</v>
      </c>
      <c r="K54" s="111">
        <v>260</v>
      </c>
      <c r="L54" s="86">
        <v>270</v>
      </c>
      <c r="M54" s="111">
        <v>285</v>
      </c>
      <c r="N54" s="87"/>
      <c r="O54" s="86">
        <v>270</v>
      </c>
      <c r="P54" s="110">
        <f t="shared" si="2"/>
        <v>174.60900000000001</v>
      </c>
      <c r="Q54" s="35">
        <v>1</v>
      </c>
      <c r="R54" s="35"/>
      <c r="S54" s="50">
        <v>12</v>
      </c>
    </row>
    <row r="55" spans="1:19" ht="18.75">
      <c r="A55" s="1">
        <v>11</v>
      </c>
      <c r="B55" s="83">
        <v>110</v>
      </c>
      <c r="C55" s="79" t="s">
        <v>126</v>
      </c>
      <c r="D55" s="80" t="s">
        <v>73</v>
      </c>
      <c r="E55" s="80" t="s">
        <v>31</v>
      </c>
      <c r="F55" s="93">
        <v>32086</v>
      </c>
      <c r="G55" s="80" t="s">
        <v>27</v>
      </c>
      <c r="H55" s="68" t="s">
        <v>32</v>
      </c>
      <c r="I55" s="103">
        <v>103.8</v>
      </c>
      <c r="J55" s="110">
        <v>0.54590000000000005</v>
      </c>
      <c r="K55" s="86">
        <v>290</v>
      </c>
      <c r="L55" s="124">
        <v>300</v>
      </c>
      <c r="M55" s="124">
        <v>310</v>
      </c>
      <c r="N55" s="124"/>
      <c r="O55" s="124">
        <v>310</v>
      </c>
      <c r="P55" s="110">
        <f t="shared" si="2"/>
        <v>169.22900000000001</v>
      </c>
      <c r="Q55" s="35">
        <v>2</v>
      </c>
      <c r="R55" s="35"/>
      <c r="S55" s="41">
        <v>5</v>
      </c>
    </row>
    <row r="56" spans="1:19" ht="18.75">
      <c r="A56" s="1">
        <v>12</v>
      </c>
      <c r="B56" s="80">
        <v>90</v>
      </c>
      <c r="C56" s="79" t="s">
        <v>126</v>
      </c>
      <c r="D56" s="80" t="s">
        <v>44</v>
      </c>
      <c r="E56" s="80" t="s">
        <v>31</v>
      </c>
      <c r="F56" s="93">
        <v>33482</v>
      </c>
      <c r="G56" s="79" t="s">
        <v>27</v>
      </c>
      <c r="H56" s="68" t="s">
        <v>32</v>
      </c>
      <c r="I56" s="103">
        <v>90</v>
      </c>
      <c r="J56" s="110">
        <v>0.58530000000000004</v>
      </c>
      <c r="K56" s="104">
        <v>240</v>
      </c>
      <c r="L56" s="111">
        <v>250</v>
      </c>
      <c r="M56" s="104" t="s">
        <v>117</v>
      </c>
      <c r="N56" s="111"/>
      <c r="O56" s="104">
        <v>240</v>
      </c>
      <c r="P56" s="110">
        <f t="shared" si="2"/>
        <v>140.47200000000001</v>
      </c>
      <c r="Q56" s="35">
        <v>3</v>
      </c>
      <c r="R56" s="35"/>
      <c r="S56" s="41">
        <v>3</v>
      </c>
    </row>
    <row r="57" spans="1:19" ht="18.75">
      <c r="A57" s="1">
        <v>13</v>
      </c>
      <c r="B57" s="83">
        <v>100</v>
      </c>
      <c r="C57" s="79" t="s">
        <v>126</v>
      </c>
      <c r="D57" s="80" t="s">
        <v>75</v>
      </c>
      <c r="E57" s="80" t="s">
        <v>31</v>
      </c>
      <c r="F57" s="93">
        <v>31325</v>
      </c>
      <c r="G57" s="80" t="s">
        <v>27</v>
      </c>
      <c r="H57" s="68" t="s">
        <v>32</v>
      </c>
      <c r="I57" s="103">
        <v>98.2</v>
      </c>
      <c r="J57" s="110">
        <v>0.55859999999999999</v>
      </c>
      <c r="K57" s="86">
        <v>230</v>
      </c>
      <c r="L57" s="86">
        <v>250</v>
      </c>
      <c r="M57" s="111">
        <v>270</v>
      </c>
      <c r="N57" s="87"/>
      <c r="O57" s="86">
        <v>250</v>
      </c>
      <c r="P57" s="110">
        <f t="shared" si="2"/>
        <v>139.65</v>
      </c>
      <c r="Q57" s="35">
        <v>4</v>
      </c>
      <c r="R57" s="35"/>
      <c r="S57" s="132">
        <v>2</v>
      </c>
    </row>
    <row r="58" spans="1:19" ht="18.75">
      <c r="A58" s="1">
        <v>14</v>
      </c>
      <c r="B58" s="83">
        <v>90</v>
      </c>
      <c r="C58" s="79" t="s">
        <v>126</v>
      </c>
      <c r="D58" s="80" t="s">
        <v>63</v>
      </c>
      <c r="E58" s="80" t="s">
        <v>61</v>
      </c>
      <c r="F58" s="93">
        <v>28408</v>
      </c>
      <c r="G58" s="80" t="s">
        <v>27</v>
      </c>
      <c r="H58" s="79" t="s">
        <v>62</v>
      </c>
      <c r="I58" s="103">
        <v>84.7</v>
      </c>
      <c r="J58" s="110">
        <v>0.61919999999999997</v>
      </c>
      <c r="K58" s="111">
        <v>280</v>
      </c>
      <c r="L58" s="111">
        <v>280</v>
      </c>
      <c r="M58" s="111">
        <v>290</v>
      </c>
      <c r="N58" s="87"/>
      <c r="O58" s="86">
        <v>0</v>
      </c>
      <c r="P58" s="110">
        <f t="shared" si="2"/>
        <v>0</v>
      </c>
      <c r="Q58" s="26"/>
      <c r="R58" s="49"/>
      <c r="S58" s="49"/>
    </row>
    <row r="59" spans="1:19" ht="18.75">
      <c r="A59" s="1">
        <v>15</v>
      </c>
      <c r="B59" s="83">
        <v>75</v>
      </c>
      <c r="C59" s="79" t="s">
        <v>126</v>
      </c>
      <c r="D59" s="80" t="s">
        <v>68</v>
      </c>
      <c r="E59" s="80" t="s">
        <v>31</v>
      </c>
      <c r="F59" s="93">
        <v>29354</v>
      </c>
      <c r="G59" s="80" t="s">
        <v>33</v>
      </c>
      <c r="H59" s="68" t="s">
        <v>32</v>
      </c>
      <c r="I59" s="103">
        <v>77.7</v>
      </c>
      <c r="J59" s="110">
        <v>0.64670000000000005</v>
      </c>
      <c r="K59" s="111">
        <v>260</v>
      </c>
      <c r="L59" s="86">
        <v>270</v>
      </c>
      <c r="M59" s="111">
        <v>285</v>
      </c>
      <c r="N59" s="87"/>
      <c r="O59" s="86">
        <v>270</v>
      </c>
      <c r="P59" s="110">
        <f t="shared" si="2"/>
        <v>174.60900000000001</v>
      </c>
      <c r="Q59" s="35">
        <v>2</v>
      </c>
      <c r="R59" s="35"/>
      <c r="S59" s="41">
        <v>5</v>
      </c>
    </row>
  </sheetData>
  <sortState ref="B65:P69">
    <sortCondition descending="1" ref="P65:P69"/>
  </sortState>
  <mergeCells count="14">
    <mergeCell ref="G1:G2"/>
    <mergeCell ref="A1:A2"/>
    <mergeCell ref="D1:D2"/>
    <mergeCell ref="B1:B2"/>
    <mergeCell ref="E1:E2"/>
    <mergeCell ref="F1:F2"/>
    <mergeCell ref="C1:C2"/>
    <mergeCell ref="S1:S2"/>
    <mergeCell ref="H1:H2"/>
    <mergeCell ref="J1:J2"/>
    <mergeCell ref="K1:P1"/>
    <mergeCell ref="Q1:Q2"/>
    <mergeCell ref="R1:R2"/>
    <mergeCell ref="I1:I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"/>
  <sheetViews>
    <sheetView zoomScale="115" zoomScaleNormal="115" workbookViewId="0">
      <selection activeCell="F4" sqref="F4"/>
    </sheetView>
  </sheetViews>
  <sheetFormatPr defaultRowHeight="15"/>
  <cols>
    <col min="1" max="1" width="15.28515625" bestFit="1" customWidth="1"/>
    <col min="2" max="2" width="15.5703125" bestFit="1" customWidth="1"/>
    <col min="3" max="3" width="4.42578125" bestFit="1" customWidth="1"/>
    <col min="6" max="6" width="19.140625" bestFit="1" customWidth="1"/>
  </cols>
  <sheetData>
    <row r="2" spans="1:7" ht="18.75">
      <c r="A2" s="4" t="s">
        <v>27</v>
      </c>
      <c r="B2" s="4" t="s">
        <v>43</v>
      </c>
      <c r="C2" s="49">
        <v>5</v>
      </c>
      <c r="F2" s="79" t="s">
        <v>43</v>
      </c>
      <c r="G2" s="80">
        <v>230</v>
      </c>
    </row>
    <row r="3" spans="1:7" ht="18.75">
      <c r="A3" s="4"/>
      <c r="B3" s="101"/>
      <c r="C3" s="49"/>
      <c r="F3" s="79" t="s">
        <v>32</v>
      </c>
      <c r="G3" s="80">
        <v>103</v>
      </c>
    </row>
    <row r="4" spans="1:7" ht="18.75">
      <c r="A4" s="4"/>
      <c r="B4" s="101"/>
      <c r="C4" s="49"/>
      <c r="F4" s="83" t="s">
        <v>30</v>
      </c>
      <c r="G4" s="80">
        <v>24</v>
      </c>
    </row>
    <row r="5" spans="1:7" ht="18.75">
      <c r="A5" s="4" t="s">
        <v>27</v>
      </c>
      <c r="B5" s="101" t="s">
        <v>43</v>
      </c>
      <c r="C5" s="49">
        <v>12</v>
      </c>
      <c r="F5" s="79" t="s">
        <v>88</v>
      </c>
      <c r="G5" s="80">
        <v>12</v>
      </c>
    </row>
    <row r="6" spans="1:7" ht="18.75">
      <c r="A6" s="79" t="s">
        <v>27</v>
      </c>
      <c r="B6" s="4" t="s">
        <v>43</v>
      </c>
      <c r="C6" s="50">
        <v>12</v>
      </c>
      <c r="F6" s="79" t="s">
        <v>62</v>
      </c>
      <c r="G6" s="80">
        <v>17</v>
      </c>
    </row>
    <row r="7" spans="1:7" ht="18.75">
      <c r="A7" s="80" t="s">
        <v>27</v>
      </c>
      <c r="B7" s="4" t="s">
        <v>43</v>
      </c>
      <c r="C7" s="49">
        <v>12</v>
      </c>
      <c r="F7" s="80" t="s">
        <v>46</v>
      </c>
      <c r="G7" s="80">
        <v>10</v>
      </c>
    </row>
    <row r="8" spans="1:7" ht="18.75">
      <c r="A8" s="4" t="s">
        <v>27</v>
      </c>
      <c r="B8" s="4" t="s">
        <v>43</v>
      </c>
      <c r="C8" s="50">
        <v>5</v>
      </c>
      <c r="F8" s="79" t="s">
        <v>85</v>
      </c>
      <c r="G8" s="80">
        <v>8</v>
      </c>
    </row>
    <row r="9" spans="1:7" ht="18.75">
      <c r="A9" s="79" t="s">
        <v>27</v>
      </c>
      <c r="B9" s="79" t="s">
        <v>43</v>
      </c>
      <c r="C9" s="49">
        <v>12</v>
      </c>
    </row>
    <row r="10" spans="1:7" ht="18.75">
      <c r="A10" s="80" t="s">
        <v>45</v>
      </c>
      <c r="B10" s="80" t="s">
        <v>43</v>
      </c>
      <c r="C10" s="49">
        <v>12</v>
      </c>
      <c r="G10" s="138"/>
    </row>
    <row r="11" spans="1:7" ht="18.75">
      <c r="A11" s="80" t="s">
        <v>27</v>
      </c>
      <c r="B11" s="4" t="s">
        <v>43</v>
      </c>
      <c r="C11" s="89">
        <v>5</v>
      </c>
    </row>
    <row r="12" spans="1:7" ht="18.75">
      <c r="A12" s="4" t="s">
        <v>27</v>
      </c>
      <c r="B12" s="4" t="s">
        <v>43</v>
      </c>
      <c r="C12" s="119">
        <v>12</v>
      </c>
    </row>
    <row r="13" spans="1:7" ht="18.75">
      <c r="A13" s="79" t="s">
        <v>27</v>
      </c>
      <c r="B13" s="4" t="s">
        <v>43</v>
      </c>
      <c r="C13" s="119">
        <v>12</v>
      </c>
    </row>
    <row r="14" spans="1:7" ht="18.75">
      <c r="A14" s="80" t="s">
        <v>45</v>
      </c>
      <c r="B14" s="4" t="s">
        <v>43</v>
      </c>
      <c r="C14" s="119">
        <v>5</v>
      </c>
    </row>
    <row r="15" spans="1:7" ht="18.75">
      <c r="A15" s="80" t="s">
        <v>45</v>
      </c>
      <c r="B15" s="4" t="s">
        <v>43</v>
      </c>
      <c r="C15" s="89">
        <v>3</v>
      </c>
    </row>
    <row r="16" spans="1:7" ht="18.75">
      <c r="A16" s="80" t="s">
        <v>27</v>
      </c>
      <c r="B16" s="4" t="s">
        <v>43</v>
      </c>
      <c r="C16" s="89">
        <v>3</v>
      </c>
    </row>
    <row r="17" spans="1:4" ht="18">
      <c r="A17" s="4" t="s">
        <v>27</v>
      </c>
      <c r="B17" s="4" t="s">
        <v>43</v>
      </c>
      <c r="C17" s="41">
        <v>12</v>
      </c>
    </row>
    <row r="18" spans="1:4" ht="18.75">
      <c r="A18" s="80" t="s">
        <v>27</v>
      </c>
      <c r="B18" s="4" t="s">
        <v>43</v>
      </c>
      <c r="C18" s="132">
        <v>12</v>
      </c>
    </row>
    <row r="19" spans="1:4" ht="18.75">
      <c r="A19" s="79" t="s">
        <v>27</v>
      </c>
      <c r="B19" s="4" t="s">
        <v>43</v>
      </c>
      <c r="C19" s="119">
        <v>12</v>
      </c>
    </row>
    <row r="20" spans="1:4" ht="18.75">
      <c r="A20" s="4" t="s">
        <v>27</v>
      </c>
      <c r="B20" s="80" t="s">
        <v>43</v>
      </c>
      <c r="C20" s="132">
        <v>12</v>
      </c>
    </row>
    <row r="21" spans="1:4" ht="18.75">
      <c r="A21" s="80" t="s">
        <v>27</v>
      </c>
      <c r="B21" s="4" t="s">
        <v>43</v>
      </c>
      <c r="C21" s="41">
        <v>5</v>
      </c>
    </row>
    <row r="22" spans="1:4" ht="18.75">
      <c r="A22" s="4" t="s">
        <v>27</v>
      </c>
      <c r="B22" s="80" t="s">
        <v>43</v>
      </c>
      <c r="C22" s="132">
        <v>12</v>
      </c>
    </row>
    <row r="23" spans="1:4" ht="18.75">
      <c r="A23" s="80" t="s">
        <v>27</v>
      </c>
      <c r="B23" s="4" t="s">
        <v>43</v>
      </c>
      <c r="C23" s="50">
        <v>3</v>
      </c>
    </row>
    <row r="24" spans="1:4" ht="18.75">
      <c r="A24" s="80" t="s">
        <v>27</v>
      </c>
      <c r="B24" s="6" t="s">
        <v>43</v>
      </c>
      <c r="C24" s="132">
        <v>5</v>
      </c>
    </row>
    <row r="25" spans="1:4" ht="18.75">
      <c r="A25" s="79" t="s">
        <v>27</v>
      </c>
      <c r="B25" s="79" t="s">
        <v>43</v>
      </c>
      <c r="C25" s="80">
        <v>1</v>
      </c>
    </row>
    <row r="26" spans="1:4" ht="18.75">
      <c r="A26" s="80" t="s">
        <v>27</v>
      </c>
      <c r="B26" s="79" t="s">
        <v>43</v>
      </c>
      <c r="C26" s="80">
        <v>3</v>
      </c>
    </row>
    <row r="27" spans="1:4" ht="18.75">
      <c r="A27" s="80" t="s">
        <v>27</v>
      </c>
      <c r="B27" s="4" t="s">
        <v>43</v>
      </c>
      <c r="C27" s="98">
        <v>12</v>
      </c>
    </row>
    <row r="28" spans="1:4" ht="18.75">
      <c r="A28" s="80" t="s">
        <v>27</v>
      </c>
      <c r="B28" s="4" t="s">
        <v>43</v>
      </c>
      <c r="C28" s="80">
        <v>12</v>
      </c>
    </row>
    <row r="29" spans="1:4" ht="18.75">
      <c r="A29" s="4" t="s">
        <v>27</v>
      </c>
      <c r="B29" s="4" t="s">
        <v>43</v>
      </c>
      <c r="C29" s="98">
        <v>5</v>
      </c>
    </row>
    <row r="30" spans="1:4" ht="18.75">
      <c r="A30" s="80" t="s">
        <v>27</v>
      </c>
      <c r="B30" s="79" t="s">
        <v>43</v>
      </c>
      <c r="C30" s="98">
        <v>12</v>
      </c>
      <c r="D30">
        <v>230</v>
      </c>
    </row>
    <row r="31" spans="1:4" ht="18.75">
      <c r="A31" s="80" t="s">
        <v>27</v>
      </c>
      <c r="B31" s="4" t="s">
        <v>62</v>
      </c>
      <c r="C31" s="50">
        <v>5</v>
      </c>
    </row>
    <row r="32" spans="1:4" ht="18.75">
      <c r="A32" s="80" t="s">
        <v>27</v>
      </c>
      <c r="B32" s="79" t="s">
        <v>62</v>
      </c>
      <c r="C32" s="50">
        <v>12</v>
      </c>
      <c r="D32">
        <v>17</v>
      </c>
    </row>
    <row r="33" spans="1:4" ht="18.75">
      <c r="A33" s="80" t="s">
        <v>27</v>
      </c>
      <c r="B33" s="4" t="s">
        <v>55</v>
      </c>
      <c r="C33" s="132">
        <v>2</v>
      </c>
    </row>
    <row r="34" spans="1:4" ht="18.75">
      <c r="A34" s="80" t="s">
        <v>27</v>
      </c>
      <c r="B34" s="4" t="s">
        <v>46</v>
      </c>
      <c r="C34" s="49">
        <v>3</v>
      </c>
    </row>
    <row r="35" spans="1:4" ht="18.75">
      <c r="A35" s="80" t="s">
        <v>27</v>
      </c>
      <c r="B35" s="79" t="s">
        <v>46</v>
      </c>
      <c r="C35" s="80">
        <v>2</v>
      </c>
    </row>
    <row r="36" spans="1:4" ht="18.75">
      <c r="A36" s="80" t="s">
        <v>27</v>
      </c>
      <c r="B36" s="80" t="s">
        <v>46</v>
      </c>
      <c r="C36" s="80">
        <v>5</v>
      </c>
      <c r="D36">
        <v>10</v>
      </c>
    </row>
    <row r="37" spans="1:4" ht="18.75">
      <c r="A37" s="80" t="s">
        <v>27</v>
      </c>
      <c r="B37" s="4" t="s">
        <v>85</v>
      </c>
      <c r="C37" s="49">
        <v>5</v>
      </c>
    </row>
    <row r="38" spans="1:4" ht="18.75">
      <c r="A38" s="80" t="s">
        <v>27</v>
      </c>
      <c r="B38" s="4" t="s">
        <v>85</v>
      </c>
      <c r="C38" s="41">
        <v>3</v>
      </c>
      <c r="D38">
        <v>8</v>
      </c>
    </row>
    <row r="39" spans="1:4" ht="18.75">
      <c r="A39" s="80" t="s">
        <v>27</v>
      </c>
      <c r="B39" s="68" t="s">
        <v>32</v>
      </c>
      <c r="C39" s="41">
        <v>1</v>
      </c>
    </row>
    <row r="40" spans="1:4" ht="18.75">
      <c r="A40" s="80" t="s">
        <v>27</v>
      </c>
      <c r="B40" s="68" t="s">
        <v>32</v>
      </c>
      <c r="C40" s="49">
        <v>2</v>
      </c>
    </row>
    <row r="41" spans="1:4" ht="18.75">
      <c r="A41" s="80" t="s">
        <v>27</v>
      </c>
      <c r="B41" s="6" t="s">
        <v>32</v>
      </c>
      <c r="C41" s="49">
        <v>3</v>
      </c>
    </row>
    <row r="42" spans="1:4" ht="18.75">
      <c r="A42" s="80" t="s">
        <v>27</v>
      </c>
      <c r="B42" s="68" t="s">
        <v>32</v>
      </c>
      <c r="C42" s="49">
        <v>5</v>
      </c>
    </row>
    <row r="43" spans="1:4" ht="18.75">
      <c r="A43" s="80" t="s">
        <v>27</v>
      </c>
      <c r="B43" s="68" t="s">
        <v>32</v>
      </c>
      <c r="C43" s="49">
        <v>4</v>
      </c>
    </row>
    <row r="44" spans="1:4" ht="18.75">
      <c r="A44" s="80" t="s">
        <v>27</v>
      </c>
      <c r="B44" s="68" t="s">
        <v>32</v>
      </c>
      <c r="C44" s="49">
        <v>3</v>
      </c>
    </row>
    <row r="45" spans="1:4" ht="18.75">
      <c r="A45" s="80" t="s">
        <v>27</v>
      </c>
      <c r="B45" s="68" t="s">
        <v>32</v>
      </c>
      <c r="C45" s="49">
        <v>12</v>
      </c>
    </row>
    <row r="46" spans="1:4" ht="18.75">
      <c r="A46" s="80" t="s">
        <v>27</v>
      </c>
      <c r="B46" s="68" t="s">
        <v>32</v>
      </c>
      <c r="C46" s="41">
        <v>5</v>
      </c>
    </row>
    <row r="47" spans="1:4" ht="18.75">
      <c r="A47" s="79" t="s">
        <v>27</v>
      </c>
      <c r="B47" s="68" t="s">
        <v>32</v>
      </c>
      <c r="C47" s="41">
        <v>3</v>
      </c>
    </row>
    <row r="48" spans="1:4" ht="18.75">
      <c r="A48" s="80" t="s">
        <v>27</v>
      </c>
      <c r="B48" s="68" t="s">
        <v>32</v>
      </c>
      <c r="C48" s="41">
        <v>2</v>
      </c>
    </row>
    <row r="49" spans="1:4" ht="18.75">
      <c r="A49" s="80" t="s">
        <v>27</v>
      </c>
      <c r="B49" s="4" t="s">
        <v>32</v>
      </c>
      <c r="C49" s="41">
        <v>5</v>
      </c>
    </row>
    <row r="50" spans="1:4" ht="18.75">
      <c r="A50" s="80" t="s">
        <v>27</v>
      </c>
      <c r="B50" s="60" t="s">
        <v>32</v>
      </c>
      <c r="C50" s="41">
        <v>5</v>
      </c>
    </row>
    <row r="51" spans="1:4" ht="18.75">
      <c r="A51" s="80" t="s">
        <v>27</v>
      </c>
      <c r="B51" s="4" t="s">
        <v>32</v>
      </c>
      <c r="C51" s="41">
        <v>12</v>
      </c>
    </row>
    <row r="52" spans="1:4" ht="18.75">
      <c r="A52" s="80" t="s">
        <v>27</v>
      </c>
      <c r="B52" s="4" t="s">
        <v>32</v>
      </c>
      <c r="C52" s="49">
        <v>12</v>
      </c>
    </row>
    <row r="53" spans="1:4" ht="18.75">
      <c r="A53" s="80" t="s">
        <v>27</v>
      </c>
      <c r="B53" s="101" t="s">
        <v>32</v>
      </c>
      <c r="C53" s="41">
        <v>12</v>
      </c>
    </row>
    <row r="54" spans="1:4" ht="18.75">
      <c r="A54" s="80" t="s">
        <v>27</v>
      </c>
      <c r="B54" s="79" t="s">
        <v>32</v>
      </c>
      <c r="C54" s="86">
        <v>5</v>
      </c>
    </row>
    <row r="55" spans="1:4" ht="18.75">
      <c r="A55" s="80" t="s">
        <v>27</v>
      </c>
      <c r="B55" s="79" t="s">
        <v>32</v>
      </c>
      <c r="C55" s="80">
        <v>12</v>
      </c>
      <c r="D55">
        <v>103</v>
      </c>
    </row>
    <row r="56" spans="1:4" ht="18.75">
      <c r="A56" s="79" t="s">
        <v>27</v>
      </c>
      <c r="B56" s="114" t="s">
        <v>30</v>
      </c>
      <c r="C56" s="41">
        <v>2</v>
      </c>
    </row>
    <row r="57" spans="1:4" ht="18.75">
      <c r="A57" s="79" t="s">
        <v>27</v>
      </c>
      <c r="B57" s="79" t="s">
        <v>30</v>
      </c>
      <c r="C57" s="49">
        <v>4</v>
      </c>
    </row>
    <row r="58" spans="1:4" ht="18.75">
      <c r="A58" s="80" t="s">
        <v>27</v>
      </c>
      <c r="B58" s="4" t="s">
        <v>30</v>
      </c>
      <c r="C58" s="41">
        <v>12</v>
      </c>
    </row>
    <row r="59" spans="1:4" ht="18.75">
      <c r="A59" s="80" t="s">
        <v>27</v>
      </c>
      <c r="B59" s="4" t="s">
        <v>30</v>
      </c>
      <c r="C59" s="41">
        <v>5</v>
      </c>
    </row>
    <row r="60" spans="1:4" ht="18.75">
      <c r="A60" s="80" t="s">
        <v>27</v>
      </c>
      <c r="B60" s="68" t="s">
        <v>30</v>
      </c>
      <c r="C60" s="41">
        <v>1</v>
      </c>
      <c r="D60">
        <v>24</v>
      </c>
    </row>
    <row r="61" spans="1:4" ht="18.75">
      <c r="A61" s="80" t="s">
        <v>27</v>
      </c>
      <c r="B61" s="4" t="s">
        <v>88</v>
      </c>
      <c r="C61" s="41">
        <v>12</v>
      </c>
      <c r="D61">
        <v>12</v>
      </c>
    </row>
    <row r="62" spans="1:4" ht="18.75">
      <c r="A62" s="80"/>
      <c r="B62" s="79"/>
      <c r="C62" s="80"/>
    </row>
  </sheetData>
  <sortState ref="F3:G8">
    <sortCondition ref="G3:G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="70" zoomScaleNormal="70" workbookViewId="0">
      <selection activeCell="F30" sqref="F30"/>
    </sheetView>
  </sheetViews>
  <sheetFormatPr defaultRowHeight="15"/>
  <cols>
    <col min="1" max="1" width="3.85546875" bestFit="1" customWidth="1"/>
    <col min="2" max="2" width="7.5703125" bestFit="1" customWidth="1"/>
    <col min="4" max="4" width="43.5703125" bestFit="1" customWidth="1"/>
    <col min="5" max="5" width="13" bestFit="1" customWidth="1"/>
    <col min="6" max="6" width="15.140625" bestFit="1" customWidth="1"/>
    <col min="7" max="7" width="15.28515625" bestFit="1" customWidth="1"/>
    <col min="8" max="8" width="13.85546875" bestFit="1" customWidth="1"/>
    <col min="16" max="16" width="11.42578125" bestFit="1" customWidth="1"/>
    <col min="18" max="18" width="30" bestFit="1" customWidth="1"/>
  </cols>
  <sheetData>
    <row r="1" spans="1:18" ht="15.75" customHeight="1">
      <c r="A1" s="157" t="s">
        <v>4</v>
      </c>
      <c r="B1" s="157" t="s">
        <v>0</v>
      </c>
      <c r="C1" s="146" t="s">
        <v>6</v>
      </c>
      <c r="D1" s="159" t="s">
        <v>1</v>
      </c>
      <c r="E1" s="161" t="s">
        <v>2</v>
      </c>
      <c r="F1" s="146" t="s">
        <v>3</v>
      </c>
      <c r="G1" s="146" t="s">
        <v>5</v>
      </c>
      <c r="H1" s="146" t="s">
        <v>7</v>
      </c>
      <c r="I1" s="155" t="s">
        <v>8</v>
      </c>
      <c r="J1" s="148" t="s">
        <v>14</v>
      </c>
      <c r="K1" s="150" t="s">
        <v>9</v>
      </c>
      <c r="L1" s="151"/>
      <c r="M1" s="151"/>
      <c r="N1" s="151"/>
      <c r="O1" s="151"/>
      <c r="P1" s="152"/>
      <c r="Q1" s="153" t="s">
        <v>10</v>
      </c>
      <c r="R1" s="144" t="s">
        <v>12</v>
      </c>
    </row>
    <row r="2" spans="1:18" ht="16.5" thickBot="1">
      <c r="A2" s="158"/>
      <c r="B2" s="158"/>
      <c r="C2" s="163"/>
      <c r="D2" s="160"/>
      <c r="E2" s="162"/>
      <c r="F2" s="147"/>
      <c r="G2" s="147"/>
      <c r="H2" s="147"/>
      <c r="I2" s="156"/>
      <c r="J2" s="149"/>
      <c r="K2" s="15">
        <v>1</v>
      </c>
      <c r="L2" s="16">
        <v>2</v>
      </c>
      <c r="M2" s="16">
        <v>3</v>
      </c>
      <c r="N2" s="16">
        <v>4</v>
      </c>
      <c r="O2" s="17" t="s">
        <v>13</v>
      </c>
      <c r="P2" s="18" t="s">
        <v>14</v>
      </c>
      <c r="Q2" s="154"/>
      <c r="R2" s="145"/>
    </row>
    <row r="4" spans="1:18" ht="20.25">
      <c r="D4" s="75" t="s">
        <v>121</v>
      </c>
    </row>
    <row r="5" spans="1:18" ht="18.75">
      <c r="A5" s="2">
        <v>1</v>
      </c>
      <c r="B5" s="1">
        <v>56</v>
      </c>
      <c r="C5" s="4"/>
      <c r="D5" s="80" t="s">
        <v>83</v>
      </c>
      <c r="E5" s="80" t="s">
        <v>26</v>
      </c>
      <c r="F5" s="93">
        <v>25946</v>
      </c>
      <c r="G5" s="80" t="s">
        <v>27</v>
      </c>
      <c r="H5" s="79" t="s">
        <v>43</v>
      </c>
      <c r="I5" s="103">
        <v>56</v>
      </c>
      <c r="J5" s="110">
        <v>0.91100000000000003</v>
      </c>
      <c r="K5" s="104">
        <v>57.5</v>
      </c>
      <c r="L5" s="111">
        <v>60</v>
      </c>
      <c r="M5" s="104" t="s">
        <v>117</v>
      </c>
      <c r="N5" s="86"/>
      <c r="O5" s="104">
        <v>57.5</v>
      </c>
      <c r="P5" s="67">
        <f>J5*O5</f>
        <v>52.3825</v>
      </c>
      <c r="Q5" s="88">
        <v>2</v>
      </c>
      <c r="R5" s="89">
        <v>5</v>
      </c>
    </row>
    <row r="6" spans="1:18" ht="18.75">
      <c r="A6" s="2">
        <v>2</v>
      </c>
      <c r="B6" s="1">
        <v>67.5</v>
      </c>
      <c r="C6" s="4"/>
      <c r="D6" s="9" t="s">
        <v>37</v>
      </c>
      <c r="E6" s="9" t="s">
        <v>26</v>
      </c>
      <c r="F6" s="12">
        <v>37349</v>
      </c>
      <c r="G6" s="4" t="s">
        <v>27</v>
      </c>
      <c r="H6" s="79" t="s">
        <v>43</v>
      </c>
      <c r="I6" s="103">
        <v>64.5</v>
      </c>
      <c r="J6" s="110">
        <v>0.8105</v>
      </c>
      <c r="K6" s="86">
        <v>62.5</v>
      </c>
      <c r="L6" s="104">
        <v>67.5</v>
      </c>
      <c r="M6" s="104" t="s">
        <v>117</v>
      </c>
      <c r="N6" s="104"/>
      <c r="O6" s="104">
        <v>67.5</v>
      </c>
      <c r="P6" s="67">
        <f>J6*O6</f>
        <v>54.708750000000002</v>
      </c>
      <c r="Q6" s="118">
        <v>1</v>
      </c>
      <c r="R6" s="119">
        <v>12</v>
      </c>
    </row>
    <row r="7" spans="1:18" ht="18.75">
      <c r="A7" s="2"/>
      <c r="B7" s="1"/>
      <c r="C7" s="4"/>
      <c r="D7" s="9"/>
      <c r="E7" s="9"/>
      <c r="F7" s="12"/>
      <c r="G7" s="4"/>
      <c r="H7" s="79"/>
      <c r="I7" s="103"/>
      <c r="J7" s="110"/>
      <c r="K7" s="86"/>
      <c r="L7" s="104"/>
      <c r="M7" s="104"/>
      <c r="N7" s="104"/>
      <c r="O7" s="104"/>
      <c r="P7" s="67"/>
      <c r="Q7" s="118"/>
      <c r="R7" s="119"/>
    </row>
    <row r="8" spans="1:18" ht="18">
      <c r="G8" s="45"/>
      <c r="H8" s="45"/>
      <c r="I8" s="63"/>
      <c r="J8" s="64"/>
      <c r="R8" s="14"/>
    </row>
    <row r="9" spans="1:18" ht="20.25">
      <c r="D9" s="75" t="s">
        <v>96</v>
      </c>
      <c r="G9" s="45"/>
      <c r="H9" s="45"/>
      <c r="I9" s="63"/>
      <c r="J9" s="64"/>
      <c r="R9" s="14"/>
    </row>
    <row r="10" spans="1:18" ht="18.75">
      <c r="A10" s="1">
        <v>1</v>
      </c>
      <c r="B10" s="1">
        <v>100</v>
      </c>
      <c r="C10" s="4"/>
      <c r="D10" s="7" t="s">
        <v>36</v>
      </c>
      <c r="E10" s="7" t="s">
        <v>26</v>
      </c>
      <c r="F10" s="11">
        <v>31906</v>
      </c>
      <c r="G10" s="79" t="s">
        <v>27</v>
      </c>
      <c r="H10" s="79" t="s">
        <v>43</v>
      </c>
      <c r="I10" s="103">
        <v>94</v>
      </c>
      <c r="J10" s="110">
        <v>0.57099999999999995</v>
      </c>
      <c r="K10" s="104">
        <v>155</v>
      </c>
      <c r="L10" s="104">
        <v>165</v>
      </c>
      <c r="M10" s="104">
        <v>170</v>
      </c>
      <c r="N10" s="86"/>
      <c r="O10" s="104">
        <v>170</v>
      </c>
      <c r="P10" s="67">
        <f>J10*O10</f>
        <v>97.07</v>
      </c>
      <c r="Q10" s="118">
        <v>1</v>
      </c>
      <c r="R10" s="119">
        <v>12</v>
      </c>
    </row>
    <row r="11" spans="1:18" ht="18.75">
      <c r="A11" s="2">
        <v>2</v>
      </c>
      <c r="B11" s="1">
        <v>110</v>
      </c>
      <c r="C11" s="4"/>
      <c r="D11" s="80" t="s">
        <v>102</v>
      </c>
      <c r="E11" s="80" t="s">
        <v>26</v>
      </c>
      <c r="F11" s="93">
        <v>34125</v>
      </c>
      <c r="G11" s="80" t="s">
        <v>45</v>
      </c>
      <c r="H11" s="80" t="s">
        <v>43</v>
      </c>
      <c r="I11" s="103">
        <v>104.8</v>
      </c>
      <c r="J11" s="110">
        <v>0.54410000000000003</v>
      </c>
      <c r="K11" s="104">
        <v>160</v>
      </c>
      <c r="L11" s="111">
        <v>170</v>
      </c>
      <c r="M11" s="104">
        <v>175</v>
      </c>
      <c r="N11" s="86"/>
      <c r="O11" s="104">
        <v>175</v>
      </c>
      <c r="P11" s="67">
        <f>J11*O11</f>
        <v>95.217500000000001</v>
      </c>
      <c r="Q11" s="118">
        <v>2</v>
      </c>
      <c r="R11" s="119">
        <v>5</v>
      </c>
    </row>
    <row r="12" spans="1:18" ht="18.75">
      <c r="A12" s="2">
        <v>3</v>
      </c>
      <c r="B12" s="1">
        <v>125</v>
      </c>
      <c r="C12" s="4"/>
      <c r="D12" s="80" t="s">
        <v>25</v>
      </c>
      <c r="E12" s="80" t="s">
        <v>26</v>
      </c>
      <c r="F12" s="93">
        <v>33952</v>
      </c>
      <c r="G12" s="80" t="s">
        <v>45</v>
      </c>
      <c r="H12" s="80" t="s">
        <v>43</v>
      </c>
      <c r="I12" s="103">
        <v>118.8</v>
      </c>
      <c r="J12" s="110">
        <v>0.52810000000000001</v>
      </c>
      <c r="K12" s="86">
        <v>145</v>
      </c>
      <c r="L12" s="104">
        <v>155</v>
      </c>
      <c r="M12" s="111">
        <v>165</v>
      </c>
      <c r="N12" s="86"/>
      <c r="O12" s="104">
        <v>155</v>
      </c>
      <c r="P12" s="67">
        <f>J12*O12</f>
        <v>81.855500000000006</v>
      </c>
      <c r="Q12" s="118">
        <v>3</v>
      </c>
      <c r="R12" s="119">
        <v>3</v>
      </c>
    </row>
    <row r="13" spans="1:18" ht="18.75">
      <c r="A13" s="2">
        <v>4</v>
      </c>
      <c r="B13" s="44">
        <v>110</v>
      </c>
      <c r="C13" s="4"/>
      <c r="D13" s="80" t="s">
        <v>99</v>
      </c>
      <c r="E13" s="80" t="s">
        <v>26</v>
      </c>
      <c r="F13" s="93">
        <v>30548</v>
      </c>
      <c r="G13" s="80" t="s">
        <v>27</v>
      </c>
      <c r="H13" s="79" t="s">
        <v>43</v>
      </c>
      <c r="I13" s="105">
        <v>103.1</v>
      </c>
      <c r="J13" s="109">
        <v>0.54730000000000001</v>
      </c>
      <c r="K13" s="81">
        <v>120</v>
      </c>
      <c r="L13" s="104">
        <v>130</v>
      </c>
      <c r="M13" s="104">
        <v>135</v>
      </c>
      <c r="N13" s="87"/>
      <c r="O13" s="86">
        <v>135</v>
      </c>
      <c r="P13" s="67">
        <f>J13*O13</f>
        <v>73.885500000000008</v>
      </c>
      <c r="Q13" s="118">
        <v>4</v>
      </c>
      <c r="R13" s="119">
        <v>3</v>
      </c>
    </row>
  </sheetData>
  <mergeCells count="13">
    <mergeCell ref="F1:F2"/>
    <mergeCell ref="A1:A2"/>
    <mergeCell ref="B1:B2"/>
    <mergeCell ref="C1:C2"/>
    <mergeCell ref="D1:D2"/>
    <mergeCell ref="E1:E2"/>
    <mergeCell ref="R1:R2"/>
    <mergeCell ref="G1:G2"/>
    <mergeCell ref="H1:H2"/>
    <mergeCell ref="I1:I2"/>
    <mergeCell ref="J1:J2"/>
    <mergeCell ref="K1:P1"/>
    <mergeCell ref="Q1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B1" zoomScale="70" zoomScaleNormal="70" workbookViewId="0">
      <pane ySplit="3" topLeftCell="A4" activePane="bottomLeft" state="frozen"/>
      <selection pane="bottomLeft" activeCell="D23" sqref="D23"/>
    </sheetView>
  </sheetViews>
  <sheetFormatPr defaultRowHeight="15"/>
  <cols>
    <col min="3" max="3" width="49.85546875" customWidth="1"/>
    <col min="4" max="4" width="17.5703125" customWidth="1"/>
    <col min="5" max="5" width="20.28515625" customWidth="1"/>
    <col min="6" max="6" width="23.7109375" customWidth="1"/>
    <col min="7" max="7" width="14.42578125" bestFit="1" customWidth="1"/>
    <col min="8" max="8" width="12.7109375" customWidth="1"/>
    <col min="9" max="9" width="20" customWidth="1"/>
    <col min="10" max="10" width="10.28515625" customWidth="1"/>
    <col min="11" max="11" width="15.5703125" customWidth="1"/>
    <col min="12" max="12" width="10.7109375" customWidth="1"/>
    <col min="13" max="13" width="16.5703125" customWidth="1"/>
    <col min="14" max="14" width="25" customWidth="1"/>
  </cols>
  <sheetData>
    <row r="1" spans="1:14" ht="15.75">
      <c r="A1" s="157" t="s">
        <v>4</v>
      </c>
      <c r="B1" s="157" t="s">
        <v>0</v>
      </c>
      <c r="C1" s="146" t="s">
        <v>1</v>
      </c>
      <c r="D1" s="146" t="s">
        <v>2</v>
      </c>
      <c r="E1" s="146" t="s">
        <v>3</v>
      </c>
      <c r="F1" s="146" t="s">
        <v>5</v>
      </c>
      <c r="G1" s="146" t="s">
        <v>7</v>
      </c>
      <c r="H1" s="168" t="s">
        <v>8</v>
      </c>
      <c r="I1" s="168" t="s">
        <v>15</v>
      </c>
      <c r="J1" s="151"/>
      <c r="K1" s="152"/>
      <c r="L1" s="153" t="s">
        <v>10</v>
      </c>
      <c r="M1" s="153" t="s">
        <v>11</v>
      </c>
      <c r="N1" s="144" t="s">
        <v>24</v>
      </c>
    </row>
    <row r="2" spans="1:14" ht="16.5" thickBot="1">
      <c r="A2" s="158"/>
      <c r="B2" s="158"/>
      <c r="C2" s="147"/>
      <c r="D2" s="147"/>
      <c r="E2" s="147"/>
      <c r="F2" s="147"/>
      <c r="G2" s="147"/>
      <c r="H2" s="169"/>
      <c r="I2" s="169"/>
      <c r="J2" s="17" t="s">
        <v>13</v>
      </c>
      <c r="K2" s="18" t="s">
        <v>23</v>
      </c>
      <c r="L2" s="154"/>
      <c r="M2" s="154"/>
      <c r="N2" s="145"/>
    </row>
    <row r="5" spans="1:14" ht="21">
      <c r="C5" s="76" t="s">
        <v>22</v>
      </c>
      <c r="D5" s="73"/>
      <c r="F5" s="20" t="s">
        <v>107</v>
      </c>
      <c r="G5" s="100" t="s">
        <v>108</v>
      </c>
      <c r="H5" s="71"/>
      <c r="I5" s="71"/>
      <c r="J5" s="37"/>
      <c r="K5" s="38"/>
      <c r="L5" s="37"/>
      <c r="M5" s="37"/>
      <c r="N5" s="52"/>
    </row>
    <row r="6" spans="1:14" ht="18">
      <c r="A6" s="1">
        <v>1</v>
      </c>
      <c r="B6" s="1">
        <v>67.5</v>
      </c>
      <c r="C6" s="9" t="s">
        <v>37</v>
      </c>
      <c r="D6" s="9" t="s">
        <v>26</v>
      </c>
      <c r="E6" s="12">
        <v>37349</v>
      </c>
      <c r="F6" s="4" t="s">
        <v>27</v>
      </c>
      <c r="G6" s="4" t="s">
        <v>43</v>
      </c>
      <c r="H6" s="4">
        <v>64.5</v>
      </c>
      <c r="I6" s="164" t="s">
        <v>20</v>
      </c>
      <c r="J6" s="32">
        <v>101</v>
      </c>
      <c r="K6" s="34">
        <v>54.805999999999997</v>
      </c>
      <c r="L6" s="35">
        <v>1</v>
      </c>
      <c r="M6" s="35"/>
      <c r="N6" s="41">
        <v>12</v>
      </c>
    </row>
    <row r="7" spans="1:14" ht="18.75">
      <c r="A7" s="1">
        <v>3</v>
      </c>
      <c r="B7" s="39">
        <v>67.5</v>
      </c>
      <c r="C7" s="80" t="s">
        <v>66</v>
      </c>
      <c r="D7" s="80" t="s">
        <v>31</v>
      </c>
      <c r="E7" s="93">
        <v>29939</v>
      </c>
      <c r="F7" s="80" t="s">
        <v>27</v>
      </c>
      <c r="G7" s="101" t="s">
        <v>32</v>
      </c>
      <c r="H7" s="101">
        <v>66.099999999999994</v>
      </c>
      <c r="I7" s="165"/>
      <c r="J7" s="32">
        <v>62</v>
      </c>
      <c r="K7" s="34">
        <v>32.82</v>
      </c>
      <c r="L7" s="35">
        <v>2</v>
      </c>
      <c r="M7" s="35"/>
      <c r="N7" s="41">
        <v>5</v>
      </c>
    </row>
    <row r="8" spans="1:14" ht="18.75">
      <c r="A8" s="1">
        <v>4</v>
      </c>
      <c r="B8" s="13">
        <v>56</v>
      </c>
      <c r="C8" s="80" t="s">
        <v>83</v>
      </c>
      <c r="D8" s="80" t="s">
        <v>26</v>
      </c>
      <c r="E8" s="93">
        <v>25946</v>
      </c>
      <c r="F8" s="80" t="s">
        <v>27</v>
      </c>
      <c r="G8" s="4" t="s">
        <v>43</v>
      </c>
      <c r="H8" s="101">
        <v>56</v>
      </c>
      <c r="I8" s="165"/>
      <c r="J8" s="32">
        <v>39</v>
      </c>
      <c r="K8" s="34">
        <v>24.37</v>
      </c>
      <c r="L8" s="35">
        <v>1</v>
      </c>
      <c r="M8" s="35"/>
      <c r="N8" s="41">
        <v>12</v>
      </c>
    </row>
    <row r="9" spans="1:14" ht="18.75">
      <c r="A9" s="1">
        <v>5</v>
      </c>
      <c r="B9" s="13">
        <v>56</v>
      </c>
      <c r="C9" s="80" t="s">
        <v>83</v>
      </c>
      <c r="D9" s="80" t="s">
        <v>26</v>
      </c>
      <c r="E9" s="93">
        <v>25946</v>
      </c>
      <c r="F9" s="4" t="s">
        <v>33</v>
      </c>
      <c r="G9" s="4" t="s">
        <v>43</v>
      </c>
      <c r="H9" s="101">
        <v>56</v>
      </c>
      <c r="I9" s="165"/>
      <c r="J9" s="32">
        <v>39</v>
      </c>
      <c r="K9" s="34">
        <v>24.37</v>
      </c>
      <c r="L9" s="35">
        <v>1</v>
      </c>
      <c r="M9" s="35"/>
      <c r="N9" s="41">
        <v>12</v>
      </c>
    </row>
    <row r="10" spans="1:14" s="90" customFormat="1" ht="18.75">
      <c r="A10" s="83">
        <v>1</v>
      </c>
      <c r="B10" s="83">
        <v>67.5</v>
      </c>
      <c r="C10" s="84" t="s">
        <v>37</v>
      </c>
      <c r="D10" s="84" t="s">
        <v>26</v>
      </c>
      <c r="E10" s="85">
        <v>37349</v>
      </c>
      <c r="F10" s="79" t="s">
        <v>27</v>
      </c>
      <c r="G10" s="4" t="s">
        <v>43</v>
      </c>
      <c r="H10" s="4">
        <v>64.5</v>
      </c>
      <c r="I10" s="82" t="s">
        <v>16</v>
      </c>
      <c r="J10" s="86">
        <v>15</v>
      </c>
      <c r="K10" s="87">
        <v>12.79</v>
      </c>
      <c r="L10" s="88">
        <v>1</v>
      </c>
      <c r="M10" s="88"/>
      <c r="N10" s="89">
        <v>12</v>
      </c>
    </row>
    <row r="13" spans="1:14" ht="21">
      <c r="C13" s="76" t="s">
        <v>109</v>
      </c>
      <c r="D13" s="72"/>
      <c r="E13" s="72"/>
      <c r="F13" s="20"/>
      <c r="G13" s="100"/>
      <c r="H13" s="66"/>
      <c r="I13" s="59"/>
      <c r="J13" s="37"/>
      <c r="K13" s="38"/>
      <c r="L13" s="37"/>
      <c r="M13" s="37"/>
      <c r="N13" s="52"/>
    </row>
    <row r="14" spans="1:14" ht="18.75">
      <c r="A14" s="1">
        <v>1</v>
      </c>
      <c r="B14" s="1">
        <v>90</v>
      </c>
      <c r="C14" s="80" t="s">
        <v>49</v>
      </c>
      <c r="D14" s="80" t="s">
        <v>31</v>
      </c>
      <c r="E14" s="93">
        <v>32470</v>
      </c>
      <c r="F14" s="80" t="s">
        <v>27</v>
      </c>
      <c r="G14" s="4" t="s">
        <v>32</v>
      </c>
      <c r="H14" s="4">
        <v>88.8</v>
      </c>
      <c r="I14" s="166" t="s">
        <v>16</v>
      </c>
      <c r="J14" s="32">
        <v>55</v>
      </c>
      <c r="K14" s="34">
        <f t="shared" ref="K14:K15" si="0">55*J14/H14</f>
        <v>34.065315315315317</v>
      </c>
      <c r="L14" s="35">
        <v>1</v>
      </c>
      <c r="M14" s="35"/>
      <c r="N14" s="41">
        <v>12</v>
      </c>
    </row>
    <row r="15" spans="1:14" ht="18.75">
      <c r="A15" s="1">
        <v>2</v>
      </c>
      <c r="B15" s="1">
        <v>110</v>
      </c>
      <c r="C15" s="80" t="s">
        <v>99</v>
      </c>
      <c r="D15" s="80" t="s">
        <v>26</v>
      </c>
      <c r="E15" s="93">
        <v>30548</v>
      </c>
      <c r="F15" s="80" t="s">
        <v>27</v>
      </c>
      <c r="G15" s="4" t="s">
        <v>43</v>
      </c>
      <c r="H15" s="4">
        <v>103.1</v>
      </c>
      <c r="I15" s="167"/>
      <c r="J15" s="32">
        <v>49</v>
      </c>
      <c r="K15" s="34">
        <f t="shared" si="0"/>
        <v>26.139670223084387</v>
      </c>
      <c r="L15" s="35">
        <v>2</v>
      </c>
      <c r="M15" s="35"/>
      <c r="N15" s="41">
        <v>5</v>
      </c>
    </row>
    <row r="16" spans="1:14" ht="18">
      <c r="A16" s="1">
        <v>1</v>
      </c>
      <c r="B16" s="5">
        <v>82.5</v>
      </c>
      <c r="C16" s="8" t="s">
        <v>39</v>
      </c>
      <c r="D16" s="7" t="s">
        <v>29</v>
      </c>
      <c r="E16" s="11">
        <v>26506</v>
      </c>
      <c r="F16" s="4" t="s">
        <v>33</v>
      </c>
      <c r="G16" s="4" t="s">
        <v>30</v>
      </c>
      <c r="H16" s="8">
        <v>79.599999999999994</v>
      </c>
      <c r="I16" s="166" t="s">
        <v>17</v>
      </c>
      <c r="J16" s="32">
        <v>34</v>
      </c>
      <c r="K16" s="34">
        <f>75*J16/H16</f>
        <v>32.035175879396988</v>
      </c>
      <c r="L16" s="35">
        <v>1</v>
      </c>
      <c r="M16" s="35"/>
      <c r="N16" s="41">
        <v>12</v>
      </c>
    </row>
    <row r="17" spans="1:14" ht="18.75">
      <c r="A17" s="1">
        <v>2</v>
      </c>
      <c r="B17" s="5">
        <v>82.5</v>
      </c>
      <c r="C17" s="8" t="s">
        <v>39</v>
      </c>
      <c r="D17" s="7" t="s">
        <v>29</v>
      </c>
      <c r="E17" s="11">
        <v>26506</v>
      </c>
      <c r="F17" s="80" t="s">
        <v>27</v>
      </c>
      <c r="G17" s="4" t="s">
        <v>30</v>
      </c>
      <c r="H17" s="8">
        <v>79.599999999999994</v>
      </c>
      <c r="I17" s="167"/>
      <c r="J17" s="32">
        <v>34</v>
      </c>
      <c r="K17" s="34">
        <f>75*J17/H17</f>
        <v>32.035175879396988</v>
      </c>
      <c r="L17" s="35">
        <v>1</v>
      </c>
      <c r="M17" s="35"/>
      <c r="N17" s="41">
        <v>12</v>
      </c>
    </row>
    <row r="18" spans="1:14" ht="18.75">
      <c r="A18" s="1"/>
      <c r="B18" s="1"/>
      <c r="C18" s="80" t="s">
        <v>92</v>
      </c>
      <c r="D18" s="80" t="s">
        <v>31</v>
      </c>
      <c r="E18" s="93">
        <v>33797</v>
      </c>
      <c r="F18" s="80" t="s">
        <v>27</v>
      </c>
      <c r="G18" s="60" t="s">
        <v>32</v>
      </c>
      <c r="H18" s="4">
        <v>89.3</v>
      </c>
      <c r="I18" s="167"/>
      <c r="J18" s="32">
        <v>30</v>
      </c>
      <c r="K18" s="34">
        <f>75*J18/H18</f>
        <v>25.195968645016798</v>
      </c>
      <c r="L18" s="35">
        <v>2</v>
      </c>
      <c r="M18" s="35"/>
      <c r="N18" s="41">
        <v>5</v>
      </c>
    </row>
    <row r="19" spans="1:14" ht="18.75">
      <c r="A19" s="1">
        <v>1</v>
      </c>
      <c r="B19" s="1">
        <v>125</v>
      </c>
      <c r="C19" s="3" t="s">
        <v>25</v>
      </c>
      <c r="D19" s="3" t="s">
        <v>26</v>
      </c>
      <c r="E19" s="10">
        <v>33952</v>
      </c>
      <c r="F19" s="4" t="s">
        <v>27</v>
      </c>
      <c r="G19" s="80" t="s">
        <v>43</v>
      </c>
      <c r="H19" s="4">
        <v>118.8</v>
      </c>
      <c r="I19" s="166" t="s">
        <v>18</v>
      </c>
      <c r="J19" s="32">
        <v>32</v>
      </c>
      <c r="K19" s="34">
        <f>100*J19/H19</f>
        <v>26.936026936026938</v>
      </c>
      <c r="L19" s="35">
        <v>1</v>
      </c>
      <c r="M19" s="35"/>
      <c r="N19" s="41">
        <v>12</v>
      </c>
    </row>
    <row r="20" spans="1:14" ht="18.75">
      <c r="A20" s="1">
        <v>3</v>
      </c>
      <c r="B20" s="8">
        <v>110</v>
      </c>
      <c r="C20" s="80" t="s">
        <v>76</v>
      </c>
      <c r="D20" s="80" t="s">
        <v>26</v>
      </c>
      <c r="E20" s="93">
        <v>27639</v>
      </c>
      <c r="F20" s="80" t="s">
        <v>33</v>
      </c>
      <c r="G20" s="4" t="s">
        <v>46</v>
      </c>
      <c r="H20" s="60">
        <v>119.4</v>
      </c>
      <c r="I20" s="167"/>
      <c r="J20" s="32">
        <v>24</v>
      </c>
      <c r="K20" s="34">
        <f>100*J20/H20</f>
        <v>20.100502512562812</v>
      </c>
      <c r="L20" s="35">
        <v>1</v>
      </c>
      <c r="M20" s="35"/>
      <c r="N20" s="41">
        <v>12</v>
      </c>
    </row>
    <row r="21" spans="1:14" ht="18.75">
      <c r="A21" s="1">
        <v>4</v>
      </c>
      <c r="B21" s="8">
        <v>100</v>
      </c>
      <c r="C21" s="80" t="s">
        <v>79</v>
      </c>
      <c r="D21" s="80" t="s">
        <v>80</v>
      </c>
      <c r="E21" s="93">
        <v>27503</v>
      </c>
      <c r="F21" s="80" t="s">
        <v>33</v>
      </c>
      <c r="G21" s="4" t="s">
        <v>81</v>
      </c>
      <c r="H21" s="60" t="s">
        <v>115</v>
      </c>
      <c r="I21" s="167"/>
      <c r="J21" s="32">
        <v>7</v>
      </c>
      <c r="K21" s="34">
        <v>7.14</v>
      </c>
      <c r="L21" s="35">
        <v>2</v>
      </c>
      <c r="M21" s="35"/>
      <c r="N21" s="41">
        <v>5</v>
      </c>
    </row>
    <row r="22" spans="1:14" ht="18.75">
      <c r="A22" s="1">
        <v>1</v>
      </c>
      <c r="B22" s="1">
        <v>100</v>
      </c>
      <c r="C22" s="7" t="s">
        <v>36</v>
      </c>
      <c r="D22" s="7" t="s">
        <v>26</v>
      </c>
      <c r="E22" s="11">
        <v>31906</v>
      </c>
      <c r="F22" s="4" t="s">
        <v>27</v>
      </c>
      <c r="G22" s="80" t="s">
        <v>43</v>
      </c>
      <c r="H22" s="8">
        <v>94</v>
      </c>
      <c r="I22" s="166" t="s">
        <v>19</v>
      </c>
      <c r="J22" s="32">
        <v>15</v>
      </c>
      <c r="K22" s="34">
        <f>125*J22/H22</f>
        <v>19.946808510638299</v>
      </c>
      <c r="L22" s="35">
        <v>1</v>
      </c>
      <c r="M22" s="35"/>
      <c r="N22" s="41">
        <v>12</v>
      </c>
    </row>
    <row r="23" spans="1:14" ht="18.75">
      <c r="A23" s="1">
        <v>2</v>
      </c>
      <c r="B23" s="1">
        <v>100</v>
      </c>
      <c r="C23" s="80" t="s">
        <v>52</v>
      </c>
      <c r="D23" s="80" t="s">
        <v>29</v>
      </c>
      <c r="E23" s="93">
        <v>25421</v>
      </c>
      <c r="F23" s="80" t="s">
        <v>27</v>
      </c>
      <c r="G23" s="4" t="s">
        <v>30</v>
      </c>
      <c r="H23" s="8">
        <v>97.1</v>
      </c>
      <c r="I23" s="167"/>
      <c r="J23" s="32">
        <v>7</v>
      </c>
      <c r="K23" s="34">
        <f>125*J23/H23</f>
        <v>9.0113285272914521</v>
      </c>
      <c r="L23" s="35">
        <v>2</v>
      </c>
      <c r="M23" s="35"/>
      <c r="N23" s="41">
        <v>5</v>
      </c>
    </row>
  </sheetData>
  <sortState ref="B7:H10">
    <sortCondition ref="H7:H10"/>
  </sortState>
  <mergeCells count="18">
    <mergeCell ref="B1:B2"/>
    <mergeCell ref="A1:A2"/>
    <mergeCell ref="L1:L2"/>
    <mergeCell ref="M1:M2"/>
    <mergeCell ref="N1:N2"/>
    <mergeCell ref="J1:K1"/>
    <mergeCell ref="I1:I2"/>
    <mergeCell ref="C1:C2"/>
    <mergeCell ref="D1:D2"/>
    <mergeCell ref="E1:E2"/>
    <mergeCell ref="F1:F2"/>
    <mergeCell ref="I6:I9"/>
    <mergeCell ref="G1:G2"/>
    <mergeCell ref="I19:I21"/>
    <mergeCell ref="I22:I23"/>
    <mergeCell ref="I16:I18"/>
    <mergeCell ref="I14:I15"/>
    <mergeCell ref="H1:H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C1" zoomScale="70" zoomScaleNormal="70" workbookViewId="0">
      <pane ySplit="3" topLeftCell="A4" activePane="bottomLeft" state="frozen"/>
      <selection pane="bottomLeft" activeCell="E34" sqref="E34"/>
    </sheetView>
  </sheetViews>
  <sheetFormatPr defaultRowHeight="18"/>
  <cols>
    <col min="3" max="3" width="11.7109375" bestFit="1" customWidth="1"/>
    <col min="4" max="4" width="45.85546875" bestFit="1" customWidth="1"/>
    <col min="5" max="5" width="16.28515625" bestFit="1" customWidth="1"/>
    <col min="6" max="6" width="18.85546875" bestFit="1" customWidth="1"/>
    <col min="7" max="7" width="23.140625" bestFit="1" customWidth="1"/>
    <col min="8" max="8" width="19" style="45" bestFit="1" customWidth="1"/>
    <col min="9" max="9" width="14.5703125" customWidth="1"/>
    <col min="10" max="10" width="9.85546875" customWidth="1"/>
    <col min="16" max="16" width="13.140625" bestFit="1" customWidth="1"/>
    <col min="18" max="18" width="13.28515625" customWidth="1"/>
    <col min="19" max="19" width="28.85546875" customWidth="1"/>
  </cols>
  <sheetData>
    <row r="1" spans="1:19" ht="15.75" customHeight="1">
      <c r="A1" s="157" t="s">
        <v>4</v>
      </c>
      <c r="B1" s="157" t="s">
        <v>0</v>
      </c>
      <c r="C1" s="171" t="s">
        <v>6</v>
      </c>
      <c r="D1" s="159" t="s">
        <v>1</v>
      </c>
      <c r="E1" s="146" t="s">
        <v>2</v>
      </c>
      <c r="F1" s="146" t="s">
        <v>3</v>
      </c>
      <c r="G1" s="146" t="s">
        <v>5</v>
      </c>
      <c r="H1" s="146" t="s">
        <v>7</v>
      </c>
      <c r="I1" s="155" t="s">
        <v>8</v>
      </c>
      <c r="J1" s="148" t="s">
        <v>14</v>
      </c>
      <c r="K1" s="174" t="s">
        <v>21</v>
      </c>
      <c r="L1" s="175"/>
      <c r="M1" s="175"/>
      <c r="N1" s="175"/>
      <c r="O1" s="175"/>
      <c r="P1" s="176"/>
      <c r="Q1" s="177" t="s">
        <v>10</v>
      </c>
      <c r="R1" s="177" t="s">
        <v>11</v>
      </c>
      <c r="S1" s="172" t="s">
        <v>12</v>
      </c>
    </row>
    <row r="2" spans="1:19" ht="16.5" thickBot="1">
      <c r="A2" s="170"/>
      <c r="B2" s="170"/>
      <c r="C2" s="171"/>
      <c r="D2" s="160"/>
      <c r="E2" s="163"/>
      <c r="F2" s="163"/>
      <c r="G2" s="147"/>
      <c r="H2" s="147"/>
      <c r="I2" s="156"/>
      <c r="J2" s="149"/>
      <c r="K2" s="15">
        <v>1</v>
      </c>
      <c r="L2" s="16">
        <v>2</v>
      </c>
      <c r="M2" s="16">
        <v>3</v>
      </c>
      <c r="N2" s="16">
        <v>4</v>
      </c>
      <c r="O2" s="17" t="s">
        <v>13</v>
      </c>
      <c r="P2" s="18" t="s">
        <v>14</v>
      </c>
      <c r="Q2" s="178"/>
      <c r="R2" s="178"/>
      <c r="S2" s="173"/>
    </row>
    <row r="3" spans="1:19" ht="15.75">
      <c r="A3" s="19"/>
      <c r="B3" s="19"/>
      <c r="C3" s="19"/>
      <c r="D3" s="20"/>
      <c r="E3" s="20"/>
      <c r="F3" s="19"/>
      <c r="G3" s="19"/>
      <c r="H3" s="19"/>
      <c r="I3" s="19"/>
      <c r="J3" s="53"/>
      <c r="K3" s="21"/>
      <c r="L3" s="21"/>
      <c r="M3" s="21"/>
      <c r="N3" s="21"/>
      <c r="O3" s="22"/>
      <c r="P3" s="23"/>
      <c r="Q3" s="24"/>
      <c r="R3" s="24"/>
      <c r="S3" s="48"/>
    </row>
    <row r="4" spans="1:19" ht="15.75">
      <c r="A4" s="19"/>
      <c r="B4" s="19"/>
      <c r="C4" s="19"/>
      <c r="D4" s="20"/>
      <c r="E4" s="20"/>
      <c r="F4" s="19"/>
      <c r="G4" s="19"/>
      <c r="H4" s="19"/>
      <c r="I4" s="19"/>
      <c r="J4" s="53"/>
      <c r="K4" s="21"/>
      <c r="L4" s="21"/>
      <c r="M4" s="21"/>
      <c r="N4" s="21"/>
      <c r="O4" s="22"/>
      <c r="P4" s="23"/>
      <c r="Q4" s="24"/>
      <c r="R4" s="24"/>
      <c r="S4" s="48"/>
    </row>
    <row r="5" spans="1:19" ht="20.25">
      <c r="A5" s="19"/>
      <c r="B5" s="19"/>
      <c r="C5" s="19"/>
      <c r="D5" s="75" t="s">
        <v>130</v>
      </c>
      <c r="E5" s="20"/>
      <c r="F5" s="19"/>
      <c r="G5" s="20" t="s">
        <v>110</v>
      </c>
      <c r="H5" s="100" t="s">
        <v>111</v>
      </c>
      <c r="I5" s="19"/>
      <c r="J5" s="53"/>
      <c r="K5" s="21"/>
      <c r="L5" s="21"/>
      <c r="M5" s="21"/>
      <c r="N5" s="21"/>
      <c r="O5" s="22"/>
      <c r="P5" s="23"/>
      <c r="Q5" s="24"/>
      <c r="R5" s="24"/>
      <c r="S5" s="48"/>
    </row>
    <row r="6" spans="1:19" ht="18.75">
      <c r="A6" s="2">
        <v>2</v>
      </c>
      <c r="B6" s="2">
        <v>48</v>
      </c>
      <c r="C6" s="44"/>
      <c r="D6" s="80" t="s">
        <v>56</v>
      </c>
      <c r="E6" s="80" t="s">
        <v>29</v>
      </c>
      <c r="F6" s="93">
        <v>38217</v>
      </c>
      <c r="G6" s="80" t="s">
        <v>57</v>
      </c>
      <c r="H6" s="4" t="s">
        <v>30</v>
      </c>
      <c r="I6" s="4">
        <v>47.2</v>
      </c>
      <c r="J6" s="108">
        <v>1.0494000000000001</v>
      </c>
      <c r="K6" s="104">
        <v>65</v>
      </c>
      <c r="L6" s="104">
        <v>67.5</v>
      </c>
      <c r="M6" s="2">
        <v>70</v>
      </c>
      <c r="N6" s="25"/>
      <c r="O6" s="2">
        <v>70</v>
      </c>
      <c r="P6" s="67">
        <f t="shared" ref="P6" si="0">J6*O6</f>
        <v>73.458000000000013</v>
      </c>
      <c r="Q6" s="26">
        <v>1</v>
      </c>
      <c r="R6" s="26"/>
      <c r="S6" s="49"/>
    </row>
    <row r="9" spans="1:19" ht="20.25">
      <c r="D9" s="75" t="s">
        <v>121</v>
      </c>
    </row>
    <row r="10" spans="1:19" ht="20.25">
      <c r="A10" s="70">
        <v>4</v>
      </c>
      <c r="B10" s="5">
        <v>75</v>
      </c>
      <c r="C10" s="8"/>
      <c r="D10" s="8" t="s">
        <v>40</v>
      </c>
      <c r="E10" s="7" t="s">
        <v>26</v>
      </c>
      <c r="F10" s="11">
        <v>30812</v>
      </c>
      <c r="G10" s="80" t="s">
        <v>27</v>
      </c>
      <c r="H10" s="4" t="s">
        <v>43</v>
      </c>
      <c r="I10" s="4">
        <v>75.400000000000006</v>
      </c>
      <c r="J10" s="108">
        <v>0.71960000000000002</v>
      </c>
      <c r="K10" s="104">
        <v>90</v>
      </c>
      <c r="L10" s="104">
        <v>95</v>
      </c>
      <c r="M10" s="2">
        <v>100</v>
      </c>
      <c r="N10" s="25"/>
      <c r="O10" s="2">
        <v>100</v>
      </c>
      <c r="P10" s="67">
        <f t="shared" ref="P10:P12" si="1">J10*O10</f>
        <v>71.960000000000008</v>
      </c>
      <c r="Q10" s="26">
        <v>2</v>
      </c>
      <c r="R10" s="26">
        <v>3</v>
      </c>
      <c r="S10" s="49">
        <v>3</v>
      </c>
    </row>
    <row r="11" spans="1:19" ht="20.25">
      <c r="A11" s="70">
        <v>6</v>
      </c>
      <c r="B11" s="5">
        <v>75</v>
      </c>
      <c r="C11" s="8"/>
      <c r="D11" s="80" t="s">
        <v>94</v>
      </c>
      <c r="E11" s="80" t="s">
        <v>26</v>
      </c>
      <c r="F11" s="93">
        <v>33861</v>
      </c>
      <c r="G11" s="80" t="s">
        <v>27</v>
      </c>
      <c r="H11" s="4" t="s">
        <v>85</v>
      </c>
      <c r="I11" s="4">
        <v>71.8</v>
      </c>
      <c r="J11" s="108">
        <v>0.74529999999999996</v>
      </c>
      <c r="K11" s="104">
        <v>120</v>
      </c>
      <c r="L11" s="104">
        <v>130</v>
      </c>
      <c r="M11" s="2">
        <v>140</v>
      </c>
      <c r="N11" s="25">
        <v>150</v>
      </c>
      <c r="O11" s="2">
        <v>140</v>
      </c>
      <c r="P11" s="67" t="s">
        <v>129</v>
      </c>
      <c r="Q11" s="26">
        <v>1</v>
      </c>
      <c r="R11" s="26">
        <v>2</v>
      </c>
      <c r="S11" s="49">
        <v>5</v>
      </c>
    </row>
    <row r="12" spans="1:19" ht="20.25">
      <c r="A12" s="70">
        <v>8</v>
      </c>
      <c r="B12" s="2">
        <v>67.5</v>
      </c>
      <c r="C12" s="4"/>
      <c r="D12" s="80" t="s">
        <v>67</v>
      </c>
      <c r="E12" s="80" t="s">
        <v>31</v>
      </c>
      <c r="F12" s="93">
        <v>37010</v>
      </c>
      <c r="G12" s="80" t="s">
        <v>27</v>
      </c>
      <c r="H12" s="4" t="s">
        <v>32</v>
      </c>
      <c r="I12" s="4">
        <v>65.8</v>
      </c>
      <c r="J12" s="108">
        <v>0.79590000000000005</v>
      </c>
      <c r="K12" s="104">
        <v>140</v>
      </c>
      <c r="L12" s="104">
        <v>150</v>
      </c>
      <c r="M12" s="2">
        <v>160</v>
      </c>
      <c r="N12" s="25"/>
      <c r="O12" s="47">
        <v>160</v>
      </c>
      <c r="P12" s="67">
        <f t="shared" si="1"/>
        <v>127.34400000000001</v>
      </c>
      <c r="Q12" s="26">
        <v>1</v>
      </c>
      <c r="R12" s="26">
        <v>1</v>
      </c>
      <c r="S12" s="49">
        <v>12</v>
      </c>
    </row>
    <row r="14" spans="1:19" ht="20.25">
      <c r="C14" s="45"/>
      <c r="D14" s="75" t="s">
        <v>123</v>
      </c>
      <c r="H14" s="43"/>
      <c r="I14" s="45"/>
      <c r="J14" s="42"/>
      <c r="K14" s="28"/>
      <c r="L14" s="28"/>
      <c r="M14" s="28"/>
      <c r="N14" s="28"/>
      <c r="O14" s="29"/>
      <c r="P14" s="30"/>
      <c r="Q14" s="31"/>
      <c r="R14" s="31"/>
      <c r="S14" s="51"/>
    </row>
    <row r="15" spans="1:19" ht="18.75">
      <c r="A15" s="1">
        <v>1</v>
      </c>
      <c r="B15" s="1">
        <v>100</v>
      </c>
      <c r="C15" s="8"/>
      <c r="D15" s="80" t="s">
        <v>89</v>
      </c>
      <c r="E15" s="80" t="s">
        <v>32</v>
      </c>
      <c r="F15" s="93">
        <v>36921</v>
      </c>
      <c r="G15" s="80" t="s">
        <v>57</v>
      </c>
      <c r="H15" s="4" t="s">
        <v>32</v>
      </c>
      <c r="I15" s="77">
        <v>97.2</v>
      </c>
      <c r="J15" s="109">
        <v>0.56130000000000002</v>
      </c>
      <c r="K15" s="104">
        <v>260</v>
      </c>
      <c r="L15" s="112">
        <v>265</v>
      </c>
      <c r="M15" s="112">
        <v>272.5</v>
      </c>
      <c r="N15" s="113"/>
      <c r="O15" s="112">
        <v>272.5</v>
      </c>
      <c r="P15" s="67">
        <f>J15*O15</f>
        <v>152.95425</v>
      </c>
      <c r="Q15" s="86">
        <v>1</v>
      </c>
      <c r="R15" s="35"/>
      <c r="S15" s="41"/>
    </row>
    <row r="17" spans="1:19" ht="20.25">
      <c r="D17" s="75" t="s">
        <v>96</v>
      </c>
    </row>
    <row r="18" spans="1:19" ht="18.75">
      <c r="A18" s="1">
        <v>1</v>
      </c>
      <c r="B18" s="1">
        <v>56</v>
      </c>
      <c r="C18" s="4"/>
      <c r="D18" s="80" t="s">
        <v>97</v>
      </c>
      <c r="E18" s="80" t="s">
        <v>59</v>
      </c>
      <c r="F18" s="93">
        <v>34999</v>
      </c>
      <c r="G18" s="80" t="s">
        <v>27</v>
      </c>
      <c r="H18" s="6" t="s">
        <v>43</v>
      </c>
      <c r="I18" s="79">
        <v>56</v>
      </c>
      <c r="J18" s="109">
        <v>0.87480000000000002</v>
      </c>
      <c r="K18" s="104">
        <v>160</v>
      </c>
      <c r="L18" s="112">
        <v>170</v>
      </c>
      <c r="M18" s="112">
        <v>175</v>
      </c>
      <c r="N18" s="113"/>
      <c r="O18" s="112">
        <v>175</v>
      </c>
      <c r="P18" s="67">
        <f t="shared" ref="P18:P24" si="2">J18*O18</f>
        <v>153.09</v>
      </c>
      <c r="Q18" s="86">
        <v>1</v>
      </c>
      <c r="R18" s="35">
        <v>2</v>
      </c>
      <c r="S18" s="41">
        <v>5</v>
      </c>
    </row>
    <row r="19" spans="1:19" ht="18.75">
      <c r="A19" s="1">
        <v>2</v>
      </c>
      <c r="B19" s="80">
        <v>67.5</v>
      </c>
      <c r="C19" s="8"/>
      <c r="D19" s="80" t="s">
        <v>54</v>
      </c>
      <c r="E19" s="80" t="s">
        <v>26</v>
      </c>
      <c r="F19" s="93">
        <v>22333</v>
      </c>
      <c r="G19" s="80" t="s">
        <v>27</v>
      </c>
      <c r="H19" s="4" t="s">
        <v>55</v>
      </c>
      <c r="I19" s="77">
        <v>66.7</v>
      </c>
      <c r="J19" s="109">
        <v>0.73370000000000002</v>
      </c>
      <c r="K19" s="104">
        <v>180</v>
      </c>
      <c r="L19" s="112">
        <v>200</v>
      </c>
      <c r="M19" s="33">
        <v>210</v>
      </c>
      <c r="N19" s="113"/>
      <c r="O19" s="112">
        <v>200</v>
      </c>
      <c r="P19" s="67">
        <f t="shared" si="2"/>
        <v>146.74</v>
      </c>
      <c r="Q19" s="86">
        <v>1</v>
      </c>
      <c r="R19" s="35">
        <v>4</v>
      </c>
      <c r="S19" s="41">
        <v>2</v>
      </c>
    </row>
    <row r="20" spans="1:19" ht="18.75">
      <c r="A20" s="1">
        <v>3</v>
      </c>
      <c r="B20" s="32">
        <v>67.5</v>
      </c>
      <c r="C20" s="99"/>
      <c r="D20" s="80" t="s">
        <v>114</v>
      </c>
      <c r="E20" s="80" t="s">
        <v>26</v>
      </c>
      <c r="F20" s="93">
        <v>37448</v>
      </c>
      <c r="G20" s="80" t="s">
        <v>27</v>
      </c>
      <c r="H20" s="4" t="s">
        <v>85</v>
      </c>
      <c r="I20" s="8">
        <v>63.2</v>
      </c>
      <c r="J20" s="108">
        <v>0.77170000000000005</v>
      </c>
      <c r="K20" s="104">
        <v>170</v>
      </c>
      <c r="L20" s="112">
        <v>185</v>
      </c>
      <c r="M20" s="112">
        <v>192.5</v>
      </c>
      <c r="N20" s="113"/>
      <c r="O20" s="112">
        <v>192.5</v>
      </c>
      <c r="P20" s="67">
        <f t="shared" si="2"/>
        <v>148.55225000000002</v>
      </c>
      <c r="Q20" s="86">
        <v>2</v>
      </c>
      <c r="R20" s="35">
        <v>3</v>
      </c>
      <c r="S20" s="41">
        <v>3</v>
      </c>
    </row>
    <row r="21" spans="1:19" ht="18.75">
      <c r="A21" s="1">
        <v>4</v>
      </c>
      <c r="B21" s="116">
        <v>67.5</v>
      </c>
      <c r="C21" s="139"/>
      <c r="D21" s="80" t="s">
        <v>51</v>
      </c>
      <c r="E21" s="80" t="s">
        <v>29</v>
      </c>
      <c r="F21" s="93">
        <v>34314</v>
      </c>
      <c r="G21" s="80" t="s">
        <v>27</v>
      </c>
      <c r="H21" s="68" t="s">
        <v>30</v>
      </c>
      <c r="I21" s="79">
        <v>67.099999999999994</v>
      </c>
      <c r="J21" s="109">
        <v>0.72970000000000002</v>
      </c>
      <c r="K21" s="104">
        <v>165</v>
      </c>
      <c r="L21" s="112">
        <v>180</v>
      </c>
      <c r="M21" s="112">
        <v>190</v>
      </c>
      <c r="N21" s="113"/>
      <c r="O21" s="112">
        <v>190</v>
      </c>
      <c r="P21" s="67">
        <f t="shared" si="2"/>
        <v>138.643</v>
      </c>
      <c r="Q21" s="86">
        <v>3</v>
      </c>
      <c r="R21" s="35">
        <v>5</v>
      </c>
      <c r="S21" s="41">
        <v>1</v>
      </c>
    </row>
    <row r="22" spans="1:19" ht="18.75">
      <c r="A22" s="1">
        <v>5</v>
      </c>
      <c r="B22" s="1">
        <v>67.5</v>
      </c>
      <c r="C22" s="80"/>
      <c r="D22" s="80" t="s">
        <v>98</v>
      </c>
      <c r="E22" s="80" t="s">
        <v>26</v>
      </c>
      <c r="F22" s="93">
        <v>34496</v>
      </c>
      <c r="G22" s="80" t="s">
        <v>27</v>
      </c>
      <c r="H22" s="80" t="s">
        <v>46</v>
      </c>
      <c r="I22" s="106">
        <v>64.7</v>
      </c>
      <c r="J22" s="110">
        <v>0.75449999999999995</v>
      </c>
      <c r="K22" s="33">
        <v>140</v>
      </c>
      <c r="L22" s="112">
        <v>150</v>
      </c>
      <c r="M22" s="33">
        <v>160</v>
      </c>
      <c r="N22" s="113"/>
      <c r="O22" s="112">
        <v>150</v>
      </c>
      <c r="P22" s="67">
        <f t="shared" si="2"/>
        <v>113.175</v>
      </c>
      <c r="Q22" s="86">
        <v>4</v>
      </c>
      <c r="R22" s="35"/>
      <c r="S22" s="41"/>
    </row>
    <row r="23" spans="1:19" ht="18.75">
      <c r="A23" s="1">
        <v>6</v>
      </c>
      <c r="B23" s="1">
        <v>100</v>
      </c>
      <c r="C23" s="8"/>
      <c r="D23" s="80" t="s">
        <v>53</v>
      </c>
      <c r="E23" s="80" t="s">
        <v>31</v>
      </c>
      <c r="F23" s="93">
        <v>36220</v>
      </c>
      <c r="G23" s="80" t="s">
        <v>27</v>
      </c>
      <c r="H23" s="4" t="s">
        <v>32</v>
      </c>
      <c r="I23" s="77">
        <v>91.4</v>
      </c>
      <c r="J23" s="109">
        <v>0.58009999999999995</v>
      </c>
      <c r="K23" s="111">
        <v>250</v>
      </c>
      <c r="L23" s="112">
        <v>262.5</v>
      </c>
      <c r="M23" s="112">
        <v>270</v>
      </c>
      <c r="N23" s="113"/>
      <c r="O23" s="112">
        <v>270</v>
      </c>
      <c r="P23" s="67">
        <f t="shared" si="2"/>
        <v>156.62699999999998</v>
      </c>
      <c r="Q23" s="86">
        <v>1</v>
      </c>
      <c r="R23" s="35">
        <v>1</v>
      </c>
      <c r="S23" s="41">
        <v>12</v>
      </c>
    </row>
    <row r="24" spans="1:19" ht="18.75">
      <c r="A24" s="1">
        <v>7</v>
      </c>
      <c r="B24" s="80">
        <v>67.5</v>
      </c>
      <c r="C24" s="8"/>
      <c r="D24" s="80" t="s">
        <v>54</v>
      </c>
      <c r="E24" s="80" t="s">
        <v>26</v>
      </c>
      <c r="F24" s="93">
        <v>22333</v>
      </c>
      <c r="G24" s="80" t="s">
        <v>33</v>
      </c>
      <c r="H24" s="4" t="s">
        <v>55</v>
      </c>
      <c r="I24" s="77">
        <v>66.7</v>
      </c>
      <c r="J24" s="109">
        <v>1.1666000000000001</v>
      </c>
      <c r="K24" s="104">
        <v>180</v>
      </c>
      <c r="L24" s="112">
        <v>200</v>
      </c>
      <c r="M24" s="33">
        <v>210</v>
      </c>
      <c r="N24" s="113"/>
      <c r="O24" s="112">
        <v>200</v>
      </c>
      <c r="P24" s="67">
        <f t="shared" si="2"/>
        <v>233.32000000000002</v>
      </c>
      <c r="Q24" s="86">
        <v>1</v>
      </c>
      <c r="R24" s="35"/>
      <c r="S24" s="41"/>
    </row>
    <row r="25" spans="1:19" ht="18" customHeight="1">
      <c r="A25" s="1">
        <v>8</v>
      </c>
      <c r="B25" s="32">
        <v>100</v>
      </c>
      <c r="C25" s="99"/>
      <c r="D25" s="80" t="s">
        <v>84</v>
      </c>
      <c r="E25" s="80" t="s">
        <v>26</v>
      </c>
      <c r="F25" s="93">
        <v>27895</v>
      </c>
      <c r="G25" s="80" t="s">
        <v>33</v>
      </c>
      <c r="H25" s="4" t="s">
        <v>85</v>
      </c>
      <c r="I25" s="79">
        <v>95</v>
      </c>
      <c r="J25" s="109">
        <v>0.58540000000000003</v>
      </c>
      <c r="K25" s="104">
        <v>215</v>
      </c>
      <c r="L25" s="33">
        <v>230</v>
      </c>
      <c r="M25" s="33">
        <v>230</v>
      </c>
      <c r="N25" s="113"/>
      <c r="O25" s="104">
        <v>215</v>
      </c>
      <c r="P25" s="67">
        <f t="shared" ref="P25" si="3">J25*O25</f>
        <v>125.861</v>
      </c>
      <c r="Q25" s="86">
        <v>2</v>
      </c>
      <c r="R25" s="35"/>
      <c r="S25" s="41"/>
    </row>
    <row r="26" spans="1:19" ht="18.75">
      <c r="A26" s="1">
        <v>9</v>
      </c>
      <c r="B26" s="32">
        <v>67.5</v>
      </c>
      <c r="C26" s="99"/>
      <c r="D26" s="80" t="s">
        <v>77</v>
      </c>
      <c r="E26" s="80" t="s">
        <v>26</v>
      </c>
      <c r="F26" s="93">
        <v>18269</v>
      </c>
      <c r="G26" s="80" t="s">
        <v>78</v>
      </c>
      <c r="H26" s="4" t="s">
        <v>85</v>
      </c>
      <c r="I26" s="77">
        <v>67.2</v>
      </c>
      <c r="J26" s="109">
        <v>1.5025999999999999</v>
      </c>
      <c r="K26" s="104">
        <v>117.5</v>
      </c>
      <c r="L26" s="112">
        <v>125</v>
      </c>
      <c r="M26" s="112">
        <v>130</v>
      </c>
      <c r="N26" s="113"/>
      <c r="O26" s="112">
        <v>130</v>
      </c>
      <c r="P26" s="67">
        <f t="shared" ref="P26" si="4">J26*O26</f>
        <v>195.33799999999999</v>
      </c>
      <c r="Q26" s="86">
        <v>1</v>
      </c>
      <c r="R26" s="35"/>
      <c r="S26" s="41"/>
    </row>
    <row r="27" spans="1:19">
      <c r="C27" s="45"/>
      <c r="I27" s="45"/>
      <c r="J27" s="45"/>
      <c r="Q27" s="36"/>
      <c r="R27" s="36"/>
      <c r="S27" s="36"/>
    </row>
    <row r="28" spans="1:19" ht="15">
      <c r="H28"/>
    </row>
    <row r="33" spans="8:8">
      <c r="H33" s="43"/>
    </row>
    <row r="34" spans="8:8">
      <c r="H34" s="43"/>
    </row>
    <row r="35" spans="8:8">
      <c r="H35" s="43"/>
    </row>
    <row r="36" spans="8:8">
      <c r="H36" s="43"/>
    </row>
    <row r="37" spans="8:8">
      <c r="H37" s="43"/>
    </row>
    <row r="38" spans="8:8">
      <c r="H38" s="43"/>
    </row>
  </sheetData>
  <sortState ref="B25:P28">
    <sortCondition descending="1" ref="O25:O28"/>
  </sortState>
  <mergeCells count="14">
    <mergeCell ref="H1:H2"/>
    <mergeCell ref="S1:S2"/>
    <mergeCell ref="J1:J2"/>
    <mergeCell ref="K1:P1"/>
    <mergeCell ref="Q1:Q2"/>
    <mergeCell ref="I1:I2"/>
    <mergeCell ref="R1:R2"/>
    <mergeCell ref="B1:B2"/>
    <mergeCell ref="G1:G2"/>
    <mergeCell ref="A1:A2"/>
    <mergeCell ref="D1:D2"/>
    <mergeCell ref="E1:E2"/>
    <mergeCell ref="F1:F2"/>
    <mergeCell ref="C1:C2"/>
  </mergeCells>
  <pageMargins left="0.7" right="0.7" top="0.75" bottom="0.75" header="0.3" footer="0.3"/>
  <pageSetup paperSize="9" orientation="portrait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55" zoomScaleNormal="55" workbookViewId="0">
      <selection activeCell="I24" sqref="I24"/>
    </sheetView>
  </sheetViews>
  <sheetFormatPr defaultRowHeight="15"/>
  <cols>
    <col min="3" max="3" width="44.5703125" bestFit="1" customWidth="1"/>
    <col min="4" max="4" width="12.7109375" bestFit="1" customWidth="1"/>
    <col min="5" max="5" width="18.85546875" bestFit="1" customWidth="1"/>
    <col min="6" max="6" width="23.140625" bestFit="1" customWidth="1"/>
    <col min="7" max="7" width="14.5703125" bestFit="1" customWidth="1"/>
    <col min="9" max="9" width="14.140625" bestFit="1" customWidth="1"/>
    <col min="11" max="11" width="10.5703125" bestFit="1" customWidth="1"/>
    <col min="13" max="13" width="13.5703125" bestFit="1" customWidth="1"/>
    <col min="14" max="14" width="21.7109375" bestFit="1" customWidth="1"/>
  </cols>
  <sheetData>
    <row r="1" spans="1:14" ht="15.75">
      <c r="A1" s="157" t="s">
        <v>4</v>
      </c>
      <c r="B1" s="157" t="s">
        <v>0</v>
      </c>
      <c r="C1" s="146" t="s">
        <v>1</v>
      </c>
      <c r="D1" s="146" t="s">
        <v>2</v>
      </c>
      <c r="E1" s="146" t="s">
        <v>3</v>
      </c>
      <c r="F1" s="146" t="s">
        <v>5</v>
      </c>
      <c r="G1" s="146" t="s">
        <v>7</v>
      </c>
      <c r="H1" s="168" t="s">
        <v>8</v>
      </c>
      <c r="I1" s="168" t="s">
        <v>15</v>
      </c>
      <c r="J1" s="151" t="s">
        <v>42</v>
      </c>
      <c r="K1" s="152"/>
      <c r="L1" s="153" t="s">
        <v>10</v>
      </c>
      <c r="M1" s="153" t="s">
        <v>11</v>
      </c>
      <c r="N1" s="144" t="s">
        <v>24</v>
      </c>
    </row>
    <row r="2" spans="1:14" ht="16.5" thickBot="1">
      <c r="A2" s="158"/>
      <c r="B2" s="158"/>
      <c r="C2" s="147"/>
      <c r="D2" s="147"/>
      <c r="E2" s="147"/>
      <c r="F2" s="147"/>
      <c r="G2" s="147"/>
      <c r="H2" s="169"/>
      <c r="I2" s="169"/>
      <c r="J2" s="17" t="s">
        <v>13</v>
      </c>
      <c r="K2" s="18" t="s">
        <v>23</v>
      </c>
      <c r="L2" s="154"/>
      <c r="M2" s="154"/>
      <c r="N2" s="145"/>
    </row>
    <row r="3" spans="1:14" ht="15.75">
      <c r="A3" s="19"/>
      <c r="B3" s="19"/>
      <c r="C3" s="19"/>
      <c r="D3" s="19"/>
      <c r="E3" s="19"/>
      <c r="F3" s="19"/>
      <c r="G3" s="19"/>
      <c r="H3" s="53"/>
      <c r="I3" s="53"/>
      <c r="J3" s="22"/>
      <c r="K3" s="23"/>
      <c r="L3" s="24"/>
      <c r="M3" s="24"/>
      <c r="N3" s="48"/>
    </row>
    <row r="4" spans="1:14" ht="15.75">
      <c r="A4" s="19"/>
      <c r="B4" s="19"/>
      <c r="C4" s="19"/>
      <c r="D4" s="19"/>
      <c r="E4" s="19"/>
      <c r="F4" s="19"/>
      <c r="G4" s="19"/>
      <c r="H4" s="53"/>
      <c r="I4" s="53"/>
      <c r="J4" s="22"/>
      <c r="K4" s="23"/>
      <c r="L4" s="24"/>
      <c r="M4" s="24"/>
      <c r="N4" s="48"/>
    </row>
    <row r="5" spans="1:14" ht="18.75">
      <c r="C5" s="92" t="s">
        <v>41</v>
      </c>
      <c r="F5" s="20"/>
      <c r="G5" s="100"/>
    </row>
    <row r="6" spans="1:14" s="90" customFormat="1" ht="18.75">
      <c r="A6" s="80">
        <v>1</v>
      </c>
      <c r="B6" s="77">
        <v>75</v>
      </c>
      <c r="C6" s="77" t="s">
        <v>40</v>
      </c>
      <c r="D6" s="78" t="s">
        <v>26</v>
      </c>
      <c r="E6" s="91">
        <v>30812</v>
      </c>
      <c r="F6" s="79" t="s">
        <v>27</v>
      </c>
      <c r="G6" s="79" t="s">
        <v>43</v>
      </c>
      <c r="H6" s="80">
        <v>75.400000000000006</v>
      </c>
      <c r="I6" s="80">
        <v>55</v>
      </c>
      <c r="J6" s="80">
        <v>35</v>
      </c>
      <c r="K6" s="80">
        <v>25.5305</v>
      </c>
      <c r="L6" s="80">
        <v>5</v>
      </c>
      <c r="M6" s="80"/>
      <c r="N6" s="80">
        <v>1</v>
      </c>
    </row>
    <row r="7" spans="1:14" s="90" customFormat="1" ht="18.75">
      <c r="A7" s="80">
        <v>2</v>
      </c>
      <c r="B7" s="115">
        <v>60</v>
      </c>
      <c r="C7" s="80" t="s">
        <v>131</v>
      </c>
      <c r="D7" s="80" t="s">
        <v>26</v>
      </c>
      <c r="E7" s="93">
        <v>33894</v>
      </c>
      <c r="F7" s="80" t="s">
        <v>27</v>
      </c>
      <c r="G7" s="114" t="s">
        <v>46</v>
      </c>
      <c r="H7" s="80">
        <v>58.3</v>
      </c>
      <c r="I7" s="80">
        <v>55</v>
      </c>
      <c r="J7" s="80">
        <v>55</v>
      </c>
      <c r="K7" s="80">
        <v>51.886000000000003</v>
      </c>
      <c r="L7" s="80">
        <v>4</v>
      </c>
      <c r="M7" s="80"/>
      <c r="N7" s="80">
        <v>2</v>
      </c>
    </row>
    <row r="8" spans="1:14" s="90" customFormat="1" ht="18.75">
      <c r="A8" s="80">
        <v>3</v>
      </c>
      <c r="B8" s="81">
        <v>56</v>
      </c>
      <c r="C8" s="80" t="s">
        <v>58</v>
      </c>
      <c r="D8" s="80" t="s">
        <v>59</v>
      </c>
      <c r="E8" s="93">
        <v>36215</v>
      </c>
      <c r="F8" s="80" t="s">
        <v>27</v>
      </c>
      <c r="G8" s="79" t="s">
        <v>43</v>
      </c>
      <c r="H8" s="79">
        <v>55.5</v>
      </c>
      <c r="I8" s="80">
        <v>55</v>
      </c>
      <c r="J8" s="80">
        <v>59</v>
      </c>
      <c r="K8" s="80">
        <v>58.468000000000004</v>
      </c>
      <c r="L8" s="80">
        <v>3</v>
      </c>
      <c r="M8" s="80"/>
      <c r="N8" s="80">
        <v>3</v>
      </c>
    </row>
    <row r="9" spans="1:14" s="90" customFormat="1" ht="18.75">
      <c r="A9" s="81">
        <v>4</v>
      </c>
      <c r="B9" s="81">
        <v>67.5</v>
      </c>
      <c r="C9" s="80" t="s">
        <v>67</v>
      </c>
      <c r="D9" s="80" t="s">
        <v>31</v>
      </c>
      <c r="E9" s="93">
        <v>37010</v>
      </c>
      <c r="F9" s="80" t="s">
        <v>27</v>
      </c>
      <c r="G9" s="79" t="s">
        <v>32</v>
      </c>
      <c r="H9" s="79">
        <v>65.8</v>
      </c>
      <c r="I9" s="79">
        <v>55</v>
      </c>
      <c r="J9" s="86">
        <v>81</v>
      </c>
      <c r="K9" s="104">
        <v>67.704999999999998</v>
      </c>
      <c r="L9" s="104">
        <v>2</v>
      </c>
      <c r="M9" s="81"/>
      <c r="N9" s="86">
        <v>5</v>
      </c>
    </row>
    <row r="10" spans="1:14" s="90" customFormat="1" ht="18.75">
      <c r="A10" s="80">
        <v>5</v>
      </c>
      <c r="B10" s="81">
        <v>67.5</v>
      </c>
      <c r="C10" s="80" t="s">
        <v>66</v>
      </c>
      <c r="D10" s="80" t="s">
        <v>31</v>
      </c>
      <c r="E10" s="93">
        <v>29939</v>
      </c>
      <c r="F10" s="80" t="s">
        <v>27</v>
      </c>
      <c r="G10" s="114" t="s">
        <v>32</v>
      </c>
      <c r="H10" s="114">
        <v>66.099999999999994</v>
      </c>
      <c r="I10" s="80">
        <v>55</v>
      </c>
      <c r="J10" s="80">
        <v>101</v>
      </c>
      <c r="K10" s="80">
        <v>80.039000000000001</v>
      </c>
      <c r="L10" s="80">
        <v>1</v>
      </c>
      <c r="M10" s="80"/>
      <c r="N10" s="80">
        <v>12</v>
      </c>
    </row>
    <row r="11" spans="1:14" ht="18.75">
      <c r="A11" s="80">
        <v>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4" spans="1:14" ht="18.75">
      <c r="C14" s="92" t="s">
        <v>96</v>
      </c>
      <c r="F14" s="20"/>
      <c r="G14" s="100"/>
    </row>
    <row r="15" spans="1:14" ht="18.75">
      <c r="A15" s="80">
        <v>2</v>
      </c>
      <c r="B15" s="98">
        <v>56</v>
      </c>
      <c r="C15" s="80" t="s">
        <v>97</v>
      </c>
      <c r="D15" s="80" t="s">
        <v>59</v>
      </c>
      <c r="E15" s="93">
        <v>35365</v>
      </c>
      <c r="F15" s="80" t="s">
        <v>27</v>
      </c>
      <c r="G15" s="4" t="s">
        <v>43</v>
      </c>
      <c r="H15" s="80">
        <v>56</v>
      </c>
      <c r="I15" s="80">
        <v>100</v>
      </c>
      <c r="J15" s="80">
        <v>26</v>
      </c>
      <c r="K15" s="80">
        <v>46.4285</v>
      </c>
      <c r="L15" s="80">
        <v>1</v>
      </c>
      <c r="M15" s="80"/>
      <c r="N15" s="80">
        <v>12</v>
      </c>
    </row>
  </sheetData>
  <mergeCells count="13">
    <mergeCell ref="F1:F2"/>
    <mergeCell ref="A1:A2"/>
    <mergeCell ref="B1:B2"/>
    <mergeCell ref="C1:C2"/>
    <mergeCell ref="D1:D2"/>
    <mergeCell ref="E1:E2"/>
    <mergeCell ref="N1:N2"/>
    <mergeCell ref="G1:G2"/>
    <mergeCell ref="H1:H2"/>
    <mergeCell ref="I1:I2"/>
    <mergeCell ref="J1:K1"/>
    <mergeCell ref="L1:L2"/>
    <mergeCell ref="M1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zoomScale="55" zoomScaleNormal="55" workbookViewId="0">
      <selection activeCell="U13" sqref="U13"/>
    </sheetView>
  </sheetViews>
  <sheetFormatPr defaultRowHeight="18.75"/>
  <cols>
    <col min="2" max="2" width="5.85546875" bestFit="1" customWidth="1"/>
    <col min="3" max="3" width="38.7109375" bestFit="1" customWidth="1"/>
    <col min="4" max="4" width="13" bestFit="1" customWidth="1"/>
    <col min="5" max="5" width="18.7109375" bestFit="1" customWidth="1"/>
    <col min="6" max="6" width="23" bestFit="1" customWidth="1"/>
    <col min="7" max="7" width="15" bestFit="1" customWidth="1"/>
    <col min="20" max="20" width="16.5703125" customWidth="1"/>
    <col min="21" max="21" width="10.85546875" bestFit="1" customWidth="1"/>
    <col min="23" max="23" width="30.5703125" style="138" bestFit="1" customWidth="1"/>
  </cols>
  <sheetData>
    <row r="1" spans="1:23" ht="15.75">
      <c r="A1" s="157" t="s">
        <v>4</v>
      </c>
      <c r="B1" s="183" t="s">
        <v>0</v>
      </c>
      <c r="C1" s="159" t="s">
        <v>1</v>
      </c>
      <c r="D1" s="146" t="s">
        <v>2</v>
      </c>
      <c r="E1" s="146" t="s">
        <v>3</v>
      </c>
      <c r="F1" s="146" t="s">
        <v>5</v>
      </c>
      <c r="G1" s="146" t="s">
        <v>7</v>
      </c>
      <c r="H1" s="146" t="s">
        <v>8</v>
      </c>
      <c r="I1" s="146"/>
      <c r="J1" s="181" t="s">
        <v>118</v>
      </c>
      <c r="K1" s="182"/>
      <c r="L1" s="182"/>
      <c r="M1" s="182"/>
      <c r="N1" s="182"/>
      <c r="O1" s="181" t="s">
        <v>21</v>
      </c>
      <c r="P1" s="182"/>
      <c r="Q1" s="182"/>
      <c r="R1" s="182"/>
      <c r="S1" s="182"/>
      <c r="T1" s="177" t="s">
        <v>119</v>
      </c>
      <c r="U1" s="177" t="s">
        <v>14</v>
      </c>
      <c r="V1" s="177" t="s">
        <v>10</v>
      </c>
      <c r="W1" s="179" t="s">
        <v>12</v>
      </c>
    </row>
    <row r="2" spans="1:23" ht="16.5" thickBot="1">
      <c r="A2" s="170"/>
      <c r="B2" s="184"/>
      <c r="C2" s="160"/>
      <c r="D2" s="163"/>
      <c r="E2" s="163"/>
      <c r="F2" s="163"/>
      <c r="G2" s="163"/>
      <c r="H2" s="163"/>
      <c r="I2" s="163"/>
      <c r="J2" s="15">
        <v>1</v>
      </c>
      <c r="K2" s="16">
        <v>2</v>
      </c>
      <c r="L2" s="16">
        <v>3</v>
      </c>
      <c r="M2" s="16">
        <v>4</v>
      </c>
      <c r="N2" s="17" t="s">
        <v>13</v>
      </c>
      <c r="O2" s="15">
        <v>1</v>
      </c>
      <c r="P2" s="16">
        <v>2</v>
      </c>
      <c r="Q2" s="16">
        <v>3</v>
      </c>
      <c r="R2" s="16">
        <v>4</v>
      </c>
      <c r="S2" s="17" t="s">
        <v>13</v>
      </c>
      <c r="T2" s="178"/>
      <c r="U2" s="178"/>
      <c r="V2" s="178"/>
      <c r="W2" s="180"/>
    </row>
    <row r="3" spans="1:23">
      <c r="A3" s="20"/>
      <c r="B3" s="20"/>
      <c r="C3" s="20"/>
      <c r="D3" s="20"/>
      <c r="E3" s="20"/>
      <c r="F3" s="20"/>
      <c r="G3" s="20"/>
      <c r="H3" s="20"/>
      <c r="I3" s="20"/>
      <c r="J3" s="21"/>
      <c r="K3" s="21"/>
      <c r="L3" s="21"/>
      <c r="M3" s="21"/>
      <c r="N3" s="22"/>
      <c r="O3" s="21"/>
      <c r="P3" s="21"/>
      <c r="Q3" s="21"/>
      <c r="R3" s="21"/>
      <c r="S3" s="22"/>
      <c r="T3" s="20"/>
      <c r="U3" s="20"/>
      <c r="V3" s="21"/>
    </row>
    <row r="4" spans="1:23">
      <c r="A4" s="20"/>
      <c r="B4" s="20"/>
      <c r="C4" s="20"/>
      <c r="D4" s="20"/>
      <c r="E4" s="20"/>
      <c r="F4" s="20"/>
      <c r="G4" s="20"/>
      <c r="H4" s="20"/>
      <c r="I4" s="20"/>
      <c r="J4" s="21"/>
      <c r="K4" s="21"/>
      <c r="L4" s="21"/>
      <c r="M4" s="21"/>
      <c r="N4" s="22"/>
      <c r="O4" s="21"/>
      <c r="P4" s="21"/>
      <c r="Q4" s="21"/>
      <c r="R4" s="21"/>
      <c r="S4" s="22"/>
      <c r="T4" s="20"/>
      <c r="U4" s="20"/>
      <c r="V4" s="21"/>
    </row>
    <row r="5" spans="1:23">
      <c r="A5" s="20"/>
      <c r="B5" s="20"/>
      <c r="C5" s="20" t="s">
        <v>41</v>
      </c>
      <c r="D5" s="20"/>
      <c r="E5" s="20"/>
      <c r="F5" s="20"/>
      <c r="G5" s="20"/>
      <c r="H5" s="20"/>
      <c r="I5" s="20"/>
      <c r="J5" s="21"/>
      <c r="K5" s="21"/>
      <c r="L5" s="21"/>
      <c r="M5" s="21"/>
      <c r="N5" s="22"/>
      <c r="O5" s="21"/>
      <c r="P5" s="21"/>
      <c r="Q5" s="21"/>
      <c r="R5" s="21"/>
      <c r="S5" s="22"/>
      <c r="T5" s="20"/>
      <c r="U5" s="20"/>
      <c r="V5" s="21"/>
    </row>
    <row r="6" spans="1:23">
      <c r="A6" s="20"/>
      <c r="B6" s="20"/>
      <c r="C6" s="20"/>
      <c r="D6" s="20"/>
      <c r="E6" s="20"/>
      <c r="F6" s="20"/>
      <c r="G6" s="20"/>
      <c r="H6" s="20"/>
      <c r="I6" s="20"/>
      <c r="J6" s="21"/>
      <c r="K6" s="21"/>
      <c r="L6" s="21"/>
      <c r="M6" s="21"/>
      <c r="N6" s="22"/>
      <c r="O6" s="21"/>
      <c r="P6" s="21"/>
      <c r="Q6" s="21"/>
      <c r="R6" s="21"/>
      <c r="S6" s="22"/>
      <c r="T6" s="20"/>
      <c r="U6" s="20"/>
      <c r="V6" s="21"/>
    </row>
    <row r="7" spans="1:23">
      <c r="A7" s="80">
        <v>1</v>
      </c>
      <c r="B7" s="77">
        <v>56</v>
      </c>
      <c r="C7" s="80" t="s">
        <v>58</v>
      </c>
      <c r="D7" s="80" t="s">
        <v>59</v>
      </c>
      <c r="E7" s="93">
        <v>36215</v>
      </c>
      <c r="F7" s="80" t="s">
        <v>27</v>
      </c>
      <c r="G7" s="4" t="s">
        <v>43</v>
      </c>
      <c r="H7" s="80" t="s">
        <v>128</v>
      </c>
      <c r="I7" s="110">
        <v>0.92079999999999995</v>
      </c>
      <c r="J7" s="104">
        <v>37.5</v>
      </c>
      <c r="K7" s="2">
        <v>42.5</v>
      </c>
      <c r="L7" s="2">
        <v>45</v>
      </c>
      <c r="M7" s="25"/>
      <c r="N7" s="2">
        <v>45</v>
      </c>
      <c r="O7" s="104">
        <v>110</v>
      </c>
      <c r="P7" s="104">
        <v>115</v>
      </c>
      <c r="Q7" s="2">
        <v>120</v>
      </c>
      <c r="R7" s="94">
        <v>125</v>
      </c>
      <c r="S7" s="2">
        <v>120</v>
      </c>
      <c r="T7" s="105">
        <f>N7+S7</f>
        <v>165</v>
      </c>
      <c r="U7" s="107">
        <f>I7*T7</f>
        <v>151.93199999999999</v>
      </c>
      <c r="V7" s="80">
        <v>1</v>
      </c>
      <c r="W7" s="80">
        <v>12</v>
      </c>
    </row>
    <row r="8" spans="1:23">
      <c r="A8" s="80">
        <v>2</v>
      </c>
      <c r="B8" s="5">
        <v>75</v>
      </c>
      <c r="C8" s="8" t="s">
        <v>40</v>
      </c>
      <c r="D8" s="7" t="s">
        <v>26</v>
      </c>
      <c r="E8" s="11">
        <v>30812</v>
      </c>
      <c r="F8" s="4" t="s">
        <v>27</v>
      </c>
      <c r="G8" s="4" t="s">
        <v>43</v>
      </c>
      <c r="H8" s="80">
        <v>75</v>
      </c>
      <c r="I8" s="108">
        <v>0.71960000000000002</v>
      </c>
      <c r="J8" s="104">
        <v>52.5</v>
      </c>
      <c r="K8" s="46">
        <v>55</v>
      </c>
      <c r="L8" s="2">
        <v>60</v>
      </c>
      <c r="M8" s="2"/>
      <c r="N8" s="2">
        <v>60</v>
      </c>
      <c r="O8" s="104">
        <v>90</v>
      </c>
      <c r="P8" s="104">
        <v>95</v>
      </c>
      <c r="Q8" s="2">
        <v>100</v>
      </c>
      <c r="R8" s="25"/>
      <c r="S8" s="2">
        <v>100</v>
      </c>
      <c r="T8" s="105">
        <f t="shared" ref="T8" si="0">N8+S8</f>
        <v>160</v>
      </c>
      <c r="U8" s="107">
        <f>I8*T8</f>
        <v>115.136</v>
      </c>
      <c r="V8" s="80">
        <v>2</v>
      </c>
      <c r="W8" s="80">
        <v>5</v>
      </c>
    </row>
    <row r="9" spans="1:23">
      <c r="A9" s="20"/>
      <c r="B9" s="20"/>
      <c r="C9" s="20"/>
      <c r="D9" s="20"/>
      <c r="E9" s="20"/>
      <c r="F9" s="20"/>
      <c r="G9" s="20"/>
      <c r="H9" s="20"/>
      <c r="I9" s="20"/>
      <c r="J9" s="21"/>
      <c r="K9" s="21"/>
      <c r="L9" s="21"/>
      <c r="M9" s="21"/>
      <c r="N9" s="22"/>
      <c r="O9" s="21"/>
      <c r="P9" s="21"/>
      <c r="Q9" s="21"/>
      <c r="R9" s="21"/>
      <c r="S9" s="22"/>
      <c r="T9" s="20"/>
      <c r="U9" s="20"/>
      <c r="V9" s="21"/>
    </row>
    <row r="10" spans="1:23">
      <c r="C10" s="20" t="s">
        <v>120</v>
      </c>
    </row>
    <row r="11" spans="1:23" s="90" customFormat="1">
      <c r="A11" s="80">
        <v>1</v>
      </c>
      <c r="B11" s="80">
        <v>56</v>
      </c>
      <c r="C11" s="80" t="s">
        <v>97</v>
      </c>
      <c r="D11" s="80" t="s">
        <v>59</v>
      </c>
      <c r="E11" s="93">
        <v>34999</v>
      </c>
      <c r="F11" s="80" t="s">
        <v>27</v>
      </c>
      <c r="G11" s="79" t="s">
        <v>43</v>
      </c>
      <c r="H11" s="105">
        <v>56</v>
      </c>
      <c r="I11" s="109">
        <v>0.87480000000000002</v>
      </c>
      <c r="J11" s="124">
        <v>80</v>
      </c>
      <c r="K11" s="124">
        <v>85</v>
      </c>
      <c r="L11" s="124">
        <v>90</v>
      </c>
      <c r="M11" s="126">
        <v>92.5</v>
      </c>
      <c r="N11" s="124">
        <v>90</v>
      </c>
      <c r="O11" s="104">
        <v>160</v>
      </c>
      <c r="P11" s="104">
        <v>170</v>
      </c>
      <c r="Q11" s="104">
        <v>175</v>
      </c>
      <c r="R11" s="125"/>
      <c r="S11" s="104">
        <v>175</v>
      </c>
      <c r="T11" s="105">
        <f>N11+S11</f>
        <v>265</v>
      </c>
      <c r="U11" s="107">
        <f>I11*T11</f>
        <v>231.822</v>
      </c>
      <c r="V11" s="80">
        <v>1</v>
      </c>
      <c r="W11" s="80">
        <v>12</v>
      </c>
    </row>
    <row r="12" spans="1:23" s="90" customFormat="1">
      <c r="A12" s="80">
        <v>2</v>
      </c>
      <c r="B12" s="133">
        <v>67.5</v>
      </c>
      <c r="C12" s="80" t="s">
        <v>104</v>
      </c>
      <c r="D12" s="80" t="s">
        <v>26</v>
      </c>
      <c r="E12" s="93">
        <v>34496</v>
      </c>
      <c r="F12" s="80" t="s">
        <v>27</v>
      </c>
      <c r="G12" s="80" t="s">
        <v>46</v>
      </c>
      <c r="H12" s="106">
        <v>64.7</v>
      </c>
      <c r="I12" s="110">
        <v>0.75449999999999995</v>
      </c>
      <c r="J12" s="104">
        <v>80</v>
      </c>
      <c r="K12" s="104">
        <v>85</v>
      </c>
      <c r="L12" s="124">
        <v>90</v>
      </c>
      <c r="M12" s="125"/>
      <c r="N12" s="124">
        <v>90</v>
      </c>
      <c r="O12" s="111">
        <v>140</v>
      </c>
      <c r="P12" s="104">
        <v>150</v>
      </c>
      <c r="Q12" s="111">
        <v>160</v>
      </c>
      <c r="R12" s="125"/>
      <c r="S12" s="104">
        <v>150</v>
      </c>
      <c r="T12" s="105">
        <f t="shared" ref="T12:T13" si="1">N12+S12</f>
        <v>240</v>
      </c>
      <c r="U12" s="107">
        <f t="shared" ref="U12:U13" si="2">I12*T12</f>
        <v>181.07999999999998</v>
      </c>
      <c r="V12" s="80">
        <v>2</v>
      </c>
      <c r="W12" s="80">
        <v>5</v>
      </c>
    </row>
    <row r="13" spans="1:23" s="90" customFormat="1">
      <c r="A13" s="80">
        <v>3</v>
      </c>
      <c r="B13" s="133">
        <v>67.5</v>
      </c>
      <c r="C13" s="80" t="s">
        <v>77</v>
      </c>
      <c r="D13" s="80" t="s">
        <v>26</v>
      </c>
      <c r="E13" s="93">
        <v>18269</v>
      </c>
      <c r="F13" s="80" t="s">
        <v>78</v>
      </c>
      <c r="G13" s="79" t="s">
        <v>105</v>
      </c>
      <c r="H13" s="105">
        <v>67.2</v>
      </c>
      <c r="I13" s="109">
        <v>1.5025999999999999</v>
      </c>
      <c r="J13" s="81">
        <v>72.5</v>
      </c>
      <c r="K13" s="81">
        <v>77.5</v>
      </c>
      <c r="L13" s="81">
        <v>80</v>
      </c>
      <c r="M13" s="80"/>
      <c r="N13" s="81">
        <v>80</v>
      </c>
      <c r="O13" s="104">
        <v>117.5</v>
      </c>
      <c r="P13" s="104">
        <v>125</v>
      </c>
      <c r="Q13" s="104">
        <v>130</v>
      </c>
      <c r="R13" s="125"/>
      <c r="S13" s="104">
        <v>130</v>
      </c>
      <c r="T13" s="105">
        <f t="shared" si="1"/>
        <v>210</v>
      </c>
      <c r="U13" s="107">
        <f t="shared" si="2"/>
        <v>315.54599999999999</v>
      </c>
      <c r="V13" s="80">
        <v>1</v>
      </c>
      <c r="W13" s="80">
        <v>12</v>
      </c>
    </row>
  </sheetData>
  <mergeCells count="15">
    <mergeCell ref="F1:F2"/>
    <mergeCell ref="A1:A2"/>
    <mergeCell ref="B1:B2"/>
    <mergeCell ref="C1:C2"/>
    <mergeCell ref="D1:D2"/>
    <mergeCell ref="E1:E2"/>
    <mergeCell ref="W1:W2"/>
    <mergeCell ref="G1:G2"/>
    <mergeCell ref="I1:I2"/>
    <mergeCell ref="J1:N1"/>
    <mergeCell ref="O1:S1"/>
    <mergeCell ref="V1:V2"/>
    <mergeCell ref="H1:H2"/>
    <mergeCell ref="T1:T2"/>
    <mergeCell ref="U1:U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O1" workbookViewId="0">
      <selection activeCell="U7" sqref="U7:W13"/>
    </sheetView>
  </sheetViews>
  <sheetFormatPr defaultRowHeight="18.75"/>
  <cols>
    <col min="1" max="1" width="22.140625" style="45" customWidth="1"/>
    <col min="2" max="2" width="15.7109375" style="45" bestFit="1" customWidth="1"/>
    <col min="3" max="3" width="29.42578125" style="14" customWidth="1"/>
    <col min="5" max="5" width="15.28515625" bestFit="1" customWidth="1"/>
    <col min="6" max="6" width="15.28515625" customWidth="1"/>
    <col min="7" max="7" width="30" bestFit="1" customWidth="1"/>
    <col min="9" max="9" width="23.7109375" customWidth="1"/>
    <col min="10" max="10" width="14.42578125" bestFit="1" customWidth="1"/>
    <col min="11" max="11" width="25" customWidth="1"/>
    <col min="13" max="13" width="23.140625" bestFit="1" customWidth="1"/>
    <col min="14" max="14" width="19" style="45" bestFit="1" customWidth="1"/>
    <col min="15" max="15" width="28.85546875" customWidth="1"/>
    <col min="17" max="17" width="23.140625" bestFit="1" customWidth="1"/>
    <col min="18" max="18" width="14.5703125" bestFit="1" customWidth="1"/>
    <col min="19" max="19" width="21.7109375" bestFit="1" customWidth="1"/>
    <col min="21" max="21" width="23" bestFit="1" customWidth="1"/>
    <col min="22" max="22" width="15" bestFit="1" customWidth="1"/>
    <col min="23" max="23" width="30.5703125" style="138" bestFit="1" customWidth="1"/>
  </cols>
  <sheetData>
    <row r="1" spans="1:23" ht="15.75">
      <c r="A1" s="146" t="s">
        <v>5</v>
      </c>
      <c r="B1" s="146" t="s">
        <v>7</v>
      </c>
      <c r="C1" s="144" t="s">
        <v>12</v>
      </c>
      <c r="E1" s="146" t="s">
        <v>5</v>
      </c>
      <c r="F1" s="142"/>
      <c r="G1" s="144" t="s">
        <v>12</v>
      </c>
      <c r="I1" s="146" t="s">
        <v>5</v>
      </c>
      <c r="J1" s="146" t="s">
        <v>7</v>
      </c>
      <c r="K1" s="144" t="s">
        <v>24</v>
      </c>
      <c r="M1" s="146" t="s">
        <v>5</v>
      </c>
      <c r="N1" s="146" t="s">
        <v>7</v>
      </c>
      <c r="O1" s="172" t="s">
        <v>12</v>
      </c>
      <c r="Q1" s="146" t="s">
        <v>5</v>
      </c>
      <c r="R1" s="146" t="s">
        <v>7</v>
      </c>
      <c r="S1" s="144" t="s">
        <v>24</v>
      </c>
      <c r="U1" s="146" t="s">
        <v>5</v>
      </c>
      <c r="V1" s="146" t="s">
        <v>7</v>
      </c>
      <c r="W1" s="179" t="s">
        <v>12</v>
      </c>
    </row>
    <row r="2" spans="1:23" ht="16.5" thickBot="1">
      <c r="A2" s="147"/>
      <c r="B2" s="147"/>
      <c r="C2" s="145"/>
      <c r="E2" s="147"/>
      <c r="F2" s="143"/>
      <c r="G2" s="145"/>
      <c r="I2" s="147"/>
      <c r="J2" s="147"/>
      <c r="K2" s="145"/>
      <c r="M2" s="147"/>
      <c r="N2" s="147"/>
      <c r="O2" s="173"/>
      <c r="Q2" s="147"/>
      <c r="R2" s="163"/>
      <c r="S2" s="145"/>
      <c r="U2" s="163"/>
      <c r="V2" s="163"/>
      <c r="W2" s="180"/>
    </row>
    <row r="3" spans="1:23">
      <c r="A3" s="19"/>
      <c r="B3" s="19"/>
      <c r="C3" s="48"/>
      <c r="M3" s="19"/>
      <c r="N3" s="19"/>
      <c r="O3" s="48"/>
      <c r="Q3" s="19"/>
      <c r="R3" s="19"/>
      <c r="S3" s="48"/>
      <c r="U3" s="20"/>
      <c r="V3" s="20"/>
    </row>
    <row r="4" spans="1:23">
      <c r="M4" s="19"/>
      <c r="N4" s="19"/>
      <c r="O4" s="48"/>
      <c r="Q4" s="19"/>
      <c r="R4" s="19"/>
      <c r="S4" s="48"/>
      <c r="U4" s="20"/>
      <c r="V4" s="20"/>
    </row>
    <row r="5" spans="1:23" ht="20.25">
      <c r="A5" s="19"/>
      <c r="B5" s="19"/>
      <c r="C5" s="48"/>
      <c r="E5" s="80" t="s">
        <v>27</v>
      </c>
      <c r="F5" s="4" t="s">
        <v>43</v>
      </c>
      <c r="G5" s="89">
        <v>5</v>
      </c>
      <c r="I5" s="20"/>
      <c r="J5" s="100"/>
      <c r="K5" s="52"/>
      <c r="M5" s="20"/>
      <c r="N5" s="100"/>
      <c r="O5" s="48"/>
      <c r="Q5" s="20"/>
      <c r="R5" s="100"/>
      <c r="U5" s="20"/>
      <c r="V5" s="20"/>
    </row>
    <row r="6" spans="1:23">
      <c r="A6" s="61"/>
      <c r="B6" s="43"/>
      <c r="C6" s="48"/>
      <c r="E6" s="4" t="s">
        <v>27</v>
      </c>
      <c r="F6" s="4" t="s">
        <v>43</v>
      </c>
      <c r="G6" s="119">
        <v>12</v>
      </c>
      <c r="I6" s="4" t="s">
        <v>27</v>
      </c>
      <c r="J6" s="4" t="s">
        <v>43</v>
      </c>
      <c r="K6" s="41">
        <v>12</v>
      </c>
      <c r="M6" s="80"/>
      <c r="N6" s="4"/>
      <c r="O6" s="49"/>
      <c r="Q6" s="79" t="s">
        <v>27</v>
      </c>
      <c r="R6" s="79" t="s">
        <v>43</v>
      </c>
      <c r="S6" s="80">
        <v>1</v>
      </c>
      <c r="U6" s="20"/>
      <c r="V6" s="20"/>
    </row>
    <row r="7" spans="1:23">
      <c r="A7" s="4" t="s">
        <v>27</v>
      </c>
      <c r="B7" s="4" t="s">
        <v>43</v>
      </c>
      <c r="C7" s="49">
        <v>5</v>
      </c>
      <c r="E7" s="79" t="s">
        <v>27</v>
      </c>
      <c r="F7" s="4" t="s">
        <v>43</v>
      </c>
      <c r="G7" s="119">
        <v>12</v>
      </c>
      <c r="I7" s="80" t="s">
        <v>27</v>
      </c>
      <c r="J7" s="101" t="s">
        <v>32</v>
      </c>
      <c r="K7" s="41">
        <v>5</v>
      </c>
      <c r="Q7" s="80" t="s">
        <v>27</v>
      </c>
      <c r="R7" s="114" t="s">
        <v>46</v>
      </c>
      <c r="S7" s="80">
        <v>2</v>
      </c>
      <c r="U7" s="80" t="s">
        <v>27</v>
      </c>
      <c r="V7" s="4" t="s">
        <v>43</v>
      </c>
      <c r="W7" s="80">
        <v>12</v>
      </c>
    </row>
    <row r="8" spans="1:23">
      <c r="A8" s="80" t="s">
        <v>27</v>
      </c>
      <c r="B8" s="101" t="s">
        <v>46</v>
      </c>
      <c r="C8" s="49">
        <v>3</v>
      </c>
      <c r="E8" s="80" t="s">
        <v>45</v>
      </c>
      <c r="F8" s="4" t="s">
        <v>43</v>
      </c>
      <c r="G8" s="119">
        <v>5</v>
      </c>
      <c r="I8" s="80" t="s">
        <v>27</v>
      </c>
      <c r="J8" s="4" t="s">
        <v>43</v>
      </c>
      <c r="K8" s="41">
        <v>12</v>
      </c>
      <c r="Q8" s="80" t="s">
        <v>27</v>
      </c>
      <c r="R8" s="79" t="s">
        <v>43</v>
      </c>
      <c r="S8" s="80">
        <v>3</v>
      </c>
      <c r="U8" s="4" t="s">
        <v>27</v>
      </c>
      <c r="V8" s="4" t="s">
        <v>43</v>
      </c>
      <c r="W8" s="80">
        <v>12</v>
      </c>
    </row>
    <row r="9" spans="1:23">
      <c r="A9" s="4" t="s">
        <v>27</v>
      </c>
      <c r="B9" s="4" t="s">
        <v>43</v>
      </c>
      <c r="C9" s="50">
        <v>12</v>
      </c>
      <c r="E9" s="80" t="s">
        <v>45</v>
      </c>
      <c r="F9" s="4" t="s">
        <v>43</v>
      </c>
      <c r="G9" s="119">
        <v>3</v>
      </c>
      <c r="I9" s="79" t="s">
        <v>27</v>
      </c>
      <c r="J9" s="4" t="s">
        <v>43</v>
      </c>
      <c r="K9" s="89">
        <v>12</v>
      </c>
      <c r="Q9" s="80" t="s">
        <v>27</v>
      </c>
      <c r="R9" s="79" t="s">
        <v>32</v>
      </c>
      <c r="S9" s="86">
        <v>5</v>
      </c>
      <c r="U9" s="20"/>
      <c r="V9" s="20"/>
    </row>
    <row r="10" spans="1:23">
      <c r="A10" s="79" t="s">
        <v>27</v>
      </c>
      <c r="B10" s="4" t="s">
        <v>43</v>
      </c>
      <c r="C10" s="49">
        <v>12</v>
      </c>
      <c r="E10" s="80" t="s">
        <v>27</v>
      </c>
      <c r="F10" s="4" t="s">
        <v>43</v>
      </c>
      <c r="G10" s="119">
        <v>3</v>
      </c>
      <c r="I10" s="80" t="s">
        <v>27</v>
      </c>
      <c r="J10" s="4" t="s">
        <v>30</v>
      </c>
      <c r="K10" s="41">
        <v>12</v>
      </c>
      <c r="M10" s="80" t="s">
        <v>27</v>
      </c>
      <c r="N10" s="4" t="s">
        <v>43</v>
      </c>
      <c r="O10" s="49">
        <v>3</v>
      </c>
      <c r="Q10" s="80" t="s">
        <v>27</v>
      </c>
      <c r="R10" s="114" t="s">
        <v>32</v>
      </c>
      <c r="S10" s="80">
        <v>12</v>
      </c>
    </row>
    <row r="11" spans="1:23">
      <c r="A11" s="80" t="s">
        <v>27</v>
      </c>
      <c r="B11" s="4" t="s">
        <v>62</v>
      </c>
      <c r="C11" s="50">
        <v>5</v>
      </c>
      <c r="I11" s="80" t="s">
        <v>27</v>
      </c>
      <c r="J11" s="60" t="s">
        <v>32</v>
      </c>
      <c r="K11" s="41">
        <v>5</v>
      </c>
      <c r="M11" s="80" t="s">
        <v>27</v>
      </c>
      <c r="N11" s="4" t="s">
        <v>85</v>
      </c>
      <c r="O11" s="49">
        <v>5</v>
      </c>
      <c r="Q11" s="80"/>
      <c r="R11" s="80"/>
      <c r="S11" s="80"/>
      <c r="U11" s="80" t="s">
        <v>27</v>
      </c>
      <c r="V11" s="79" t="s">
        <v>43</v>
      </c>
      <c r="W11" s="80">
        <v>12</v>
      </c>
    </row>
    <row r="12" spans="1:23">
      <c r="A12" s="80" t="s">
        <v>27</v>
      </c>
      <c r="B12" s="79" t="s">
        <v>62</v>
      </c>
      <c r="C12" s="49">
        <v>12</v>
      </c>
      <c r="I12" s="4" t="s">
        <v>27</v>
      </c>
      <c r="J12" s="80" t="s">
        <v>43</v>
      </c>
      <c r="K12" s="41">
        <v>12</v>
      </c>
      <c r="M12" s="80" t="s">
        <v>27</v>
      </c>
      <c r="N12" s="4" t="s">
        <v>32</v>
      </c>
      <c r="O12" s="49">
        <v>12</v>
      </c>
      <c r="Q12" s="80" t="s">
        <v>27</v>
      </c>
      <c r="R12" s="4" t="s">
        <v>43</v>
      </c>
      <c r="S12" s="80">
        <v>12</v>
      </c>
      <c r="U12" s="80" t="s">
        <v>27</v>
      </c>
      <c r="V12" s="80" t="s">
        <v>46</v>
      </c>
      <c r="W12" s="80">
        <v>12</v>
      </c>
    </row>
    <row r="13" spans="1:23">
      <c r="A13" s="80" t="s">
        <v>27</v>
      </c>
      <c r="B13" s="4" t="s">
        <v>43</v>
      </c>
      <c r="C13" s="49">
        <v>12</v>
      </c>
      <c r="I13" s="80" t="s">
        <v>27</v>
      </c>
      <c r="J13" s="4" t="s">
        <v>32</v>
      </c>
      <c r="K13" s="41">
        <v>12</v>
      </c>
      <c r="U13" s="80"/>
      <c r="V13" s="79"/>
      <c r="W13" s="80"/>
    </row>
    <row r="14" spans="1:23">
      <c r="A14" s="80" t="s">
        <v>27</v>
      </c>
      <c r="B14" s="68" t="s">
        <v>32</v>
      </c>
      <c r="C14" s="41">
        <v>1</v>
      </c>
      <c r="I14" s="80" t="s">
        <v>27</v>
      </c>
      <c r="J14" s="4" t="s">
        <v>43</v>
      </c>
      <c r="K14" s="41">
        <v>5</v>
      </c>
      <c r="N14" s="43"/>
      <c r="O14" s="51"/>
      <c r="Q14" s="20"/>
      <c r="R14" s="100"/>
    </row>
    <row r="15" spans="1:23">
      <c r="A15" s="80" t="s">
        <v>27</v>
      </c>
      <c r="B15" s="68" t="s">
        <v>32</v>
      </c>
      <c r="C15" s="50">
        <v>2</v>
      </c>
      <c r="I15" s="4" t="s">
        <v>27</v>
      </c>
      <c r="J15" s="80" t="s">
        <v>43</v>
      </c>
      <c r="K15" s="41">
        <v>12</v>
      </c>
      <c r="M15" s="80"/>
      <c r="N15" s="4"/>
      <c r="O15" s="41"/>
    </row>
    <row r="16" spans="1:23">
      <c r="A16" s="4" t="s">
        <v>27</v>
      </c>
      <c r="B16" s="4" t="s">
        <v>43</v>
      </c>
      <c r="C16" s="50">
        <v>5</v>
      </c>
      <c r="I16" s="80" t="s">
        <v>27</v>
      </c>
      <c r="J16" s="4" t="s">
        <v>30</v>
      </c>
      <c r="K16" s="41">
        <v>5</v>
      </c>
    </row>
    <row r="17" spans="1:15">
      <c r="A17" s="80" t="s">
        <v>27</v>
      </c>
      <c r="B17" s="4" t="s">
        <v>46</v>
      </c>
      <c r="C17" s="50"/>
    </row>
    <row r="18" spans="1:15">
      <c r="A18" s="80" t="s">
        <v>27</v>
      </c>
      <c r="B18" s="4" t="s">
        <v>88</v>
      </c>
      <c r="C18" s="41">
        <v>12</v>
      </c>
      <c r="M18" s="80" t="s">
        <v>27</v>
      </c>
      <c r="N18" s="6" t="s">
        <v>43</v>
      </c>
      <c r="O18" s="41">
        <v>5</v>
      </c>
    </row>
    <row r="19" spans="1:15">
      <c r="A19" s="80" t="s">
        <v>27</v>
      </c>
      <c r="B19" s="6" t="s">
        <v>32</v>
      </c>
      <c r="C19" s="49">
        <v>3</v>
      </c>
      <c r="M19" s="80" t="s">
        <v>27</v>
      </c>
      <c r="N19" s="4" t="s">
        <v>55</v>
      </c>
      <c r="O19" s="41">
        <v>2</v>
      </c>
    </row>
    <row r="20" spans="1:15">
      <c r="A20" s="79" t="s">
        <v>27</v>
      </c>
      <c r="B20" s="79" t="s">
        <v>43</v>
      </c>
      <c r="C20" s="49">
        <v>12</v>
      </c>
      <c r="I20" s="80"/>
      <c r="J20" s="4"/>
      <c r="K20" s="41"/>
      <c r="M20" s="80" t="s">
        <v>27</v>
      </c>
      <c r="N20" s="4" t="s">
        <v>85</v>
      </c>
      <c r="O20" s="41">
        <v>3</v>
      </c>
    </row>
    <row r="21" spans="1:15">
      <c r="A21" s="80" t="s">
        <v>27</v>
      </c>
      <c r="B21" s="68" t="s">
        <v>32</v>
      </c>
      <c r="C21" s="50">
        <v>5</v>
      </c>
      <c r="I21" s="80"/>
      <c r="J21" s="4"/>
      <c r="K21" s="41"/>
      <c r="M21" s="80" t="s">
        <v>27</v>
      </c>
      <c r="N21" s="68" t="s">
        <v>30</v>
      </c>
      <c r="O21" s="41">
        <v>1</v>
      </c>
    </row>
    <row r="22" spans="1:15">
      <c r="A22" s="80" t="s">
        <v>27</v>
      </c>
      <c r="B22" s="68" t="s">
        <v>32</v>
      </c>
      <c r="C22" s="50">
        <v>4</v>
      </c>
      <c r="M22" s="80"/>
      <c r="N22" s="80"/>
      <c r="O22" s="41"/>
    </row>
    <row r="23" spans="1:15">
      <c r="A23" s="79" t="s">
        <v>27</v>
      </c>
      <c r="B23" s="79" t="s">
        <v>30</v>
      </c>
      <c r="C23" s="132">
        <v>2</v>
      </c>
      <c r="M23" s="80" t="s">
        <v>27</v>
      </c>
      <c r="N23" s="4" t="s">
        <v>32</v>
      </c>
      <c r="O23" s="41">
        <v>12</v>
      </c>
    </row>
    <row r="24" spans="1:15">
      <c r="A24" s="80" t="s">
        <v>27</v>
      </c>
      <c r="B24" s="68" t="s">
        <v>32</v>
      </c>
      <c r="C24" s="49">
        <v>3</v>
      </c>
      <c r="M24" s="80"/>
      <c r="N24" s="4"/>
      <c r="O24" s="41"/>
    </row>
    <row r="25" spans="1:15">
      <c r="A25" s="79" t="s">
        <v>27</v>
      </c>
      <c r="B25" s="79" t="s">
        <v>30</v>
      </c>
      <c r="C25" s="50">
        <v>4</v>
      </c>
      <c r="M25" s="80"/>
      <c r="N25" s="4"/>
      <c r="O25" s="41"/>
    </row>
    <row r="26" spans="1:15">
      <c r="A26" s="80" t="s">
        <v>45</v>
      </c>
      <c r="B26" s="80" t="s">
        <v>43</v>
      </c>
      <c r="C26" s="50">
        <v>12</v>
      </c>
      <c r="M26" s="80"/>
      <c r="N26" s="4"/>
      <c r="O26" s="41"/>
    </row>
    <row r="27" spans="1:15">
      <c r="A27" s="80" t="s">
        <v>27</v>
      </c>
      <c r="B27" s="68" t="s">
        <v>32</v>
      </c>
      <c r="C27" s="50">
        <v>12</v>
      </c>
      <c r="O27" s="36"/>
    </row>
    <row r="28" spans="1:15">
      <c r="A28" s="80" t="s">
        <v>27</v>
      </c>
      <c r="B28" s="68" t="s">
        <v>32</v>
      </c>
      <c r="C28" s="41">
        <v>5</v>
      </c>
      <c r="N28"/>
    </row>
    <row r="29" spans="1:15">
      <c r="A29" s="79" t="s">
        <v>27</v>
      </c>
      <c r="B29" s="68" t="s">
        <v>32</v>
      </c>
      <c r="C29" s="41">
        <v>3</v>
      </c>
    </row>
    <row r="30" spans="1:15">
      <c r="A30" s="80" t="s">
        <v>27</v>
      </c>
      <c r="B30" s="68" t="s">
        <v>32</v>
      </c>
      <c r="C30" s="132">
        <v>2</v>
      </c>
    </row>
    <row r="31" spans="1:15">
      <c r="A31" s="80"/>
      <c r="B31" s="68"/>
      <c r="C31" s="41"/>
    </row>
    <row r="33" spans="14:14">
      <c r="N33" s="43"/>
    </row>
    <row r="34" spans="14:14">
      <c r="N34" s="43"/>
    </row>
    <row r="35" spans="14:14">
      <c r="N35" s="43"/>
    </row>
    <row r="36" spans="14:14">
      <c r="N36" s="43"/>
    </row>
    <row r="37" spans="14:14">
      <c r="N37" s="43"/>
    </row>
    <row r="38" spans="14:14">
      <c r="N38" s="43"/>
    </row>
  </sheetData>
  <mergeCells count="17">
    <mergeCell ref="C1:C2"/>
    <mergeCell ref="E1:E2"/>
    <mergeCell ref="I1:I2"/>
    <mergeCell ref="A1:A2"/>
    <mergeCell ref="B1:B2"/>
    <mergeCell ref="N1:N2"/>
    <mergeCell ref="G1:G2"/>
    <mergeCell ref="J1:J2"/>
    <mergeCell ref="K1:K2"/>
    <mergeCell ref="V1:V2"/>
    <mergeCell ref="M1:M2"/>
    <mergeCell ref="W1:W2"/>
    <mergeCell ref="O1:O2"/>
    <mergeCell ref="Q1:Q2"/>
    <mergeCell ref="R1:R2"/>
    <mergeCell ref="S1:S2"/>
    <mergeCell ref="U1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Bench Press</vt:lpstr>
      <vt:lpstr>Лист2</vt:lpstr>
      <vt:lpstr>Лист3</vt:lpstr>
      <vt:lpstr>Военный жим</vt:lpstr>
      <vt:lpstr>Русский жим</vt:lpstr>
      <vt:lpstr>Становая тяга.</vt:lpstr>
      <vt:lpstr>Русская становая тяга</vt:lpstr>
      <vt:lpstr>Силовое двоеборье</vt:lpstr>
      <vt:lpstr>Лист8</vt:lpstr>
      <vt:lpstr>Лист9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NPA</cp:lastModifiedBy>
  <dcterms:created xsi:type="dcterms:W3CDTF">2016-08-09T10:31:34Z</dcterms:created>
  <dcterms:modified xsi:type="dcterms:W3CDTF">2020-12-23T07:32:39Z</dcterms:modified>
</cp:coreProperties>
</file>