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819"/>
  <workbookPr autoCompressPictures="0"/>
  <bookViews>
    <workbookView xWindow="80" yWindow="0" windowWidth="18740" windowHeight="11600" tabRatio="571"/>
  </bookViews>
  <sheets>
    <sheet name="Пауэрлифтинг Люб" sheetId="12" r:id="rId1"/>
    <sheet name="Тяга становая Люб" sheetId="15" r:id="rId2"/>
    <sheet name="Жим лёжа Люб" sheetId="8" r:id="rId3"/>
    <sheet name="Пауэрспорт Люб" sheetId="9" r:id="rId4"/>
    <sheet name="Народный жим Любители" sheetId="11" r:id="rId5"/>
    <sheet name="Русский жим Любители" sheetId="13" r:id="rId6"/>
    <sheet name="Пауэрлифтинг ПРО" sheetId="16" r:id="rId7"/>
    <sheet name="Приседание ПРО" sheetId="17" r:id="rId8"/>
    <sheet name="Тяга становая ПРО" sheetId="18" r:id="rId9"/>
    <sheet name="Жим лёжа ПРО" sheetId="19" r:id="rId10"/>
    <sheet name="Народный жим ПРО" sheetId="20" r:id="rId11"/>
    <sheet name="Русский жим ПРО" sheetId="21" r:id="rId1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6" i="19" l="1"/>
  <c r="M15" i="19"/>
  <c r="M14" i="19"/>
  <c r="M12" i="19"/>
  <c r="M11" i="19"/>
  <c r="M10" i="19"/>
  <c r="M9" i="19"/>
  <c r="M8" i="19"/>
  <c r="M7" i="19"/>
  <c r="M6" i="19"/>
  <c r="M8" i="18"/>
  <c r="M7" i="18"/>
  <c r="M6" i="17"/>
  <c r="V15" i="16"/>
  <c r="U13" i="16"/>
  <c r="V13" i="16"/>
  <c r="U12" i="16"/>
  <c r="V12" i="16"/>
  <c r="U11" i="16"/>
  <c r="V11" i="16"/>
  <c r="U10" i="16"/>
  <c r="V10" i="16"/>
  <c r="U9" i="16"/>
  <c r="V9" i="16"/>
  <c r="U8" i="16"/>
  <c r="V8" i="16"/>
  <c r="U6" i="16"/>
  <c r="W6" i="9"/>
  <c r="X6" i="9"/>
  <c r="M26" i="8"/>
  <c r="M15" i="8"/>
  <c r="M22" i="8"/>
  <c r="M21" i="8"/>
  <c r="M23" i="8"/>
  <c r="M24" i="8"/>
  <c r="M20" i="8"/>
  <c r="M7" i="8"/>
  <c r="M9" i="8"/>
  <c r="M10" i="8"/>
  <c r="M11" i="8"/>
  <c r="M12" i="8"/>
  <c r="M13" i="8"/>
  <c r="M14" i="8"/>
  <c r="M16" i="8"/>
  <c r="M17" i="8"/>
  <c r="M18" i="8"/>
  <c r="M19" i="8"/>
  <c r="M8" i="15"/>
  <c r="M7" i="15"/>
  <c r="M11" i="15"/>
  <c r="M12" i="15"/>
  <c r="M13" i="15"/>
  <c r="M14" i="15"/>
  <c r="M15" i="15"/>
  <c r="M10" i="15"/>
  <c r="U16" i="12"/>
  <c r="V16" i="12"/>
  <c r="U11" i="12"/>
  <c r="V11" i="12"/>
  <c r="U12" i="12"/>
  <c r="V12" i="12"/>
  <c r="U13" i="12"/>
  <c r="V13" i="12"/>
  <c r="U14" i="12"/>
  <c r="V14" i="12"/>
  <c r="U15" i="12"/>
  <c r="V15" i="12"/>
  <c r="U17" i="12"/>
  <c r="V17" i="12"/>
  <c r="U18" i="12"/>
  <c r="V18" i="12"/>
  <c r="U10" i="12"/>
  <c r="V10" i="12"/>
  <c r="V9" i="12"/>
  <c r="V7" i="12"/>
  <c r="W7" i="9"/>
  <c r="X7" i="9"/>
  <c r="V7" i="9"/>
  <c r="T7" i="9"/>
  <c r="U7" i="9"/>
  <c r="S7" i="9"/>
  <c r="V6" i="9"/>
  <c r="T6" i="9"/>
  <c r="U6" i="9"/>
  <c r="S6" i="9"/>
</calcChain>
</file>

<file path=xl/sharedStrings.xml><?xml version="1.0" encoding="utf-8"?>
<sst xmlns="http://schemas.openxmlformats.org/spreadsheetml/2006/main" count="663" uniqueCount="157">
  <si>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</si>
  <si>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</si>
  <si>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</si>
  <si>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</si>
  <si>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</si>
  <si>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</si>
  <si>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</si>
  <si>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Город</t>
  </si>
  <si>
    <t>Дата Рождения</t>
  </si>
  <si>
    <t>Место</t>
  </si>
  <si>
    <t>Абсолютное первенство</t>
  </si>
  <si>
    <t>Главный судья</t>
  </si>
  <si>
    <t>Старший судья на помосте</t>
  </si>
  <si>
    <t>абс.</t>
  </si>
  <si>
    <t>Боковой судья</t>
  </si>
  <si>
    <t>Пауэрспорт</t>
  </si>
  <si>
    <t>Дата рождения</t>
  </si>
  <si>
    <t>ЖИМ СТОЯ</t>
  </si>
  <si>
    <t>ПОДЪЁМ НА БИЦЕПС</t>
  </si>
  <si>
    <t>СУММА</t>
  </si>
  <si>
    <t>ИТОГ</t>
  </si>
  <si>
    <t>subtotal</t>
  </si>
  <si>
    <t>Сумма</t>
  </si>
  <si>
    <t>НАРОДНЫЙ ЖИМ</t>
  </si>
  <si>
    <t>Кол-во</t>
  </si>
  <si>
    <t>С.вес</t>
  </si>
  <si>
    <t>ЖЕНЩИНЫ, Народный жим</t>
  </si>
  <si>
    <t>МУЖЧИНЫ, Народный жим</t>
  </si>
  <si>
    <t>МУЖЧИНЫ, пауэрспорт</t>
  </si>
  <si>
    <t>Команда</t>
  </si>
  <si>
    <t>Кубок Сибири "Живая Сталь" г.Кемерово</t>
  </si>
  <si>
    <t>по силовым видам, ФК Пульс 24 декабря 2016г.</t>
  </si>
  <si>
    <t>Белово</t>
  </si>
  <si>
    <t>Томск</t>
  </si>
  <si>
    <t xml:space="preserve">Народный жим </t>
  </si>
  <si>
    <t>ПРИСЕДАНИЕ</t>
  </si>
  <si>
    <t>ТЯГА СТАНОВАЯ</t>
  </si>
  <si>
    <t>Абсолютка</t>
  </si>
  <si>
    <t>Тренер</t>
  </si>
  <si>
    <t>Русский жим</t>
  </si>
  <si>
    <t>Вес штанги</t>
  </si>
  <si>
    <t>Кол-во пов.</t>
  </si>
  <si>
    <t>АБС</t>
  </si>
  <si>
    <t>Базнер Ольга</t>
  </si>
  <si>
    <t>Кемерово</t>
  </si>
  <si>
    <t>Амеличкина Надежда</t>
  </si>
  <si>
    <t>Кузбасс</t>
  </si>
  <si>
    <t>Прокопьевск</t>
  </si>
  <si>
    <t>Анжеро-Судженск</t>
  </si>
  <si>
    <t>Лановикин Андрей</t>
  </si>
  <si>
    <t>Литвиненко Андрей</t>
  </si>
  <si>
    <t>Люб/Опен</t>
  </si>
  <si>
    <t>Тинейджер</t>
  </si>
  <si>
    <t>Томская Сила</t>
  </si>
  <si>
    <t>Хлыбов Вячеслав</t>
  </si>
  <si>
    <t>Разряд</t>
  </si>
  <si>
    <t>ЖЕНЩИНЫ</t>
  </si>
  <si>
    <t>18.04.1992.</t>
  </si>
  <si>
    <t>177.0200</t>
  </si>
  <si>
    <t>3взр</t>
  </si>
  <si>
    <t>КМС</t>
  </si>
  <si>
    <t>МУЖЧИНЫ</t>
  </si>
  <si>
    <t>Емельянов Николай</t>
  </si>
  <si>
    <t>Ленинск-кузнецкий</t>
  </si>
  <si>
    <t>Мастера 50-54</t>
  </si>
  <si>
    <t>-</t>
  </si>
  <si>
    <t>Петренко Павел</t>
  </si>
  <si>
    <t>Межуревский Максим</t>
  </si>
  <si>
    <t>Доценко Евгений</t>
  </si>
  <si>
    <t>Хохлов Владислав</t>
  </si>
  <si>
    <t>1взр</t>
  </si>
  <si>
    <t>Аржанников Михаил</t>
  </si>
  <si>
    <t>2взр</t>
  </si>
  <si>
    <t>Ильиных Антон</t>
  </si>
  <si>
    <t>Антонов Илья</t>
  </si>
  <si>
    <t>Тинейджер/Люб</t>
  </si>
  <si>
    <t>Ефременко В.</t>
  </si>
  <si>
    <t>Диваков Д.</t>
  </si>
  <si>
    <t>Закиров Е.</t>
  </si>
  <si>
    <t>Чулков В.</t>
  </si>
  <si>
    <t>Мужчины</t>
  </si>
  <si>
    <t>Смирнов Валерий</t>
  </si>
  <si>
    <t>Мастера 55-59</t>
  </si>
  <si>
    <t>МС</t>
  </si>
  <si>
    <t>Бойко Вадим</t>
  </si>
  <si>
    <t>Гавриленко Игорь</t>
  </si>
  <si>
    <t>Шульгина Наталья</t>
  </si>
  <si>
    <t>Женщины</t>
  </si>
  <si>
    <t>Ленинск-Кузнецкий</t>
  </si>
  <si>
    <t>Мастера 50-54 Люб</t>
  </si>
  <si>
    <t>Бакулина Анастасия</t>
  </si>
  <si>
    <t>Симоненко Егор</t>
  </si>
  <si>
    <t>Биляк Иван</t>
  </si>
  <si>
    <t>Романовский Роман</t>
  </si>
  <si>
    <t>Суший Илья</t>
  </si>
  <si>
    <t>Бочорошвили Тимури</t>
  </si>
  <si>
    <t>ГТО</t>
  </si>
  <si>
    <t>Николаев Максим</t>
  </si>
  <si>
    <t>Щукин Михаил</t>
  </si>
  <si>
    <t>Иванов Алексей</t>
  </si>
  <si>
    <t>Головинский Эдуард</t>
  </si>
  <si>
    <t>Андриенко Сергей</t>
  </si>
  <si>
    <t>Жарков Сергей</t>
  </si>
  <si>
    <t>Семенов Александр</t>
  </si>
  <si>
    <t>Железногорск</t>
  </si>
  <si>
    <t>Шамсутдинов Тимур</t>
  </si>
  <si>
    <t>Новокузнецк</t>
  </si>
  <si>
    <t>Жим лежа в слинг-шотах</t>
  </si>
  <si>
    <t>Новожилов Никита</t>
  </si>
  <si>
    <t>Юниоры</t>
  </si>
  <si>
    <t>Камольцев Дмитрий</t>
  </si>
  <si>
    <t>Осинники</t>
  </si>
  <si>
    <t>Капралов Александр</t>
  </si>
  <si>
    <t>Бочоришвили Тимури</t>
  </si>
  <si>
    <t>Паршин Илья</t>
  </si>
  <si>
    <t>ЛюбЪОпен</t>
  </si>
  <si>
    <t>Комаликов Сергей</t>
  </si>
  <si>
    <t>Черданцев Юрий</t>
  </si>
  <si>
    <t>Мастера 40-44</t>
  </si>
  <si>
    <t>Абрамова Галина</t>
  </si>
  <si>
    <t>Новосибирск</t>
  </si>
  <si>
    <t>Опен/ПРО</t>
  </si>
  <si>
    <t>МСМК</t>
  </si>
  <si>
    <t>Орлов Александр</t>
  </si>
  <si>
    <t>Панфилов Максим</t>
  </si>
  <si>
    <t>Епихин Антон</t>
  </si>
  <si>
    <t>Зарубин Иван</t>
  </si>
  <si>
    <t>Зевякин Иван</t>
  </si>
  <si>
    <t>Шадров Евгений</t>
  </si>
  <si>
    <t>Пауэрлифтинг в экипировки</t>
  </si>
  <si>
    <t>Малышев Сергей</t>
  </si>
  <si>
    <t>Приседание</t>
  </si>
  <si>
    <t>Черняков Тимофей</t>
  </si>
  <si>
    <t>Юниоры ПРО</t>
  </si>
  <si>
    <t>Елагин Сергей</t>
  </si>
  <si>
    <t>ОпенПРО</t>
  </si>
  <si>
    <t>Гутиков Михаил</t>
  </si>
  <si>
    <t>Северск</t>
  </si>
  <si>
    <t>Николовский Павел</t>
  </si>
  <si>
    <t>Кохась Петр</t>
  </si>
  <si>
    <t>Полысаево</t>
  </si>
  <si>
    <t>Николаев Сергей</t>
  </si>
  <si>
    <t>Мастера 45-49/ Опен/ПРО</t>
  </si>
  <si>
    <t>Шалев Василий</t>
  </si>
  <si>
    <t>Шадров евгений</t>
  </si>
  <si>
    <t>Корыстин Дмитрий</t>
  </si>
  <si>
    <t>192.5</t>
  </si>
  <si>
    <t>Курмашов Александр</t>
  </si>
  <si>
    <t>Куртигешев Дмитрий</t>
  </si>
  <si>
    <t>Николовский павел</t>
  </si>
  <si>
    <t>Баранский Глеб</t>
  </si>
  <si>
    <t>Корнев Александр</t>
  </si>
  <si>
    <t>Близненко Александр</t>
  </si>
  <si>
    <t>Улько Илья</t>
  </si>
  <si>
    <t>Горохолинский Рустам</t>
  </si>
  <si>
    <t>Баталов Вячеслав</t>
  </si>
  <si>
    <t>Тихонов Станислав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</si>
</sst>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3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12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sz val="10"/>
      <name val="Cambria"/>
      <family val="1"/>
      <charset val="204"/>
    </font>
    <font>
      <b/>
      <sz val="16"/>
      <color indexed="12"/>
      <name val="Arial"/>
      <family val="2"/>
      <charset val="204"/>
    </font>
    <font>
      <b/>
      <sz val="10"/>
      <name val="Cambria"/>
      <family val="1"/>
      <charset val="204"/>
    </font>
    <font>
      <sz val="10"/>
      <color indexed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rgb="FF0000FF"/>
      <name val="Arial Cyr"/>
      <charset val="204"/>
    </font>
    <font>
      <strike/>
      <sz val="10"/>
      <color rgb="FFFF0000"/>
      <name val="Arial"/>
      <family val="2"/>
      <charset val="204"/>
    </font>
    <font>
      <b/>
      <strike/>
      <sz val="10"/>
      <color rgb="FFFF0000"/>
      <name val="Arial"/>
      <family val="2"/>
      <charset val="204"/>
    </font>
    <font>
      <b/>
      <sz val="8"/>
      <color rgb="FF0000FF"/>
      <name val="Arial Cyr"/>
      <charset val="204"/>
    </font>
    <font>
      <b/>
      <sz val="8"/>
      <color rgb="FF0070C0"/>
      <name val="Arial"/>
      <family val="2"/>
      <charset val="204"/>
    </font>
    <font>
      <sz val="10"/>
      <color rgb="FF0070C0"/>
      <name val="Arial Cyr"/>
      <charset val="204"/>
    </font>
    <font>
      <sz val="10"/>
      <color rgb="FF0070C0"/>
      <name val="Arial"/>
      <family val="2"/>
      <charset val="204"/>
    </font>
    <font>
      <sz val="20"/>
      <name val="Arial Cyr"/>
      <charset val="204"/>
    </font>
    <font>
      <b/>
      <sz val="10"/>
      <color rgb="FF0070C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22"/>
      <name val="Arial Cyr"/>
      <charset val="204"/>
    </font>
    <font>
      <strike/>
      <sz val="10"/>
      <color rgb="FFFF0000"/>
      <name val="Arial Cyr"/>
      <charset val="204"/>
    </font>
    <font>
      <strike/>
      <sz val="10"/>
      <color rgb="FFFF0000"/>
      <name val="Cambria"/>
      <family val="1"/>
      <charset val="204"/>
    </font>
    <font>
      <sz val="12"/>
      <name val="Arial "/>
      <charset val="204"/>
    </font>
    <font>
      <sz val="10"/>
      <name val="Arial "/>
      <charset val="204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85">
    <xf numFmtId="0" fontId="0" fillId="0" borderId="0" xfId="0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4" fontId="1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2" fontId="6" fillId="0" borderId="1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4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2" fontId="6" fillId="0" borderId="14" xfId="0" applyNumberFormat="1" applyFont="1" applyFill="1" applyBorder="1" applyAlignment="1">
      <alignment horizontal="center" vertical="center"/>
    </xf>
    <xf numFmtId="164" fontId="18" fillId="0" borderId="14" xfId="0" applyNumberFormat="1" applyFont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64" fontId="12" fillId="0" borderId="11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4" fontId="6" fillId="0" borderId="14" xfId="0" applyNumberFormat="1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vertical="center" wrapText="1"/>
    </xf>
    <xf numFmtId="164" fontId="12" fillId="0" borderId="14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164" fontId="15" fillId="0" borderId="11" xfId="0" applyNumberFormat="1" applyFont="1" applyFill="1" applyBorder="1" applyAlignment="1">
      <alignment horizontal="center" vertical="center"/>
    </xf>
    <xf numFmtId="164" fontId="15" fillId="0" borderId="17" xfId="0" applyNumberFormat="1" applyFont="1" applyFill="1" applyBorder="1" applyAlignment="1">
      <alignment horizontal="center" vertical="center"/>
    </xf>
    <xf numFmtId="164" fontId="12" fillId="0" borderId="18" xfId="0" applyNumberFormat="1" applyFont="1" applyFill="1" applyBorder="1" applyAlignment="1">
      <alignment horizontal="center" vertical="center"/>
    </xf>
    <xf numFmtId="164" fontId="12" fillId="0" borderId="19" xfId="0" applyNumberFormat="1" applyFont="1" applyFill="1" applyBorder="1" applyAlignment="1">
      <alignment horizontal="center" vertical="center"/>
    </xf>
    <xf numFmtId="164" fontId="12" fillId="0" borderId="17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 wrapText="1"/>
    </xf>
    <xf numFmtId="164" fontId="15" fillId="0" borderId="21" xfId="0" applyNumberFormat="1" applyFont="1" applyFill="1" applyBorder="1" applyAlignment="1">
      <alignment horizontal="center" vertical="center"/>
    </xf>
    <xf numFmtId="164" fontId="12" fillId="0" borderId="22" xfId="0" applyNumberFormat="1" applyFont="1" applyFill="1" applyBorder="1" applyAlignment="1">
      <alignment horizontal="center" vertical="center"/>
    </xf>
    <xf numFmtId="164" fontId="12" fillId="0" borderId="23" xfId="0" applyNumberFormat="1" applyFont="1" applyFill="1" applyBorder="1" applyAlignment="1">
      <alignment horizontal="center" vertical="center"/>
    </xf>
    <xf numFmtId="164" fontId="12" fillId="0" borderId="21" xfId="0" applyNumberFormat="1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5" fillId="0" borderId="0" xfId="0" applyFont="1"/>
    <xf numFmtId="0" fontId="0" fillId="0" borderId="1" xfId="0" applyBorder="1"/>
    <xf numFmtId="0" fontId="20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7" fillId="0" borderId="14" xfId="0" applyFont="1" applyBorder="1" applyAlignment="1">
      <alignment horizontal="left" vertical="center"/>
    </xf>
    <xf numFmtId="0" fontId="28" fillId="0" borderId="1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/>
    <xf numFmtId="0" fontId="8" fillId="0" borderId="4" xfId="0" applyFont="1" applyFill="1" applyBorder="1" applyAlignment="1">
      <alignment horizontal="center" vertical="center"/>
    </xf>
    <xf numFmtId="0" fontId="32" fillId="0" borderId="1" xfId="0" applyFont="1" applyBorder="1"/>
    <xf numFmtId="0" fontId="33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164" fontId="21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2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14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18" fillId="0" borderId="5" xfId="0" applyNumberFormat="1" applyFont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2" fillId="0" borderId="5" xfId="0" applyFont="1" applyBorder="1"/>
    <xf numFmtId="0" fontId="0" fillId="0" borderId="5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9" fillId="0" borderId="19" xfId="0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0" fillId="0" borderId="14" xfId="0" applyBorder="1"/>
    <xf numFmtId="0" fontId="14" fillId="0" borderId="4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64" fontId="21" fillId="0" borderId="29" xfId="0" applyNumberFormat="1" applyFont="1" applyBorder="1" applyAlignment="1">
      <alignment horizontal="center" vertical="center" wrapText="1"/>
    </xf>
    <xf numFmtId="164" fontId="21" fillId="0" borderId="30" xfId="0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164" fontId="21" fillId="0" borderId="40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8" fillId="0" borderId="18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/>
    </xf>
    <xf numFmtId="0" fontId="14" fillId="0" borderId="34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2" fontId="14" fillId="0" borderId="4" xfId="0" applyNumberFormat="1" applyFont="1" applyFill="1" applyBorder="1" applyAlignment="1">
      <alignment horizontal="center" vertical="center" wrapText="1"/>
    </xf>
    <xf numFmtId="2" fontId="14" fillId="0" borderId="1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24" fillId="0" borderId="36" xfId="0" applyFont="1" applyFill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2" fontId="14" fillId="0" borderId="5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46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0" fillId="0" borderId="14" xfId="0" applyBorder="1"/>
    <xf numFmtId="0" fontId="28" fillId="0" borderId="19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32" fillId="0" borderId="5" xfId="0" applyFont="1" applyBorder="1" applyAlignment="1">
      <alignment horizontal="center"/>
    </xf>
    <xf numFmtId="0" fontId="3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>
      <selection activeCell="D3" sqref="D3:D4"/>
    </sheetView>
  </sheetViews>
  <sheetFormatPr baseColWidth="10" defaultColWidth="8.7109375" defaultRowHeight="13" x14ac:dyDescent="0"/>
  <cols>
    <col min="1" max="1" width="3.5703125" customWidth="1"/>
    <col min="2" max="2" width="5.28515625" customWidth="1"/>
    <col min="3" max="3" width="23.42578125" customWidth="1"/>
    <col min="4" max="4" width="22.5703125" style="144" customWidth="1"/>
    <col min="5" max="5" width="11.42578125" customWidth="1"/>
    <col min="6" max="6" width="13.28515625" customWidth="1"/>
    <col min="9" max="9" width="7.7109375" customWidth="1"/>
    <col min="10" max="10" width="7.5703125" customWidth="1"/>
    <col min="11" max="11" width="6.28515625" customWidth="1"/>
    <col min="12" max="12" width="7.140625" customWidth="1"/>
    <col min="16" max="16" width="8.7109375" style="154"/>
    <col min="17" max="19" width="8.7109375" style="144"/>
    <col min="20" max="21" width="8.7109375" style="154"/>
    <col min="22" max="23" width="8.7109375" style="144"/>
    <col min="24" max="24" width="12.28515625" style="144" customWidth="1"/>
    <col min="25" max="25" width="15.28515625" style="144" customWidth="1"/>
  </cols>
  <sheetData>
    <row r="1" spans="1:26" ht="24">
      <c r="A1" s="126" t="s">
        <v>30</v>
      </c>
    </row>
    <row r="2" spans="1:26" ht="25" thickBot="1">
      <c r="A2" s="126" t="s">
        <v>31</v>
      </c>
    </row>
    <row r="3" spans="1:26" ht="12.75" customHeight="1">
      <c r="A3" s="215" t="s">
        <v>9</v>
      </c>
      <c r="B3" s="217" t="s">
        <v>2</v>
      </c>
      <c r="C3" s="213" t="s">
        <v>3</v>
      </c>
      <c r="D3" s="213" t="s">
        <v>7</v>
      </c>
      <c r="E3" s="213" t="s">
        <v>8</v>
      </c>
      <c r="F3" s="213" t="s">
        <v>4</v>
      </c>
      <c r="G3" s="213" t="s">
        <v>1</v>
      </c>
      <c r="H3" s="221" t="s">
        <v>0</v>
      </c>
      <c r="I3" s="223" t="s">
        <v>35</v>
      </c>
      <c r="J3" s="224"/>
      <c r="K3" s="224"/>
      <c r="L3" s="225"/>
      <c r="M3" s="226" t="s">
        <v>5</v>
      </c>
      <c r="N3" s="227"/>
      <c r="O3" s="227"/>
      <c r="P3" s="227"/>
      <c r="Q3" s="228" t="s">
        <v>36</v>
      </c>
      <c r="R3" s="229"/>
      <c r="S3" s="229"/>
      <c r="T3" s="229"/>
      <c r="U3" s="230" t="s">
        <v>22</v>
      </c>
      <c r="V3" s="232" t="s">
        <v>0</v>
      </c>
      <c r="W3" s="234" t="s">
        <v>55</v>
      </c>
      <c r="X3" s="234" t="s">
        <v>37</v>
      </c>
      <c r="Y3" s="236" t="s">
        <v>29</v>
      </c>
      <c r="Z3" s="219" t="s">
        <v>38</v>
      </c>
    </row>
    <row r="4" spans="1:26" ht="14" thickBot="1">
      <c r="A4" s="216"/>
      <c r="B4" s="218"/>
      <c r="C4" s="214"/>
      <c r="D4" s="214"/>
      <c r="E4" s="214"/>
      <c r="F4" s="214"/>
      <c r="G4" s="214"/>
      <c r="H4" s="222"/>
      <c r="I4" s="79">
        <v>1</v>
      </c>
      <c r="J4" s="80">
        <v>2</v>
      </c>
      <c r="K4" s="80">
        <v>3</v>
      </c>
      <c r="L4" s="142" t="s">
        <v>6</v>
      </c>
      <c r="M4" s="133">
        <v>1</v>
      </c>
      <c r="N4" s="116">
        <v>2</v>
      </c>
      <c r="O4" s="134">
        <v>3</v>
      </c>
      <c r="P4" s="135" t="s">
        <v>6</v>
      </c>
      <c r="Q4" s="136">
        <v>1</v>
      </c>
      <c r="R4" s="134">
        <v>2</v>
      </c>
      <c r="S4" s="134">
        <v>3</v>
      </c>
      <c r="T4" s="135" t="s">
        <v>6</v>
      </c>
      <c r="U4" s="231"/>
      <c r="V4" s="233"/>
      <c r="W4" s="235"/>
      <c r="X4" s="235"/>
      <c r="Y4" s="237"/>
      <c r="Z4" s="220"/>
    </row>
    <row r="5" spans="1:26" ht="15">
      <c r="A5" s="114"/>
      <c r="B5" s="72"/>
      <c r="C5" s="140" t="s">
        <v>56</v>
      </c>
      <c r="D5" s="141"/>
      <c r="E5" s="74"/>
      <c r="F5" s="75"/>
      <c r="G5" s="76"/>
      <c r="H5" s="77"/>
      <c r="I5" s="78"/>
      <c r="J5" s="78"/>
      <c r="K5" s="78"/>
      <c r="L5" s="128"/>
      <c r="M5" s="124"/>
      <c r="N5" s="124"/>
      <c r="O5" s="127"/>
      <c r="P5" s="151"/>
      <c r="Q5" s="143"/>
      <c r="R5" s="143"/>
      <c r="S5" s="143"/>
      <c r="T5" s="151"/>
      <c r="U5" s="153"/>
      <c r="V5" s="143"/>
      <c r="W5" s="143"/>
      <c r="X5" s="143"/>
      <c r="Y5" s="150"/>
      <c r="Z5" s="127"/>
    </row>
    <row r="6" spans="1:26" ht="15">
      <c r="A6" s="115">
        <v>2</v>
      </c>
      <c r="B6" s="6">
        <v>60</v>
      </c>
      <c r="C6" s="139" t="s">
        <v>43</v>
      </c>
      <c r="D6" s="138" t="s">
        <v>44</v>
      </c>
      <c r="E6" s="2" t="s">
        <v>57</v>
      </c>
      <c r="F6" s="1" t="s">
        <v>51</v>
      </c>
      <c r="G6" s="3">
        <v>58</v>
      </c>
      <c r="H6" s="27">
        <v>0.8851</v>
      </c>
      <c r="I6" s="31">
        <v>55</v>
      </c>
      <c r="J6" s="31">
        <v>60</v>
      </c>
      <c r="K6" s="4">
        <v>60</v>
      </c>
      <c r="L6" s="129">
        <v>60</v>
      </c>
      <c r="M6" s="124">
        <v>35</v>
      </c>
      <c r="N6" s="124">
        <v>37.5</v>
      </c>
      <c r="O6" s="127">
        <v>40</v>
      </c>
      <c r="P6" s="151">
        <v>40</v>
      </c>
      <c r="Q6" s="143">
        <v>80</v>
      </c>
      <c r="R6" s="143">
        <v>90</v>
      </c>
      <c r="S6" s="143">
        <v>100</v>
      </c>
      <c r="T6" s="151">
        <v>100</v>
      </c>
      <c r="U6" s="153">
        <v>200</v>
      </c>
      <c r="V6" s="143" t="s">
        <v>58</v>
      </c>
      <c r="W6" s="143" t="s">
        <v>59</v>
      </c>
      <c r="X6" s="143"/>
      <c r="Y6" s="150"/>
      <c r="Z6" s="127"/>
    </row>
    <row r="7" spans="1:26" ht="15">
      <c r="A7" s="115">
        <v>1</v>
      </c>
      <c r="B7" s="6">
        <v>60</v>
      </c>
      <c r="C7" s="139" t="s">
        <v>45</v>
      </c>
      <c r="D7" s="138" t="s">
        <v>44</v>
      </c>
      <c r="E7" s="2">
        <v>33846</v>
      </c>
      <c r="F7" s="1" t="s">
        <v>51</v>
      </c>
      <c r="G7" s="3">
        <v>59.3</v>
      </c>
      <c r="H7" s="27">
        <v>0.86760000000000004</v>
      </c>
      <c r="I7" s="31">
        <v>100</v>
      </c>
      <c r="J7" s="4">
        <v>105</v>
      </c>
      <c r="K7" s="31">
        <v>115</v>
      </c>
      <c r="L7" s="130">
        <v>105</v>
      </c>
      <c r="M7" s="124">
        <v>50</v>
      </c>
      <c r="N7" s="124">
        <v>55</v>
      </c>
      <c r="O7" s="147">
        <v>57.5</v>
      </c>
      <c r="P7" s="151">
        <v>55</v>
      </c>
      <c r="Q7" s="143">
        <v>105</v>
      </c>
      <c r="R7" s="143">
        <v>112.5</v>
      </c>
      <c r="S7" s="143">
        <v>117.5</v>
      </c>
      <c r="T7" s="151">
        <v>117.5</v>
      </c>
      <c r="U7" s="153">
        <v>277.5</v>
      </c>
      <c r="V7" s="143">
        <f>H7*U7</f>
        <v>240.75900000000001</v>
      </c>
      <c r="W7" s="143" t="s">
        <v>60</v>
      </c>
      <c r="X7" s="143"/>
      <c r="Y7" s="150"/>
      <c r="Z7" s="127"/>
    </row>
    <row r="8" spans="1:26" ht="15">
      <c r="A8" s="115"/>
      <c r="B8" s="17"/>
      <c r="C8" s="137" t="s">
        <v>61</v>
      </c>
      <c r="D8" s="138"/>
      <c r="E8" s="2"/>
      <c r="F8" s="1"/>
      <c r="G8" s="3"/>
      <c r="H8" s="27"/>
      <c r="I8" s="4"/>
      <c r="J8" s="30"/>
      <c r="K8" s="30"/>
      <c r="L8" s="131"/>
      <c r="M8" s="124"/>
      <c r="N8" s="124"/>
      <c r="O8" s="127"/>
      <c r="P8" s="151"/>
      <c r="Q8" s="143"/>
      <c r="R8" s="143"/>
      <c r="S8" s="143"/>
      <c r="T8" s="151"/>
      <c r="U8" s="153"/>
      <c r="V8" s="143"/>
      <c r="W8" s="143"/>
      <c r="X8" s="143"/>
      <c r="Y8" s="150"/>
      <c r="Z8" s="127"/>
    </row>
    <row r="9" spans="1:26" ht="15">
      <c r="A9" s="115">
        <v>1</v>
      </c>
      <c r="B9" s="6">
        <v>67.5</v>
      </c>
      <c r="C9" s="139" t="s">
        <v>62</v>
      </c>
      <c r="D9" s="138" t="s">
        <v>63</v>
      </c>
      <c r="E9" s="2">
        <v>23375</v>
      </c>
      <c r="F9" s="1" t="s">
        <v>64</v>
      </c>
      <c r="G9" s="3">
        <v>67.5</v>
      </c>
      <c r="H9" s="27">
        <v>0.77690000000000003</v>
      </c>
      <c r="I9" s="30">
        <v>100</v>
      </c>
      <c r="J9" s="30">
        <v>115</v>
      </c>
      <c r="K9" s="4">
        <v>125</v>
      </c>
      <c r="L9" s="131">
        <v>125</v>
      </c>
      <c r="M9" s="125">
        <v>90</v>
      </c>
      <c r="N9" s="125" t="s">
        <v>65</v>
      </c>
      <c r="O9" s="143" t="s">
        <v>65</v>
      </c>
      <c r="P9" s="151">
        <v>90</v>
      </c>
      <c r="Q9" s="143">
        <v>150</v>
      </c>
      <c r="R9" s="143">
        <v>165</v>
      </c>
      <c r="S9" s="143" t="s">
        <v>65</v>
      </c>
      <c r="T9" s="151">
        <v>165</v>
      </c>
      <c r="U9" s="153">
        <v>380</v>
      </c>
      <c r="V9" s="143">
        <f t="shared" ref="V9:V18" si="0">H9*U9</f>
        <v>295.22200000000004</v>
      </c>
      <c r="W9" s="143"/>
      <c r="X9" s="143"/>
      <c r="Y9" s="150"/>
      <c r="Z9" s="127"/>
    </row>
    <row r="10" spans="1:26" ht="15">
      <c r="A10" s="115">
        <v>1</v>
      </c>
      <c r="B10" s="6">
        <v>67.5</v>
      </c>
      <c r="C10" s="139" t="s">
        <v>66</v>
      </c>
      <c r="D10" s="138" t="s">
        <v>33</v>
      </c>
      <c r="E10" s="2">
        <v>33435</v>
      </c>
      <c r="F10" s="1" t="s">
        <v>51</v>
      </c>
      <c r="G10" s="3">
        <v>67.5</v>
      </c>
      <c r="H10" s="27">
        <v>0.77690000000000003</v>
      </c>
      <c r="I10" s="30">
        <v>155</v>
      </c>
      <c r="J10" s="30">
        <v>160</v>
      </c>
      <c r="K10" s="30">
        <v>165</v>
      </c>
      <c r="L10" s="131">
        <v>165</v>
      </c>
      <c r="M10" s="125">
        <v>100</v>
      </c>
      <c r="N10" s="124">
        <v>105</v>
      </c>
      <c r="O10" s="147">
        <v>107.5</v>
      </c>
      <c r="P10" s="151">
        <v>105</v>
      </c>
      <c r="Q10" s="143">
        <v>180</v>
      </c>
      <c r="R10" s="152">
        <v>192.5</v>
      </c>
      <c r="S10" s="152">
        <v>192.5</v>
      </c>
      <c r="T10" s="151">
        <v>180</v>
      </c>
      <c r="U10" s="153">
        <f>T10+P10+L10</f>
        <v>450</v>
      </c>
      <c r="V10" s="143">
        <f t="shared" si="0"/>
        <v>349.60500000000002</v>
      </c>
      <c r="W10" s="143" t="s">
        <v>60</v>
      </c>
      <c r="X10" s="143">
        <v>1</v>
      </c>
      <c r="Y10" s="150" t="s">
        <v>53</v>
      </c>
      <c r="Z10" s="127"/>
    </row>
    <row r="11" spans="1:26" ht="15">
      <c r="A11" s="115">
        <v>1</v>
      </c>
      <c r="B11" s="17">
        <v>75</v>
      </c>
      <c r="C11" s="139" t="s">
        <v>67</v>
      </c>
      <c r="D11" s="138" t="s">
        <v>44</v>
      </c>
      <c r="E11" s="2">
        <v>31884</v>
      </c>
      <c r="F11" s="1" t="s">
        <v>51</v>
      </c>
      <c r="G11" s="3">
        <v>72.099999999999994</v>
      </c>
      <c r="H11" s="27">
        <v>0.74309999999999998</v>
      </c>
      <c r="I11" s="30">
        <v>130</v>
      </c>
      <c r="J11" s="148">
        <v>135</v>
      </c>
      <c r="K11" s="30">
        <v>135</v>
      </c>
      <c r="L11" s="131">
        <v>135</v>
      </c>
      <c r="M11" s="149">
        <v>95</v>
      </c>
      <c r="N11" s="149">
        <v>95</v>
      </c>
      <c r="O11" s="127">
        <v>100</v>
      </c>
      <c r="P11" s="151">
        <v>100</v>
      </c>
      <c r="Q11" s="143">
        <v>130</v>
      </c>
      <c r="R11" s="152">
        <v>137.5</v>
      </c>
      <c r="S11" s="152">
        <v>137.5</v>
      </c>
      <c r="T11" s="151">
        <v>130</v>
      </c>
      <c r="U11" s="153">
        <f t="shared" ref="U11:U18" si="1">T11+P11+L11</f>
        <v>365</v>
      </c>
      <c r="V11" s="143">
        <f t="shared" si="0"/>
        <v>271.23149999999998</v>
      </c>
      <c r="W11" s="143" t="s">
        <v>59</v>
      </c>
      <c r="X11" s="143"/>
      <c r="Y11" s="150"/>
      <c r="Z11" s="127"/>
    </row>
    <row r="12" spans="1:26" ht="15">
      <c r="A12" s="115">
        <v>2</v>
      </c>
      <c r="B12" s="17">
        <v>82.5</v>
      </c>
      <c r="C12" s="139" t="s">
        <v>68</v>
      </c>
      <c r="D12" s="138" t="s">
        <v>48</v>
      </c>
      <c r="E12" s="2">
        <v>35539</v>
      </c>
      <c r="F12" s="1" t="s">
        <v>51</v>
      </c>
      <c r="G12" s="3">
        <v>79.8</v>
      </c>
      <c r="H12" s="27">
        <v>0.68979999999999997</v>
      </c>
      <c r="I12" s="30">
        <v>145</v>
      </c>
      <c r="J12" s="30">
        <v>155</v>
      </c>
      <c r="K12" s="30">
        <v>165</v>
      </c>
      <c r="L12" s="131">
        <v>165</v>
      </c>
      <c r="M12" s="125">
        <v>100</v>
      </c>
      <c r="N12" s="124">
        <v>107.5</v>
      </c>
      <c r="O12" s="127">
        <v>112.5</v>
      </c>
      <c r="P12" s="151">
        <v>112.5</v>
      </c>
      <c r="Q12" s="143">
        <v>165</v>
      </c>
      <c r="R12" s="143">
        <v>180</v>
      </c>
      <c r="S12" s="143">
        <v>192.5</v>
      </c>
      <c r="T12" s="151">
        <v>192.5</v>
      </c>
      <c r="U12" s="153">
        <f t="shared" si="1"/>
        <v>470</v>
      </c>
      <c r="V12" s="143">
        <f t="shared" si="0"/>
        <v>324.20599999999996</v>
      </c>
      <c r="W12" s="143" t="s">
        <v>70</v>
      </c>
      <c r="X12" s="143"/>
      <c r="Y12" s="150"/>
      <c r="Z12" s="127"/>
    </row>
    <row r="13" spans="1:26" ht="15">
      <c r="A13" s="115">
        <v>1</v>
      </c>
      <c r="B13" s="17">
        <v>82.5</v>
      </c>
      <c r="C13" s="139" t="s">
        <v>69</v>
      </c>
      <c r="D13" s="138" t="s">
        <v>47</v>
      </c>
      <c r="E13" s="2">
        <v>32997</v>
      </c>
      <c r="F13" s="1" t="s">
        <v>51</v>
      </c>
      <c r="G13" s="3">
        <v>81.099999999999994</v>
      </c>
      <c r="H13" s="27">
        <v>0.68100000000000005</v>
      </c>
      <c r="I13" s="30">
        <v>170</v>
      </c>
      <c r="J13" s="31">
        <v>180</v>
      </c>
      <c r="K13" s="31">
        <v>180</v>
      </c>
      <c r="L13" s="131">
        <v>170</v>
      </c>
      <c r="M13" s="125">
        <v>120</v>
      </c>
      <c r="N13" s="149">
        <v>125</v>
      </c>
      <c r="O13" s="147">
        <v>125</v>
      </c>
      <c r="P13" s="151">
        <v>120</v>
      </c>
      <c r="Q13" s="143">
        <v>190</v>
      </c>
      <c r="R13" s="143">
        <v>200</v>
      </c>
      <c r="S13" s="152">
        <v>205</v>
      </c>
      <c r="T13" s="151">
        <v>200</v>
      </c>
      <c r="U13" s="153">
        <f t="shared" si="1"/>
        <v>490</v>
      </c>
      <c r="V13" s="143">
        <f t="shared" si="0"/>
        <v>333.69</v>
      </c>
      <c r="W13" s="143" t="s">
        <v>70</v>
      </c>
      <c r="X13" s="143"/>
      <c r="Y13" s="150"/>
      <c r="Z13" s="127"/>
    </row>
    <row r="14" spans="1:26" ht="15">
      <c r="A14" s="115">
        <v>3</v>
      </c>
      <c r="B14" s="17">
        <v>82.5</v>
      </c>
      <c r="C14" s="139" t="s">
        <v>71</v>
      </c>
      <c r="D14" s="138" t="s">
        <v>44</v>
      </c>
      <c r="E14" s="2">
        <v>34074</v>
      </c>
      <c r="F14" s="1" t="s">
        <v>51</v>
      </c>
      <c r="G14" s="3">
        <v>81.7</v>
      </c>
      <c r="H14" s="27">
        <v>0.67859999999999998</v>
      </c>
      <c r="I14" s="30">
        <v>120</v>
      </c>
      <c r="J14" s="148">
        <v>130</v>
      </c>
      <c r="K14" s="4">
        <v>132.5</v>
      </c>
      <c r="L14" s="131">
        <v>132.5</v>
      </c>
      <c r="M14" s="125">
        <v>90</v>
      </c>
      <c r="N14" s="124">
        <v>100</v>
      </c>
      <c r="O14" s="147">
        <v>105</v>
      </c>
      <c r="P14" s="151">
        <v>100</v>
      </c>
      <c r="Q14" s="143">
        <v>165</v>
      </c>
      <c r="R14" s="143">
        <v>175</v>
      </c>
      <c r="S14" s="143" t="s">
        <v>65</v>
      </c>
      <c r="T14" s="151">
        <v>175</v>
      </c>
      <c r="U14" s="153">
        <f t="shared" si="1"/>
        <v>407.5</v>
      </c>
      <c r="V14" s="143">
        <f t="shared" si="0"/>
        <v>276.52949999999998</v>
      </c>
      <c r="W14" s="143" t="s">
        <v>72</v>
      </c>
      <c r="X14" s="143"/>
      <c r="Y14" s="150"/>
      <c r="Z14" s="127"/>
    </row>
    <row r="15" spans="1:26" ht="15">
      <c r="A15" s="115">
        <v>1</v>
      </c>
      <c r="B15" s="17">
        <v>82.5</v>
      </c>
      <c r="C15" s="139" t="s">
        <v>73</v>
      </c>
      <c r="D15" s="138" t="s">
        <v>33</v>
      </c>
      <c r="E15" s="2">
        <v>35888</v>
      </c>
      <c r="F15" s="1" t="s">
        <v>75</v>
      </c>
      <c r="G15" s="3">
        <v>82.2</v>
      </c>
      <c r="H15" s="27">
        <v>0.67549999999999999</v>
      </c>
      <c r="I15" s="30">
        <v>130</v>
      </c>
      <c r="J15" s="148">
        <v>140</v>
      </c>
      <c r="K15" s="4">
        <v>140</v>
      </c>
      <c r="L15" s="131">
        <v>140</v>
      </c>
      <c r="M15" s="125">
        <v>90</v>
      </c>
      <c r="N15" s="124">
        <v>97.5</v>
      </c>
      <c r="O15" s="127">
        <v>102.5</v>
      </c>
      <c r="P15" s="151">
        <v>102.5</v>
      </c>
      <c r="Q15" s="143">
        <v>150</v>
      </c>
      <c r="R15" s="143">
        <v>162.5</v>
      </c>
      <c r="S15" s="152">
        <v>167.5</v>
      </c>
      <c r="T15" s="151">
        <v>162.5</v>
      </c>
      <c r="U15" s="153">
        <f t="shared" si="1"/>
        <v>405</v>
      </c>
      <c r="V15" s="143">
        <f t="shared" si="0"/>
        <v>273.57749999999999</v>
      </c>
      <c r="W15" s="143" t="s">
        <v>72</v>
      </c>
      <c r="X15" s="143"/>
      <c r="Y15" s="150" t="s">
        <v>53</v>
      </c>
      <c r="Z15" s="127"/>
    </row>
    <row r="16" spans="1:26" ht="15">
      <c r="A16" s="115">
        <v>2</v>
      </c>
      <c r="B16" s="17">
        <v>100</v>
      </c>
      <c r="C16" s="139" t="s">
        <v>74</v>
      </c>
      <c r="D16" s="138" t="s">
        <v>44</v>
      </c>
      <c r="E16" s="2">
        <v>31887</v>
      </c>
      <c r="F16" s="1" t="s">
        <v>51</v>
      </c>
      <c r="G16" s="3">
        <v>100</v>
      </c>
      <c r="H16" s="27">
        <v>0.59930000000000005</v>
      </c>
      <c r="I16" s="4">
        <v>185</v>
      </c>
      <c r="J16" s="148">
        <v>195</v>
      </c>
      <c r="K16" s="4">
        <v>195</v>
      </c>
      <c r="L16" s="131">
        <v>195</v>
      </c>
      <c r="M16" s="149">
        <v>145</v>
      </c>
      <c r="N16" s="124">
        <v>145</v>
      </c>
      <c r="O16" s="147">
        <v>152.5</v>
      </c>
      <c r="P16" s="151">
        <v>145</v>
      </c>
      <c r="Q16" s="143">
        <v>215</v>
      </c>
      <c r="R16" s="143">
        <v>225</v>
      </c>
      <c r="S16" s="143">
        <v>235</v>
      </c>
      <c r="T16" s="151">
        <v>235</v>
      </c>
      <c r="U16" s="153">
        <f>T16+P16+L16</f>
        <v>575</v>
      </c>
      <c r="V16" s="143">
        <f t="shared" si="0"/>
        <v>344.59750000000003</v>
      </c>
      <c r="W16" s="143" t="s">
        <v>60</v>
      </c>
      <c r="X16" s="143">
        <v>3</v>
      </c>
      <c r="Y16" s="150"/>
      <c r="Z16" s="127"/>
    </row>
    <row r="17" spans="1:26" ht="15">
      <c r="A17" s="115">
        <v>1</v>
      </c>
      <c r="B17" s="17">
        <v>100</v>
      </c>
      <c r="C17" s="139" t="s">
        <v>50</v>
      </c>
      <c r="D17" s="138" t="s">
        <v>47</v>
      </c>
      <c r="E17" s="2">
        <v>32173</v>
      </c>
      <c r="F17" s="1" t="s">
        <v>51</v>
      </c>
      <c r="G17" s="3">
        <v>99.9</v>
      </c>
      <c r="H17" s="27">
        <v>0.59930000000000005</v>
      </c>
      <c r="I17" s="4">
        <v>210</v>
      </c>
      <c r="J17" s="148">
        <v>215</v>
      </c>
      <c r="K17" s="30">
        <v>215</v>
      </c>
      <c r="L17" s="131">
        <v>210</v>
      </c>
      <c r="M17" s="125">
        <v>135</v>
      </c>
      <c r="N17" s="124">
        <v>140</v>
      </c>
      <c r="O17" s="127">
        <v>145</v>
      </c>
      <c r="P17" s="151">
        <v>140</v>
      </c>
      <c r="Q17" s="143">
        <v>215</v>
      </c>
      <c r="R17" s="143">
        <v>225</v>
      </c>
      <c r="S17" s="143">
        <v>230</v>
      </c>
      <c r="T17" s="151">
        <v>230</v>
      </c>
      <c r="U17" s="153">
        <f t="shared" si="1"/>
        <v>580</v>
      </c>
      <c r="V17" s="143">
        <f t="shared" si="0"/>
        <v>347.59400000000005</v>
      </c>
      <c r="W17" s="143" t="s">
        <v>60</v>
      </c>
      <c r="X17" s="143">
        <v>2</v>
      </c>
      <c r="Y17" s="150"/>
      <c r="Z17" s="127"/>
    </row>
    <row r="18" spans="1:26" ht="15">
      <c r="A18" s="115">
        <v>1</v>
      </c>
      <c r="B18" s="17">
        <v>110</v>
      </c>
      <c r="C18" s="139" t="s">
        <v>49</v>
      </c>
      <c r="D18" s="138" t="s">
        <v>48</v>
      </c>
      <c r="E18" s="2">
        <v>36401</v>
      </c>
      <c r="F18" s="1" t="s">
        <v>75</v>
      </c>
      <c r="G18" s="3">
        <v>107.7</v>
      </c>
      <c r="H18" s="27">
        <v>0.57650000000000001</v>
      </c>
      <c r="I18" s="30">
        <v>140</v>
      </c>
      <c r="J18" s="30">
        <v>155</v>
      </c>
      <c r="K18" s="4">
        <v>162.5</v>
      </c>
      <c r="L18" s="131">
        <v>162.5</v>
      </c>
      <c r="M18" s="125">
        <v>75</v>
      </c>
      <c r="N18" s="149">
        <v>82.5</v>
      </c>
      <c r="O18" s="127">
        <v>82.5</v>
      </c>
      <c r="P18" s="151">
        <v>82.5</v>
      </c>
      <c r="Q18" s="143">
        <v>175</v>
      </c>
      <c r="R18" s="143">
        <v>190</v>
      </c>
      <c r="S18" s="143">
        <v>200</v>
      </c>
      <c r="T18" s="151">
        <v>200</v>
      </c>
      <c r="U18" s="153">
        <f t="shared" si="1"/>
        <v>445</v>
      </c>
      <c r="V18" s="143">
        <f t="shared" si="0"/>
        <v>256.54250000000002</v>
      </c>
      <c r="W18" s="143" t="s">
        <v>59</v>
      </c>
      <c r="X18" s="143"/>
      <c r="Y18" s="150"/>
      <c r="Z18" s="127"/>
    </row>
    <row r="21" spans="1:26">
      <c r="B21" s="32" t="s">
        <v>11</v>
      </c>
      <c r="C21" s="5"/>
      <c r="D21" s="5" t="s">
        <v>76</v>
      </c>
      <c r="E21" s="5"/>
    </row>
    <row r="22" spans="1:26">
      <c r="B22" s="32" t="s">
        <v>12</v>
      </c>
      <c r="C22" s="5"/>
      <c r="D22" s="5" t="s">
        <v>77</v>
      </c>
      <c r="E22" s="5"/>
    </row>
    <row r="23" spans="1:26">
      <c r="B23" s="32" t="s">
        <v>14</v>
      </c>
      <c r="C23" s="5"/>
      <c r="D23" s="5" t="s">
        <v>78</v>
      </c>
      <c r="E23" s="5"/>
    </row>
    <row r="24" spans="1:26">
      <c r="B24" s="32" t="s">
        <v>14</v>
      </c>
      <c r="C24" s="5"/>
      <c r="D24" s="5" t="s">
        <v>79</v>
      </c>
      <c r="E24" s="5"/>
    </row>
    <row r="25" spans="1:26">
      <c r="B25" s="5"/>
      <c r="C25" s="5"/>
      <c r="D25" s="5"/>
      <c r="E25" s="5"/>
    </row>
  </sheetData>
  <mergeCells count="17">
    <mergeCell ref="Z3:Z4"/>
    <mergeCell ref="G3:G4"/>
    <mergeCell ref="H3:H4"/>
    <mergeCell ref="I3:L3"/>
    <mergeCell ref="M3:P3"/>
    <mergeCell ref="Q3:T3"/>
    <mergeCell ref="U3:U4"/>
    <mergeCell ref="V3:V4"/>
    <mergeCell ref="X3:X4"/>
    <mergeCell ref="Y3:Y4"/>
    <mergeCell ref="W3:W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6"/>
  <sheetViews>
    <sheetView workbookViewId="0">
      <selection activeCell="D18" sqref="D18"/>
    </sheetView>
  </sheetViews>
  <sheetFormatPr baseColWidth="10" defaultColWidth="8.7109375" defaultRowHeight="13" x14ac:dyDescent="0"/>
  <cols>
    <col min="1" max="1" width="5.85546875" style="5" customWidth="1"/>
    <col min="2" max="2" width="5.85546875" style="5" bestFit="1" customWidth="1"/>
    <col min="3" max="3" width="23" style="5" customWidth="1"/>
    <col min="4" max="4" width="17.140625" style="5" customWidth="1"/>
    <col min="5" max="5" width="13.28515625" style="5" bestFit="1" customWidth="1"/>
    <col min="6" max="6" width="19" style="5" customWidth="1"/>
    <col min="7" max="7" width="8.140625" style="5" customWidth="1"/>
    <col min="8" max="8" width="7.7109375" style="28" customWidth="1"/>
    <col min="9" max="9" width="6.42578125" style="11" customWidth="1"/>
    <col min="10" max="10" width="7.42578125" style="29" customWidth="1"/>
    <col min="11" max="11" width="7.140625" style="18" customWidth="1"/>
    <col min="12" max="12" width="8.28515625" style="18" customWidth="1"/>
    <col min="13" max="13" width="14" style="18" customWidth="1"/>
    <col min="14" max="14" width="9.5703125" style="18" customWidth="1"/>
    <col min="15" max="15" width="10.42578125" style="18" customWidth="1"/>
    <col min="16" max="16" width="17.5703125" style="19" customWidth="1"/>
    <col min="17" max="17" width="14" style="20" customWidth="1"/>
    <col min="18" max="18" width="6.140625" style="19" customWidth="1"/>
    <col min="19" max="19" width="9" style="22" customWidth="1"/>
    <col min="20" max="46" width="8.7109375" style="8"/>
    <col min="47" max="16384" width="8.7109375" style="5"/>
  </cols>
  <sheetData>
    <row r="1" spans="1:56" s="7" customFormat="1" ht="22.5" customHeight="1">
      <c r="A1" s="126" t="s">
        <v>30</v>
      </c>
      <c r="B1"/>
      <c r="C1"/>
      <c r="D1" s="144"/>
      <c r="E1"/>
      <c r="F1"/>
      <c r="G1"/>
      <c r="H1"/>
      <c r="I1"/>
      <c r="J1"/>
      <c r="K1" s="144"/>
      <c r="L1" s="154"/>
      <c r="M1" s="144"/>
      <c r="N1" s="144"/>
      <c r="O1" s="144"/>
      <c r="P1" s="144"/>
      <c r="Q1"/>
      <c r="R1" s="13"/>
      <c r="S1" s="14"/>
      <c r="T1" s="12"/>
      <c r="U1" s="14"/>
      <c r="V1" s="12"/>
      <c r="W1" s="12"/>
      <c r="X1" s="12"/>
      <c r="Y1" s="12"/>
      <c r="Z1" s="12"/>
      <c r="AA1" s="14"/>
      <c r="AB1" s="12"/>
      <c r="AC1" s="15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</row>
    <row r="2" spans="1:56" ht="19.5" customHeight="1" thickBot="1">
      <c r="A2" s="126" t="s">
        <v>31</v>
      </c>
      <c r="B2"/>
      <c r="C2"/>
      <c r="D2" s="144"/>
      <c r="E2"/>
      <c r="F2"/>
      <c r="G2"/>
      <c r="H2"/>
      <c r="I2"/>
      <c r="J2"/>
      <c r="K2" s="144"/>
      <c r="L2" s="154"/>
      <c r="M2" s="144"/>
      <c r="N2" s="144"/>
      <c r="O2" s="144"/>
      <c r="P2" s="144"/>
      <c r="Q2"/>
      <c r="S2" s="20"/>
      <c r="T2" s="19"/>
      <c r="U2" s="20"/>
      <c r="V2" s="18"/>
      <c r="W2" s="18"/>
      <c r="X2" s="18"/>
      <c r="Y2" s="18"/>
      <c r="Z2" s="19"/>
      <c r="AA2" s="20"/>
      <c r="AB2" s="19"/>
      <c r="AC2" s="22"/>
      <c r="AU2" s="8"/>
      <c r="AV2" s="8"/>
      <c r="AW2" s="8"/>
      <c r="AX2" s="8"/>
      <c r="AY2" s="8"/>
      <c r="AZ2" s="8"/>
      <c r="BA2" s="8"/>
      <c r="BB2" s="8"/>
      <c r="BC2" s="8"/>
      <c r="BD2" s="8"/>
    </row>
    <row r="3" spans="1:56">
      <c r="A3" s="215" t="s">
        <v>9</v>
      </c>
      <c r="B3" s="217" t="s">
        <v>2</v>
      </c>
      <c r="C3" s="213" t="s">
        <v>3</v>
      </c>
      <c r="D3" s="213" t="s">
        <v>7</v>
      </c>
      <c r="E3" s="213" t="s">
        <v>8</v>
      </c>
      <c r="F3" s="213" t="s">
        <v>4</v>
      </c>
      <c r="G3" s="213" t="s">
        <v>1</v>
      </c>
      <c r="H3" s="221" t="s">
        <v>0</v>
      </c>
      <c r="I3" s="226" t="s">
        <v>5</v>
      </c>
      <c r="J3" s="227"/>
      <c r="K3" s="227"/>
      <c r="L3" s="227"/>
      <c r="M3" s="232" t="s">
        <v>0</v>
      </c>
      <c r="N3" s="234" t="s">
        <v>55</v>
      </c>
      <c r="O3" s="234" t="s">
        <v>37</v>
      </c>
      <c r="P3" s="236" t="s">
        <v>29</v>
      </c>
      <c r="Q3" s="219" t="s">
        <v>38</v>
      </c>
      <c r="S3" s="20"/>
      <c r="T3" s="19"/>
      <c r="U3" s="20"/>
      <c r="V3" s="18"/>
      <c r="W3" s="18"/>
      <c r="X3" s="18"/>
      <c r="Y3" s="18"/>
      <c r="Z3" s="19"/>
      <c r="AA3" s="20"/>
      <c r="AB3" s="19"/>
      <c r="AC3" s="22"/>
      <c r="AU3" s="8"/>
      <c r="AV3" s="8"/>
      <c r="AW3" s="8"/>
      <c r="AX3" s="8"/>
      <c r="AY3" s="8"/>
      <c r="AZ3" s="8"/>
      <c r="BA3" s="8"/>
      <c r="BB3" s="8"/>
      <c r="BC3" s="8"/>
      <c r="BD3" s="8"/>
    </row>
    <row r="4" spans="1:56" ht="12.75" customHeight="1" thickBot="1">
      <c r="A4" s="216"/>
      <c r="B4" s="218"/>
      <c r="C4" s="214"/>
      <c r="D4" s="214"/>
      <c r="E4" s="214"/>
      <c r="F4" s="214"/>
      <c r="G4" s="214"/>
      <c r="H4" s="222"/>
      <c r="I4" s="133">
        <v>1</v>
      </c>
      <c r="J4" s="116">
        <v>2</v>
      </c>
      <c r="K4" s="134">
        <v>3</v>
      </c>
      <c r="L4" s="135" t="s">
        <v>6</v>
      </c>
      <c r="M4" s="233"/>
      <c r="N4" s="235"/>
      <c r="O4" s="235"/>
      <c r="P4" s="237"/>
      <c r="Q4" s="220"/>
      <c r="S4" s="20"/>
      <c r="T4" s="19"/>
      <c r="U4" s="20"/>
      <c r="V4" s="18"/>
      <c r="W4" s="18"/>
      <c r="AU4" s="8"/>
      <c r="AV4" s="8"/>
      <c r="AW4" s="8"/>
      <c r="AX4" s="8"/>
      <c r="AY4" s="8"/>
      <c r="AZ4" s="8"/>
      <c r="BA4" s="8"/>
      <c r="BB4" s="8"/>
      <c r="BC4" s="8"/>
      <c r="BD4" s="8"/>
    </row>
    <row r="5" spans="1:56" ht="15">
      <c r="A5" s="115"/>
      <c r="B5" s="17"/>
      <c r="C5" s="137" t="s">
        <v>61</v>
      </c>
      <c r="D5" s="138"/>
      <c r="E5" s="2"/>
      <c r="F5" s="1"/>
      <c r="G5" s="3"/>
      <c r="H5" s="27"/>
      <c r="I5" s="124"/>
      <c r="J5" s="124"/>
      <c r="K5" s="143"/>
      <c r="L5" s="151"/>
      <c r="M5" s="143"/>
      <c r="N5" s="143"/>
      <c r="O5" s="143"/>
      <c r="P5" s="150"/>
      <c r="Q5" s="127"/>
      <c r="S5" s="20"/>
      <c r="T5" s="19"/>
      <c r="U5" s="20"/>
      <c r="V5" s="18"/>
      <c r="W5" s="18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</row>
    <row r="6" spans="1:56" ht="15">
      <c r="A6" s="115">
        <v>1</v>
      </c>
      <c r="B6" s="6">
        <v>75</v>
      </c>
      <c r="C6" s="139" t="s">
        <v>136</v>
      </c>
      <c r="D6" s="138" t="s">
        <v>137</v>
      </c>
      <c r="E6" s="2">
        <v>31927</v>
      </c>
      <c r="F6" s="1" t="s">
        <v>121</v>
      </c>
      <c r="G6" s="3">
        <v>75</v>
      </c>
      <c r="H6" s="27">
        <v>0.66449999999999998</v>
      </c>
      <c r="I6" s="125">
        <v>150</v>
      </c>
      <c r="J6" s="125">
        <v>155</v>
      </c>
      <c r="K6" s="143">
        <v>160</v>
      </c>
      <c r="L6" s="151">
        <v>160</v>
      </c>
      <c r="M6" s="143">
        <f t="shared" ref="M6:M12" si="0">H6*L6</f>
        <v>106.32</v>
      </c>
      <c r="N6" s="143" t="s">
        <v>60</v>
      </c>
      <c r="O6" s="143"/>
      <c r="P6" s="150"/>
      <c r="Q6" s="127"/>
      <c r="S6" s="20"/>
      <c r="T6" s="19"/>
      <c r="U6" s="20"/>
      <c r="V6" s="18"/>
      <c r="W6" s="18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</row>
    <row r="7" spans="1:56" ht="15">
      <c r="A7" s="115">
        <v>2</v>
      </c>
      <c r="B7" s="6">
        <v>75</v>
      </c>
      <c r="C7" s="139" t="s">
        <v>138</v>
      </c>
      <c r="D7" s="138" t="s">
        <v>88</v>
      </c>
      <c r="E7" s="2">
        <v>28618</v>
      </c>
      <c r="F7" s="1" t="s">
        <v>121</v>
      </c>
      <c r="G7" s="3">
        <v>72.5</v>
      </c>
      <c r="H7" s="27">
        <v>0.68279999999999996</v>
      </c>
      <c r="I7" s="125">
        <v>140</v>
      </c>
      <c r="J7" s="25">
        <v>152.5</v>
      </c>
      <c r="K7" s="155">
        <v>155</v>
      </c>
      <c r="L7" s="151">
        <v>155</v>
      </c>
      <c r="M7" s="143">
        <f t="shared" si="0"/>
        <v>105.83399999999999</v>
      </c>
      <c r="N7" s="143" t="s">
        <v>60</v>
      </c>
      <c r="O7" s="143"/>
      <c r="P7" s="150"/>
      <c r="Q7" s="127"/>
      <c r="S7" s="20"/>
      <c r="T7" s="19"/>
      <c r="U7" s="20"/>
      <c r="V7" s="18"/>
      <c r="W7" s="18"/>
      <c r="AU7" s="8"/>
      <c r="AV7" s="8"/>
      <c r="AW7" s="8"/>
      <c r="AX7" s="8"/>
      <c r="AY7" s="8"/>
      <c r="AZ7" s="8"/>
      <c r="BA7" s="8"/>
      <c r="BB7" s="8"/>
      <c r="BC7" s="8"/>
      <c r="BD7" s="8"/>
    </row>
    <row r="8" spans="1:56" ht="15">
      <c r="A8" s="115">
        <v>1</v>
      </c>
      <c r="B8" s="17">
        <v>82.5</v>
      </c>
      <c r="C8" s="139" t="s">
        <v>139</v>
      </c>
      <c r="D8" s="138" t="s">
        <v>140</v>
      </c>
      <c r="E8" s="2">
        <v>32981</v>
      </c>
      <c r="F8" s="1" t="s">
        <v>121</v>
      </c>
      <c r="G8" s="3">
        <v>82.5</v>
      </c>
      <c r="H8" s="27">
        <v>0.61929999999999996</v>
      </c>
      <c r="I8" s="25">
        <v>135</v>
      </c>
      <c r="J8" s="25">
        <v>145</v>
      </c>
      <c r="K8" s="155">
        <v>152.5</v>
      </c>
      <c r="L8" s="151">
        <v>152.5</v>
      </c>
      <c r="M8" s="143">
        <f t="shared" si="0"/>
        <v>94.443249999999992</v>
      </c>
      <c r="N8" s="143" t="s">
        <v>60</v>
      </c>
      <c r="O8" s="143"/>
      <c r="P8" s="150"/>
      <c r="Q8" s="127"/>
      <c r="S8" s="20"/>
      <c r="T8" s="19"/>
      <c r="U8" s="20"/>
      <c r="V8" s="18"/>
      <c r="W8" s="18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</row>
    <row r="9" spans="1:56" s="16" customFormat="1" ht="15">
      <c r="A9" s="282">
        <v>1</v>
      </c>
      <c r="B9" s="17">
        <v>100</v>
      </c>
      <c r="C9" s="139" t="s">
        <v>141</v>
      </c>
      <c r="D9" s="138" t="s">
        <v>47</v>
      </c>
      <c r="E9" s="2">
        <v>26213</v>
      </c>
      <c r="F9" s="1" t="s">
        <v>142</v>
      </c>
      <c r="G9" s="3">
        <v>99.8</v>
      </c>
      <c r="H9" s="27">
        <v>0.55449999999999999</v>
      </c>
      <c r="I9" s="149">
        <v>200</v>
      </c>
      <c r="J9" s="25">
        <v>200</v>
      </c>
      <c r="K9" s="152">
        <v>207.5</v>
      </c>
      <c r="L9" s="151">
        <v>200</v>
      </c>
      <c r="M9" s="143">
        <f t="shared" si="0"/>
        <v>110.9</v>
      </c>
      <c r="N9" s="143" t="s">
        <v>83</v>
      </c>
      <c r="O9" s="143">
        <v>2</v>
      </c>
      <c r="P9" s="150"/>
      <c r="Q9" s="127"/>
      <c r="R9" s="19"/>
      <c r="S9" s="20"/>
      <c r="T9" s="19"/>
      <c r="U9" s="20"/>
      <c r="V9" s="18"/>
      <c r="W9" s="18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</row>
    <row r="10" spans="1:56" s="16" customFormat="1" ht="15">
      <c r="A10" s="115">
        <v>2</v>
      </c>
      <c r="B10" s="17">
        <v>100</v>
      </c>
      <c r="C10" s="139" t="s">
        <v>143</v>
      </c>
      <c r="D10" s="138" t="s">
        <v>44</v>
      </c>
      <c r="E10" s="2">
        <v>32175</v>
      </c>
      <c r="F10" s="1" t="s">
        <v>121</v>
      </c>
      <c r="G10" s="3">
        <v>97.2</v>
      </c>
      <c r="H10" s="27">
        <v>0.56130000000000002</v>
      </c>
      <c r="I10" s="25">
        <v>165</v>
      </c>
      <c r="J10" s="25">
        <v>170</v>
      </c>
      <c r="K10" s="152">
        <v>180</v>
      </c>
      <c r="L10" s="151">
        <v>170</v>
      </c>
      <c r="M10" s="143">
        <f t="shared" si="0"/>
        <v>95.421000000000006</v>
      </c>
      <c r="N10" s="143" t="s">
        <v>60</v>
      </c>
      <c r="O10" s="143"/>
      <c r="P10" s="150"/>
      <c r="Q10" s="127"/>
      <c r="R10" s="19"/>
      <c r="S10" s="20"/>
      <c r="T10" s="19"/>
      <c r="U10" s="20"/>
      <c r="V10" s="18"/>
      <c r="W10" s="1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</row>
    <row r="11" spans="1:56" s="16" customFormat="1" ht="15">
      <c r="A11" s="115">
        <v>1</v>
      </c>
      <c r="B11" s="17">
        <v>125</v>
      </c>
      <c r="C11" s="139" t="s">
        <v>144</v>
      </c>
      <c r="D11" s="138" t="s">
        <v>44</v>
      </c>
      <c r="E11" s="2">
        <v>34011</v>
      </c>
      <c r="F11" s="1" t="s">
        <v>121</v>
      </c>
      <c r="G11" s="3">
        <v>112.7</v>
      </c>
      <c r="H11" s="27">
        <v>0.53349999999999997</v>
      </c>
      <c r="I11" s="125">
        <v>190</v>
      </c>
      <c r="J11" s="124">
        <v>210</v>
      </c>
      <c r="K11" s="155">
        <v>222.5</v>
      </c>
      <c r="L11" s="151">
        <v>222.5</v>
      </c>
      <c r="M11" s="143">
        <f t="shared" si="0"/>
        <v>118.70375</v>
      </c>
      <c r="N11" s="143" t="s">
        <v>83</v>
      </c>
      <c r="O11" s="143">
        <v>1</v>
      </c>
      <c r="P11" s="150"/>
      <c r="Q11" s="127"/>
      <c r="R11" s="19"/>
      <c r="S11" s="20"/>
      <c r="T11" s="19"/>
      <c r="U11" s="20"/>
      <c r="V11" s="18"/>
      <c r="W11" s="1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</row>
    <row r="12" spans="1:56" s="16" customFormat="1" ht="15">
      <c r="A12" s="115">
        <v>2</v>
      </c>
      <c r="B12" s="17">
        <v>125</v>
      </c>
      <c r="C12" s="139" t="s">
        <v>145</v>
      </c>
      <c r="D12" s="138" t="s">
        <v>32</v>
      </c>
      <c r="E12" s="2">
        <v>29033</v>
      </c>
      <c r="F12" s="1" t="s">
        <v>121</v>
      </c>
      <c r="G12" s="3">
        <v>120.1</v>
      </c>
      <c r="H12" s="27">
        <v>0.52690000000000003</v>
      </c>
      <c r="I12" s="125" t="s">
        <v>146</v>
      </c>
      <c r="J12" s="124">
        <v>200</v>
      </c>
      <c r="K12" s="155">
        <v>202.5</v>
      </c>
      <c r="L12" s="151">
        <v>202.5</v>
      </c>
      <c r="M12" s="143">
        <f t="shared" si="0"/>
        <v>106.69725000000001</v>
      </c>
      <c r="N12" s="143" t="s">
        <v>60</v>
      </c>
      <c r="O12" s="143">
        <v>3</v>
      </c>
      <c r="P12" s="150"/>
      <c r="Q12" s="127"/>
      <c r="R12" s="19"/>
      <c r="S12" s="20"/>
      <c r="T12" s="19"/>
      <c r="U12" s="20"/>
      <c r="V12" s="18"/>
      <c r="W12" s="1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</row>
    <row r="13" spans="1:56" s="16" customFormat="1" ht="15">
      <c r="A13" s="190"/>
      <c r="B13" s="178"/>
      <c r="C13" s="246" t="s">
        <v>107</v>
      </c>
      <c r="D13" s="247"/>
      <c r="E13" s="181"/>
      <c r="F13" s="182"/>
      <c r="G13" s="70"/>
      <c r="H13" s="183"/>
      <c r="I13" s="184"/>
      <c r="J13" s="185"/>
      <c r="K13" s="283"/>
      <c r="L13" s="157"/>
      <c r="M13" s="187"/>
      <c r="N13" s="187"/>
      <c r="O13" s="187"/>
      <c r="P13" s="188"/>
      <c r="Q13" s="189"/>
      <c r="R13" s="19"/>
      <c r="S13" s="20"/>
      <c r="T13" s="19"/>
      <c r="U13" s="20"/>
      <c r="V13" s="18"/>
      <c r="W13" s="1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</row>
    <row r="14" spans="1:56" s="16" customFormat="1" ht="15">
      <c r="A14" s="6">
        <v>1</v>
      </c>
      <c r="B14" s="17">
        <v>100</v>
      </c>
      <c r="C14" s="139" t="s">
        <v>125</v>
      </c>
      <c r="D14" s="138" t="s">
        <v>33</v>
      </c>
      <c r="E14" s="2">
        <v>32427</v>
      </c>
      <c r="F14" s="1" t="s">
        <v>121</v>
      </c>
      <c r="G14" s="3">
        <v>98.4</v>
      </c>
      <c r="H14" s="27">
        <v>0.55810000000000004</v>
      </c>
      <c r="I14" s="25">
        <v>255</v>
      </c>
      <c r="J14" s="149">
        <v>267.5</v>
      </c>
      <c r="K14" s="152">
        <v>267.5</v>
      </c>
      <c r="L14" s="153">
        <v>255</v>
      </c>
      <c r="M14" s="143">
        <f>L14*H14</f>
        <v>142.31550000000001</v>
      </c>
      <c r="N14" s="143" t="s">
        <v>83</v>
      </c>
      <c r="O14" s="143"/>
      <c r="P14" s="143" t="s">
        <v>53</v>
      </c>
      <c r="Q14" s="127"/>
      <c r="R14" s="19"/>
      <c r="S14" s="20"/>
      <c r="T14" s="19"/>
      <c r="U14" s="20"/>
      <c r="V14" s="18"/>
      <c r="W14" s="1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</row>
    <row r="15" spans="1:56" s="16" customFormat="1" ht="15">
      <c r="A15" s="6">
        <v>1</v>
      </c>
      <c r="B15" s="17">
        <v>125</v>
      </c>
      <c r="C15" s="139" t="s">
        <v>147</v>
      </c>
      <c r="D15" s="138" t="s">
        <v>120</v>
      </c>
      <c r="E15" s="2">
        <v>34163</v>
      </c>
      <c r="F15" s="1" t="s">
        <v>121</v>
      </c>
      <c r="G15" s="3">
        <v>112.5</v>
      </c>
      <c r="H15" s="27">
        <v>0.53369999999999995</v>
      </c>
      <c r="I15" s="25">
        <v>250</v>
      </c>
      <c r="J15" s="25">
        <v>265</v>
      </c>
      <c r="K15" s="155">
        <v>270</v>
      </c>
      <c r="L15" s="153">
        <v>270</v>
      </c>
      <c r="M15" s="143">
        <f t="shared" ref="M15:M16" si="1">L15*H15</f>
        <v>144.09899999999999</v>
      </c>
      <c r="N15" s="143" t="s">
        <v>83</v>
      </c>
      <c r="O15" s="143"/>
      <c r="P15" s="143"/>
      <c r="Q15" s="127"/>
      <c r="R15" s="19"/>
      <c r="S15" s="20"/>
      <c r="T15" s="19"/>
      <c r="U15" s="20"/>
      <c r="V15" s="18"/>
      <c r="W15" s="1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</row>
    <row r="16" spans="1:56" s="16" customFormat="1" ht="15">
      <c r="A16" s="6">
        <v>2</v>
      </c>
      <c r="B16" s="17">
        <v>125</v>
      </c>
      <c r="C16" s="139" t="s">
        <v>145</v>
      </c>
      <c r="D16" s="138" t="s">
        <v>32</v>
      </c>
      <c r="E16" s="2">
        <v>29033</v>
      </c>
      <c r="F16" s="1" t="s">
        <v>121</v>
      </c>
      <c r="G16" s="3">
        <v>120.1</v>
      </c>
      <c r="H16" s="27">
        <v>0.52690000000000003</v>
      </c>
      <c r="I16" s="25">
        <v>220</v>
      </c>
      <c r="J16" s="25">
        <v>230</v>
      </c>
      <c r="K16" s="155">
        <v>245</v>
      </c>
      <c r="L16" s="153">
        <v>245</v>
      </c>
      <c r="M16" s="143">
        <f t="shared" si="1"/>
        <v>129.09050000000002</v>
      </c>
      <c r="N16" s="143" t="s">
        <v>60</v>
      </c>
      <c r="O16" s="143"/>
      <c r="P16" s="143"/>
      <c r="Q16" s="127"/>
      <c r="R16" s="19"/>
      <c r="S16" s="20"/>
      <c r="T16" s="19"/>
      <c r="U16" s="20"/>
      <c r="V16" s="18"/>
      <c r="W16" s="1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</row>
    <row r="17" spans="1:56" s="16" customFormat="1" ht="15">
      <c r="A17" s="8"/>
      <c r="B17" s="12"/>
      <c r="C17" s="191"/>
      <c r="D17" s="192"/>
      <c r="E17" s="193"/>
      <c r="F17" s="194"/>
      <c r="G17" s="57"/>
      <c r="H17" s="195"/>
      <c r="I17" s="196"/>
      <c r="J17" s="23"/>
      <c r="K17" s="284"/>
      <c r="L17" s="198"/>
      <c r="M17" s="199"/>
      <c r="N17" s="199"/>
      <c r="O17" s="199"/>
      <c r="P17" s="199"/>
      <c r="Q17" s="200"/>
      <c r="R17" s="19"/>
      <c r="S17" s="20"/>
      <c r="T17" s="19"/>
      <c r="U17" s="20"/>
      <c r="V17" s="18"/>
      <c r="W17" s="1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</row>
    <row r="18" spans="1:56">
      <c r="A18"/>
      <c r="B18" s="32" t="s">
        <v>11</v>
      </c>
      <c r="D18" s="5" t="s">
        <v>76</v>
      </c>
      <c r="F18"/>
      <c r="G18"/>
      <c r="H18"/>
      <c r="I18"/>
      <c r="J18"/>
      <c r="K18" s="144"/>
      <c r="L18" s="154"/>
      <c r="M18" s="144"/>
      <c r="N18" s="144"/>
      <c r="O18" s="144"/>
      <c r="P18" s="144"/>
      <c r="Q18"/>
      <c r="S18" s="20"/>
      <c r="T18" s="19"/>
      <c r="U18" s="20"/>
      <c r="V18" s="18"/>
      <c r="W18" s="18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</row>
    <row r="19" spans="1:56">
      <c r="A19"/>
      <c r="B19" s="32" t="s">
        <v>12</v>
      </c>
      <c r="D19" s="5" t="s">
        <v>77</v>
      </c>
      <c r="F19"/>
      <c r="G19"/>
      <c r="H19"/>
      <c r="I19"/>
      <c r="J19"/>
      <c r="K19" s="144"/>
      <c r="L19" s="154"/>
      <c r="M19" s="144"/>
      <c r="N19" s="144"/>
      <c r="O19" s="144"/>
      <c r="P19" s="144"/>
      <c r="Q19"/>
      <c r="S19" s="20"/>
      <c r="T19" s="19"/>
      <c r="U19" s="20"/>
      <c r="V19" s="18"/>
      <c r="W19" s="18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</row>
    <row r="20" spans="1:56">
      <c r="A20"/>
      <c r="B20" s="32" t="s">
        <v>14</v>
      </c>
      <c r="D20" s="5" t="s">
        <v>78</v>
      </c>
      <c r="F20"/>
      <c r="G20"/>
      <c r="H20"/>
      <c r="I20"/>
      <c r="J20"/>
      <c r="K20" s="144"/>
      <c r="L20" s="154"/>
      <c r="M20" s="144"/>
      <c r="N20" s="144"/>
      <c r="O20" s="144"/>
      <c r="P20" s="144"/>
      <c r="Q20"/>
      <c r="S20" s="20"/>
      <c r="T20" s="19"/>
      <c r="U20" s="20"/>
      <c r="V20" s="18"/>
      <c r="W20" s="18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</row>
    <row r="21" spans="1:56">
      <c r="A21"/>
      <c r="B21" s="32" t="s">
        <v>14</v>
      </c>
      <c r="D21" s="5" t="s">
        <v>79</v>
      </c>
      <c r="F21"/>
      <c r="G21"/>
      <c r="H21"/>
      <c r="I21"/>
      <c r="J21"/>
      <c r="K21" s="144"/>
      <c r="L21" s="154"/>
      <c r="M21" s="144"/>
      <c r="N21" s="144"/>
      <c r="O21" s="144"/>
      <c r="P21" s="144"/>
      <c r="Q21"/>
      <c r="S21" s="20"/>
      <c r="T21" s="19"/>
      <c r="U21" s="20"/>
      <c r="V21" s="18"/>
      <c r="W21" s="18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</row>
    <row r="22" spans="1:56" s="16" customFormat="1">
      <c r="A22"/>
      <c r="B22" s="5"/>
      <c r="C22" s="5"/>
      <c r="D22" s="5"/>
      <c r="E22" s="5"/>
      <c r="F22"/>
      <c r="G22"/>
      <c r="H22"/>
      <c r="I22"/>
      <c r="J22"/>
      <c r="K22" s="144"/>
      <c r="L22" s="154"/>
      <c r="M22" s="144"/>
      <c r="N22" s="144"/>
      <c r="O22" s="144"/>
      <c r="P22" s="144"/>
      <c r="Q22"/>
      <c r="R22" s="19"/>
      <c r="S22" s="20"/>
      <c r="T22" s="19"/>
      <c r="U22" s="20"/>
      <c r="V22" s="18"/>
      <c r="W22" s="18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</row>
    <row r="23" spans="1:56">
      <c r="A23"/>
      <c r="B23"/>
      <c r="C23"/>
      <c r="D23" s="144"/>
      <c r="E23"/>
      <c r="F23"/>
      <c r="G23"/>
      <c r="H23"/>
      <c r="I23"/>
      <c r="J23"/>
      <c r="K23" s="144"/>
      <c r="L23" s="154"/>
      <c r="M23" s="144"/>
      <c r="N23" s="144"/>
      <c r="O23" s="144"/>
      <c r="P23" s="144"/>
      <c r="Q23"/>
      <c r="S23" s="20"/>
      <c r="T23" s="19"/>
      <c r="U23" s="20"/>
      <c r="V23" s="18"/>
      <c r="W23" s="18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</row>
    <row r="24" spans="1:56">
      <c r="A24" s="19"/>
      <c r="B24" s="20"/>
      <c r="C24" s="19"/>
      <c r="D24" s="20"/>
      <c r="E24" s="18"/>
      <c r="F24" s="18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</row>
    <row r="25" spans="1:56" ht="22.5" customHeight="1">
      <c r="A25" s="19"/>
      <c r="B25" s="20"/>
      <c r="C25" s="19"/>
      <c r="D25" s="20"/>
      <c r="E25" s="18"/>
      <c r="F25" s="18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</row>
    <row r="26" spans="1:56">
      <c r="A26" s="19"/>
      <c r="B26" s="20"/>
      <c r="C26" s="19"/>
      <c r="D26" s="20"/>
      <c r="E26" s="18"/>
      <c r="F26" s="18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</row>
    <row r="27" spans="1:56">
      <c r="A27" s="19"/>
      <c r="B27" s="20"/>
      <c r="C27" s="19"/>
      <c r="D27" s="20"/>
      <c r="E27" s="18"/>
      <c r="F27" s="18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1:56">
      <c r="A28" s="19"/>
      <c r="B28" s="20"/>
      <c r="C28" s="19"/>
      <c r="D28" s="20"/>
      <c r="E28" s="18"/>
      <c r="F28" s="18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56">
      <c r="A29" s="19"/>
      <c r="B29" s="20"/>
      <c r="C29" s="19"/>
      <c r="D29" s="20"/>
      <c r="E29" s="18"/>
      <c r="F29" s="18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56">
      <c r="A30" s="19"/>
      <c r="B30" s="20"/>
      <c r="C30" s="19"/>
      <c r="D30" s="20"/>
      <c r="E30" s="18"/>
      <c r="F30" s="1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spans="1:56">
      <c r="A31" s="19"/>
      <c r="B31" s="20"/>
      <c r="C31" s="19"/>
      <c r="D31" s="20"/>
      <c r="E31" s="18"/>
      <c r="F31" s="1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56">
      <c r="A32" s="19"/>
      <c r="B32" s="20"/>
      <c r="C32" s="19"/>
      <c r="D32" s="20"/>
      <c r="E32" s="18"/>
      <c r="F32" s="1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1:46">
      <c r="A33" s="19"/>
      <c r="B33" s="20"/>
      <c r="C33" s="19"/>
      <c r="D33" s="20"/>
      <c r="E33" s="18"/>
      <c r="F33" s="1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1:46">
      <c r="A34" s="19"/>
      <c r="B34" s="20"/>
      <c r="C34" s="19"/>
      <c r="D34" s="20"/>
      <c r="E34" s="18"/>
      <c r="F34" s="1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1:46">
      <c r="A35" s="19"/>
      <c r="B35" s="20"/>
      <c r="C35" s="19"/>
      <c r="D35" s="20"/>
      <c r="E35" s="18"/>
      <c r="F35" s="1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1:46">
      <c r="A36" s="19"/>
      <c r="B36" s="20"/>
      <c r="C36" s="19"/>
      <c r="D36" s="20"/>
      <c r="E36" s="18"/>
      <c r="F36" s="1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1:46">
      <c r="A37" s="19"/>
      <c r="B37" s="20"/>
      <c r="C37" s="19"/>
      <c r="D37" s="20"/>
      <c r="E37" s="18"/>
      <c r="F37" s="1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1:46">
      <c r="A38" s="19"/>
      <c r="B38" s="20"/>
      <c r="C38" s="19"/>
      <c r="D38" s="20"/>
      <c r="E38" s="18"/>
      <c r="F38" s="1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1:46">
      <c r="A39" s="19"/>
      <c r="B39" s="20"/>
      <c r="C39" s="19"/>
      <c r="D39" s="20"/>
      <c r="E39" s="18"/>
      <c r="F39" s="1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40" spans="1:46">
      <c r="A40" s="19"/>
      <c r="B40" s="20"/>
      <c r="C40" s="19"/>
      <c r="D40" s="20"/>
      <c r="E40" s="18"/>
      <c r="F40" s="1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46">
      <c r="A41" s="19"/>
      <c r="B41" s="20"/>
      <c r="C41" s="19"/>
      <c r="D41" s="20"/>
      <c r="E41" s="18"/>
      <c r="F41" s="1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1:46">
      <c r="A42" s="19"/>
      <c r="B42" s="20"/>
      <c r="C42" s="19"/>
      <c r="D42" s="20"/>
      <c r="E42" s="18"/>
      <c r="F42" s="1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1:46">
      <c r="A43" s="19"/>
      <c r="B43" s="20"/>
      <c r="C43" s="19"/>
      <c r="D43" s="20"/>
      <c r="E43" s="18"/>
      <c r="F43" s="1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1:46">
      <c r="A44" s="19"/>
      <c r="B44" s="20"/>
      <c r="C44" s="19"/>
      <c r="D44" s="20"/>
      <c r="E44" s="18"/>
      <c r="F44" s="1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</row>
    <row r="45" spans="1:46">
      <c r="A45" s="19"/>
      <c r="B45" s="20"/>
      <c r="C45" s="19"/>
      <c r="D45" s="20"/>
      <c r="E45" s="18"/>
      <c r="F45" s="1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</row>
    <row r="46" spans="1:46">
      <c r="A46" s="19"/>
      <c r="B46" s="20"/>
      <c r="C46" s="19"/>
      <c r="D46" s="20"/>
      <c r="E46" s="18"/>
      <c r="F46" s="1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>
      <c r="A47" s="19"/>
      <c r="B47" s="20"/>
      <c r="C47" s="19"/>
      <c r="D47" s="20"/>
      <c r="E47" s="18"/>
      <c r="F47" s="1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>
      <c r="A48" s="19"/>
      <c r="B48" s="20"/>
      <c r="C48" s="19"/>
      <c r="D48" s="20"/>
      <c r="E48" s="18"/>
      <c r="F48" s="1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46">
      <c r="A49" s="19"/>
      <c r="B49" s="20"/>
      <c r="C49" s="19"/>
      <c r="D49" s="20"/>
      <c r="E49" s="18"/>
      <c r="F49" s="1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>
      <c r="A50" s="19"/>
      <c r="B50" s="20"/>
      <c r="C50" s="19"/>
      <c r="D50" s="20"/>
      <c r="E50" s="18"/>
      <c r="F50" s="1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</row>
    <row r="51" spans="1:46">
      <c r="A51" s="19"/>
      <c r="B51" s="20"/>
      <c r="C51" s="19"/>
      <c r="D51" s="20"/>
      <c r="E51" s="18"/>
      <c r="F51" s="18"/>
      <c r="G51" s="18"/>
      <c r="H51" s="1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  <row r="52" spans="1:46">
      <c r="A52" s="19"/>
      <c r="B52" s="20"/>
      <c r="C52" s="19"/>
      <c r="D52" s="20"/>
      <c r="E52" s="18"/>
      <c r="F52" s="18"/>
      <c r="G52" s="18"/>
      <c r="H52" s="1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</row>
    <row r="53" spans="1:46">
      <c r="A53" s="19"/>
      <c r="B53" s="20"/>
      <c r="C53" s="19"/>
      <c r="D53" s="20"/>
      <c r="E53" s="18"/>
      <c r="F53" s="18"/>
      <c r="G53" s="18"/>
      <c r="H53" s="1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</row>
    <row r="54" spans="1:46">
      <c r="A54" s="19"/>
      <c r="B54" s="20"/>
      <c r="C54" s="19"/>
      <c r="D54" s="20"/>
      <c r="E54" s="18"/>
      <c r="F54" s="18"/>
      <c r="G54" s="18"/>
      <c r="H54" s="1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</row>
    <row r="55" spans="1:46">
      <c r="A55" s="19"/>
      <c r="B55" s="20"/>
      <c r="C55" s="19"/>
      <c r="D55" s="20"/>
      <c r="E55" s="18"/>
      <c r="F55" s="18"/>
      <c r="G55" s="18"/>
      <c r="H55" s="1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</row>
    <row r="56" spans="1:46">
      <c r="A56" s="19"/>
      <c r="B56" s="20"/>
      <c r="C56" s="19"/>
      <c r="D56" s="20"/>
      <c r="E56" s="18"/>
      <c r="F56" s="18"/>
      <c r="G56" s="18"/>
      <c r="H56" s="1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</row>
  </sheetData>
  <mergeCells count="15">
    <mergeCell ref="P3:P4"/>
    <mergeCell ref="Q3:Q4"/>
    <mergeCell ref="C13:D13"/>
    <mergeCell ref="G3:G4"/>
    <mergeCell ref="H3:H4"/>
    <mergeCell ref="I3:L3"/>
    <mergeCell ref="M3:M4"/>
    <mergeCell ref="N3:N4"/>
    <mergeCell ref="O3:O4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9"/>
  <sheetViews>
    <sheetView workbookViewId="0">
      <selection activeCell="D17" sqref="D17"/>
    </sheetView>
  </sheetViews>
  <sheetFormatPr baseColWidth="10" defaultColWidth="8.7109375" defaultRowHeight="12" x14ac:dyDescent="0"/>
  <cols>
    <col min="1" max="1" width="6" style="33" bestFit="1" customWidth="1"/>
    <col min="2" max="2" width="6.28515625" style="33" customWidth="1"/>
    <col min="3" max="3" width="29" style="33" customWidth="1"/>
    <col min="4" max="5" width="17.7109375" style="33" customWidth="1"/>
    <col min="6" max="6" width="12.5703125" style="33" customWidth="1"/>
    <col min="7" max="7" width="18.5703125" style="33" bestFit="1" customWidth="1"/>
    <col min="8" max="8" width="6.5703125" style="57" bestFit="1" customWidth="1"/>
    <col min="9" max="9" width="11.140625" style="33" customWidth="1"/>
    <col min="10" max="10" width="11" style="33" customWidth="1"/>
    <col min="11" max="16384" width="8.7109375" style="33"/>
  </cols>
  <sheetData>
    <row r="1" spans="1:55" ht="18">
      <c r="D1" s="34" t="s">
        <v>34</v>
      </c>
      <c r="E1" s="34"/>
      <c r="F1" s="34"/>
      <c r="H1" s="36"/>
      <c r="I1" s="34"/>
      <c r="J1" s="34"/>
    </row>
    <row r="2" spans="1:55" s="42" customFormat="1" ht="11" thickBot="1">
      <c r="C2" s="43"/>
      <c r="D2" s="43"/>
      <c r="E2" s="43"/>
      <c r="F2" s="43"/>
      <c r="G2" s="43"/>
      <c r="H2" s="44"/>
      <c r="I2" s="43"/>
      <c r="J2" s="43"/>
    </row>
    <row r="3" spans="1:55" s="41" customFormat="1">
      <c r="A3" s="260" t="s">
        <v>9</v>
      </c>
      <c r="B3" s="262" t="s">
        <v>2</v>
      </c>
      <c r="C3" s="262" t="s">
        <v>3</v>
      </c>
      <c r="D3" s="262" t="s">
        <v>29</v>
      </c>
      <c r="E3" s="250" t="s">
        <v>7</v>
      </c>
      <c r="F3" s="250" t="s">
        <v>16</v>
      </c>
      <c r="G3" s="262" t="s">
        <v>4</v>
      </c>
      <c r="H3" s="252" t="s">
        <v>25</v>
      </c>
      <c r="I3" s="270" t="s">
        <v>23</v>
      </c>
      <c r="J3" s="271"/>
      <c r="K3" s="266" t="s">
        <v>55</v>
      </c>
    </row>
    <row r="4" spans="1:55" s="49" customFormat="1" ht="11" thickBot="1">
      <c r="A4" s="272"/>
      <c r="B4" s="268"/>
      <c r="C4" s="268"/>
      <c r="D4" s="268"/>
      <c r="E4" s="273"/>
      <c r="F4" s="273"/>
      <c r="G4" s="268"/>
      <c r="H4" s="269"/>
      <c r="I4" s="51" t="s">
        <v>1</v>
      </c>
      <c r="J4" s="207" t="s">
        <v>24</v>
      </c>
      <c r="K4" s="267"/>
    </row>
    <row r="5" spans="1:55">
      <c r="A5" s="63"/>
      <c r="B5" s="4"/>
      <c r="C5" s="81" t="s">
        <v>27</v>
      </c>
      <c r="D5" s="4"/>
      <c r="E5" s="4"/>
      <c r="F5" s="4"/>
      <c r="G5" s="4"/>
      <c r="H5" s="3"/>
      <c r="I5" s="4"/>
      <c r="J5" s="209"/>
      <c r="K5" s="4"/>
    </row>
    <row r="6" spans="1:55">
      <c r="A6" s="63">
        <v>1</v>
      </c>
      <c r="B6" s="4">
        <v>67.5</v>
      </c>
      <c r="C6" s="4" t="s">
        <v>148</v>
      </c>
      <c r="D6" s="4"/>
      <c r="E6" s="4" t="s">
        <v>44</v>
      </c>
      <c r="F6" s="2">
        <v>34565</v>
      </c>
      <c r="G6" s="4" t="s">
        <v>121</v>
      </c>
      <c r="H6" s="3">
        <v>65</v>
      </c>
      <c r="I6" s="4">
        <v>65</v>
      </c>
      <c r="J6" s="209">
        <v>35</v>
      </c>
      <c r="K6" s="4" t="s">
        <v>60</v>
      </c>
    </row>
    <row r="7" spans="1:55">
      <c r="A7" s="69">
        <v>3</v>
      </c>
      <c r="B7" s="4">
        <v>75</v>
      </c>
      <c r="C7" s="56" t="s">
        <v>54</v>
      </c>
      <c r="D7" s="56" t="s">
        <v>46</v>
      </c>
      <c r="E7" s="56" t="s">
        <v>44</v>
      </c>
      <c r="F7" s="181">
        <v>31403</v>
      </c>
      <c r="G7" s="4" t="s">
        <v>121</v>
      </c>
      <c r="H7" s="70">
        <v>70.8</v>
      </c>
      <c r="I7" s="56">
        <v>72.5</v>
      </c>
      <c r="J7" s="210">
        <v>25</v>
      </c>
      <c r="K7" s="4" t="s">
        <v>72</v>
      </c>
    </row>
    <row r="8" spans="1:55">
      <c r="A8" s="69">
        <v>1</v>
      </c>
      <c r="B8" s="4">
        <v>75</v>
      </c>
      <c r="C8" s="56" t="s">
        <v>149</v>
      </c>
      <c r="D8" s="56"/>
      <c r="E8" s="56" t="s">
        <v>88</v>
      </c>
      <c r="F8" s="181">
        <v>28618</v>
      </c>
      <c r="G8" s="4" t="s">
        <v>121</v>
      </c>
      <c r="H8" s="70">
        <v>72.5</v>
      </c>
      <c r="I8" s="56">
        <v>72.5</v>
      </c>
      <c r="J8" s="210">
        <v>42</v>
      </c>
      <c r="K8" s="4" t="s">
        <v>122</v>
      </c>
    </row>
    <row r="9" spans="1:55">
      <c r="A9" s="69">
        <v>2</v>
      </c>
      <c r="B9" s="4">
        <v>75</v>
      </c>
      <c r="C9" s="56" t="s">
        <v>150</v>
      </c>
      <c r="D9" s="56"/>
      <c r="E9" s="56" t="s">
        <v>32</v>
      </c>
      <c r="F9" s="2">
        <v>30931</v>
      </c>
      <c r="G9" s="4" t="s">
        <v>121</v>
      </c>
      <c r="H9" s="70">
        <v>71.900000000000006</v>
      </c>
      <c r="I9" s="56">
        <v>72.5</v>
      </c>
      <c r="J9" s="210">
        <v>26</v>
      </c>
      <c r="K9" s="4" t="s">
        <v>70</v>
      </c>
    </row>
    <row r="10" spans="1:55" ht="13" thickBot="1">
      <c r="A10" s="64">
        <v>1</v>
      </c>
      <c r="B10" s="65">
        <v>90</v>
      </c>
      <c r="C10" s="65" t="s">
        <v>151</v>
      </c>
      <c r="D10" s="65" t="s">
        <v>46</v>
      </c>
      <c r="E10" s="65" t="s">
        <v>44</v>
      </c>
      <c r="F10" s="2">
        <v>32620</v>
      </c>
      <c r="G10" s="65" t="s">
        <v>121</v>
      </c>
      <c r="H10" s="67">
        <v>90</v>
      </c>
      <c r="I10" s="65">
        <v>90</v>
      </c>
      <c r="J10" s="211">
        <v>32</v>
      </c>
      <c r="K10" s="4" t="s">
        <v>83</v>
      </c>
    </row>
    <row r="12" spans="1:55" s="5" customFormat="1" ht="13">
      <c r="A12" s="32"/>
      <c r="C12" s="32" t="s">
        <v>11</v>
      </c>
      <c r="E12" s="5" t="s">
        <v>76</v>
      </c>
      <c r="I12" s="28"/>
      <c r="J12" s="24"/>
      <c r="K12" s="24"/>
      <c r="L12" s="24"/>
      <c r="M12" s="11"/>
      <c r="N12" s="29"/>
      <c r="O12" s="18"/>
      <c r="P12" s="18"/>
      <c r="Q12" s="19"/>
      <c r="R12" s="20"/>
      <c r="S12" s="19"/>
      <c r="T12" s="20"/>
      <c r="U12" s="18"/>
      <c r="V12" s="18"/>
      <c r="W12" s="18"/>
      <c r="X12" s="18"/>
      <c r="Y12" s="19"/>
      <c r="Z12" s="20"/>
      <c r="AA12" s="19"/>
      <c r="AB12" s="22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55" s="5" customFormat="1" ht="13">
      <c r="A13" s="32"/>
      <c r="C13" s="32" t="s">
        <v>12</v>
      </c>
      <c r="E13" s="5" t="s">
        <v>77</v>
      </c>
      <c r="I13" s="28"/>
      <c r="J13" s="24"/>
      <c r="K13" s="24"/>
      <c r="L13" s="24"/>
      <c r="M13" s="11"/>
      <c r="N13" s="29"/>
      <c r="O13" s="18"/>
      <c r="P13" s="18"/>
      <c r="Q13" s="19"/>
      <c r="R13" s="20"/>
      <c r="S13" s="19"/>
      <c r="T13" s="20"/>
      <c r="U13" s="18"/>
      <c r="V13" s="18"/>
      <c r="W13" s="18"/>
      <c r="X13" s="18"/>
      <c r="Y13" s="19"/>
      <c r="Z13" s="20"/>
      <c r="AA13" s="19"/>
      <c r="AB13" s="22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5" s="5" customFormat="1" ht="13">
      <c r="A14" s="32"/>
      <c r="C14" s="32" t="s">
        <v>14</v>
      </c>
      <c r="E14" s="5" t="s">
        <v>78</v>
      </c>
      <c r="I14" s="28"/>
      <c r="J14" s="24"/>
      <c r="K14" s="24"/>
      <c r="L14" s="24"/>
      <c r="M14" s="11"/>
      <c r="N14" s="29"/>
      <c r="O14" s="18"/>
      <c r="P14" s="18"/>
      <c r="Q14" s="19"/>
      <c r="R14" s="20"/>
      <c r="S14" s="19"/>
      <c r="T14" s="20"/>
      <c r="U14" s="18"/>
      <c r="V14" s="18"/>
      <c r="W14" s="18"/>
      <c r="X14" s="18"/>
      <c r="Y14" s="19"/>
      <c r="Z14" s="20"/>
      <c r="AA14" s="19"/>
      <c r="AB14" s="22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 s="5" customFormat="1" ht="13">
      <c r="A15" s="32"/>
      <c r="C15" s="32" t="s">
        <v>14</v>
      </c>
      <c r="E15" s="5" t="s">
        <v>79</v>
      </c>
      <c r="I15" s="28"/>
      <c r="J15" s="24"/>
      <c r="K15" s="24"/>
      <c r="L15" s="24"/>
      <c r="M15" s="11"/>
      <c r="N15" s="29"/>
      <c r="O15" s="18"/>
      <c r="P15" s="18"/>
      <c r="Q15" s="19"/>
      <c r="R15" s="20"/>
      <c r="S15" s="19"/>
      <c r="T15" s="20"/>
      <c r="U15" s="18"/>
      <c r="V15" s="18"/>
      <c r="W15" s="18"/>
      <c r="X15" s="18"/>
      <c r="Y15" s="19"/>
      <c r="Z15" s="20"/>
      <c r="AA15" s="19"/>
      <c r="AB15" s="22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ht="13">
      <c r="C16" s="5"/>
      <c r="D16" s="5"/>
      <c r="E16" s="5"/>
    </row>
    <row r="17" spans="3:5" s="33" customFormat="1" ht="13">
      <c r="C17" s="5"/>
      <c r="D17" s="5"/>
      <c r="E17" s="5"/>
    </row>
    <row r="18" spans="3:5" s="33" customFormat="1" ht="13">
      <c r="C18" s="5"/>
      <c r="D18" s="5"/>
      <c r="E18" s="5"/>
    </row>
    <row r="19" spans="3:5" s="33" customFormat="1" ht="13">
      <c r="C19" s="5"/>
      <c r="D19" s="5"/>
      <c r="E19" s="5"/>
    </row>
  </sheetData>
  <mergeCells count="10">
    <mergeCell ref="G3:G4"/>
    <mergeCell ref="H3:H4"/>
    <mergeCell ref="I3:J3"/>
    <mergeCell ref="K3:K4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workbookViewId="0">
      <selection activeCell="E14" sqref="E14"/>
    </sheetView>
  </sheetViews>
  <sheetFormatPr baseColWidth="10" defaultColWidth="8.7109375" defaultRowHeight="13" x14ac:dyDescent="0"/>
  <cols>
    <col min="1" max="1" width="5.5703125" customWidth="1"/>
    <col min="2" max="2" width="6" customWidth="1"/>
    <col min="3" max="3" width="9.140625" customWidth="1"/>
    <col min="4" max="4" width="26.42578125" customWidth="1"/>
    <col min="5" max="5" width="17" customWidth="1"/>
    <col min="6" max="6" width="10.140625" bestFit="1" customWidth="1"/>
    <col min="7" max="7" width="17" customWidth="1"/>
    <col min="8" max="8" width="7.140625" customWidth="1"/>
    <col min="9" max="9" width="9.7109375" customWidth="1"/>
    <col min="10" max="10" width="9.140625" customWidth="1"/>
  </cols>
  <sheetData>
    <row r="2" spans="1:11" ht="28" thickBot="1">
      <c r="A2" s="274" t="s">
        <v>39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</row>
    <row r="3" spans="1:11">
      <c r="A3" s="277" t="s">
        <v>9</v>
      </c>
      <c r="B3" s="262" t="s">
        <v>2</v>
      </c>
      <c r="C3" s="262" t="s">
        <v>40</v>
      </c>
      <c r="D3" s="262" t="s">
        <v>3</v>
      </c>
      <c r="E3" s="250" t="s">
        <v>7</v>
      </c>
      <c r="F3" s="262" t="s">
        <v>8</v>
      </c>
      <c r="G3" s="262" t="s">
        <v>4</v>
      </c>
      <c r="H3" s="252" t="s">
        <v>1</v>
      </c>
      <c r="I3" s="254" t="s">
        <v>5</v>
      </c>
      <c r="J3" s="254"/>
      <c r="K3" s="275" t="s">
        <v>10</v>
      </c>
    </row>
    <row r="4" spans="1:11">
      <c r="A4" s="278"/>
      <c r="B4" s="268"/>
      <c r="C4" s="268"/>
      <c r="D4" s="268"/>
      <c r="E4" s="279"/>
      <c r="F4" s="268"/>
      <c r="G4" s="268"/>
      <c r="H4" s="269"/>
      <c r="I4" s="51" t="s">
        <v>41</v>
      </c>
      <c r="J4" s="51" t="s">
        <v>42</v>
      </c>
      <c r="K4" s="276"/>
    </row>
    <row r="5" spans="1:11">
      <c r="A5" s="4">
        <v>1</v>
      </c>
      <c r="B5" s="4">
        <v>75</v>
      </c>
      <c r="C5" s="4">
        <v>55</v>
      </c>
      <c r="D5" s="4" t="s">
        <v>94</v>
      </c>
      <c r="E5" s="4" t="s">
        <v>33</v>
      </c>
      <c r="F5" s="2">
        <v>30914</v>
      </c>
      <c r="G5" s="4" t="s">
        <v>121</v>
      </c>
      <c r="H5" s="3">
        <v>73.3</v>
      </c>
      <c r="I5" s="4">
        <v>76</v>
      </c>
      <c r="J5" s="4">
        <v>57.02</v>
      </c>
      <c r="K5" s="4"/>
    </row>
    <row r="6" spans="1:11">
      <c r="A6" s="4">
        <v>2</v>
      </c>
      <c r="B6" s="4">
        <v>75</v>
      </c>
      <c r="C6" s="4">
        <v>55</v>
      </c>
      <c r="D6" s="4" t="s">
        <v>152</v>
      </c>
      <c r="E6" s="4" t="s">
        <v>33</v>
      </c>
      <c r="F6" s="2">
        <v>30890</v>
      </c>
      <c r="G6" s="4" t="s">
        <v>121</v>
      </c>
      <c r="H6" s="3">
        <v>74.5</v>
      </c>
      <c r="I6" s="4">
        <v>61</v>
      </c>
      <c r="J6" s="4">
        <v>45.03</v>
      </c>
      <c r="K6" s="4"/>
    </row>
    <row r="7" spans="1:11">
      <c r="A7" s="4">
        <v>4</v>
      </c>
      <c r="B7" s="4">
        <v>100</v>
      </c>
      <c r="C7" s="4">
        <v>75</v>
      </c>
      <c r="D7" s="4" t="s">
        <v>153</v>
      </c>
      <c r="E7" s="4" t="s">
        <v>33</v>
      </c>
      <c r="F7" s="2">
        <v>32164</v>
      </c>
      <c r="G7" s="4" t="s">
        <v>121</v>
      </c>
      <c r="H7" s="3">
        <v>97.4</v>
      </c>
      <c r="I7" s="4">
        <v>46</v>
      </c>
      <c r="J7" s="4">
        <v>35.42</v>
      </c>
      <c r="K7" s="4"/>
    </row>
    <row r="8" spans="1:11">
      <c r="A8" s="4">
        <v>3</v>
      </c>
      <c r="B8" s="4">
        <v>100</v>
      </c>
      <c r="C8" s="4">
        <v>75</v>
      </c>
      <c r="D8" s="4" t="s">
        <v>154</v>
      </c>
      <c r="E8" s="4" t="s">
        <v>33</v>
      </c>
      <c r="F8" s="2">
        <v>33681</v>
      </c>
      <c r="G8" s="4" t="s">
        <v>121</v>
      </c>
      <c r="H8" s="3">
        <v>90.7</v>
      </c>
      <c r="I8" s="4">
        <v>48</v>
      </c>
      <c r="J8" s="4">
        <v>36.69</v>
      </c>
      <c r="K8" s="4"/>
    </row>
    <row r="9" spans="1:11">
      <c r="A9" s="4">
        <v>2</v>
      </c>
      <c r="B9" s="4">
        <v>100</v>
      </c>
      <c r="C9" s="4">
        <v>75</v>
      </c>
      <c r="D9" s="4" t="s">
        <v>155</v>
      </c>
      <c r="E9" s="4" t="s">
        <v>33</v>
      </c>
      <c r="F9" s="2">
        <v>29219</v>
      </c>
      <c r="G9" s="4" t="s">
        <v>121</v>
      </c>
      <c r="H9" s="3">
        <v>92.7</v>
      </c>
      <c r="I9" s="4">
        <v>57</v>
      </c>
      <c r="J9" s="4">
        <v>46.12</v>
      </c>
      <c r="K9" s="4"/>
    </row>
    <row r="10" spans="1:11">
      <c r="A10" s="4">
        <v>1</v>
      </c>
      <c r="B10" s="4">
        <v>82.54</v>
      </c>
      <c r="C10" s="4">
        <v>75</v>
      </c>
      <c r="D10" s="4" t="s">
        <v>156</v>
      </c>
      <c r="E10" s="4" t="s">
        <v>33</v>
      </c>
      <c r="F10" s="2">
        <v>32914</v>
      </c>
      <c r="G10" s="4" t="s">
        <v>121</v>
      </c>
      <c r="H10" s="3">
        <v>82.1</v>
      </c>
      <c r="I10" s="4">
        <v>54</v>
      </c>
      <c r="J10" s="4">
        <v>49.33</v>
      </c>
      <c r="K10" s="4"/>
    </row>
    <row r="13" spans="1:11">
      <c r="D13" s="32" t="s">
        <v>11</v>
      </c>
      <c r="E13" s="5"/>
      <c r="F13" s="5" t="s">
        <v>76</v>
      </c>
    </row>
    <row r="14" spans="1:11">
      <c r="D14" s="32" t="s">
        <v>12</v>
      </c>
      <c r="E14" s="5"/>
      <c r="F14" s="5" t="s">
        <v>77</v>
      </c>
    </row>
    <row r="15" spans="1:11">
      <c r="D15" s="32" t="s">
        <v>14</v>
      </c>
      <c r="E15" s="5"/>
      <c r="F15" s="5" t="s">
        <v>78</v>
      </c>
    </row>
    <row r="16" spans="1:11">
      <c r="D16" s="32" t="s">
        <v>14</v>
      </c>
      <c r="E16" s="5"/>
      <c r="F16" s="5" t="s">
        <v>79</v>
      </c>
    </row>
  </sheetData>
  <mergeCells count="11">
    <mergeCell ref="K3:K4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"/>
  <sheetViews>
    <sheetView workbookViewId="0">
      <selection activeCell="C15" sqref="C15"/>
    </sheetView>
  </sheetViews>
  <sheetFormatPr baseColWidth="10" defaultColWidth="8.7109375" defaultRowHeight="13" x14ac:dyDescent="0"/>
  <cols>
    <col min="1" max="1" width="4" customWidth="1"/>
    <col min="2" max="2" width="6" customWidth="1"/>
    <col min="3" max="3" width="30.85546875" customWidth="1"/>
    <col min="4" max="4" width="20.28515625" customWidth="1"/>
    <col min="5" max="5" width="14.140625" customWidth="1"/>
    <col min="6" max="6" width="15.140625" customWidth="1"/>
    <col min="15" max="15" width="12.140625" customWidth="1"/>
    <col min="16" max="16" width="18.140625" customWidth="1"/>
  </cols>
  <sheetData>
    <row r="2" spans="1:17" ht="24">
      <c r="A2" s="126" t="s">
        <v>30</v>
      </c>
      <c r="D2" s="144"/>
      <c r="I2" s="144"/>
      <c r="J2" s="144"/>
      <c r="K2" s="144"/>
      <c r="L2" s="154"/>
      <c r="M2" s="144"/>
      <c r="N2" s="144"/>
      <c r="O2" s="144"/>
      <c r="P2" s="144"/>
    </row>
    <row r="3" spans="1:17" ht="25" thickBot="1">
      <c r="A3" s="126" t="s">
        <v>31</v>
      </c>
      <c r="D3" s="144"/>
      <c r="I3" s="144"/>
      <c r="J3" s="144"/>
      <c r="K3" s="144"/>
      <c r="L3" s="154"/>
      <c r="M3" s="144"/>
      <c r="N3" s="144"/>
      <c r="O3" s="144"/>
      <c r="P3" s="144"/>
    </row>
    <row r="4" spans="1:17" ht="12.75" customHeight="1">
      <c r="A4" s="215" t="s">
        <v>9</v>
      </c>
      <c r="B4" s="217" t="s">
        <v>2</v>
      </c>
      <c r="C4" s="213" t="s">
        <v>3</v>
      </c>
      <c r="D4" s="213" t="s">
        <v>7</v>
      </c>
      <c r="E4" s="213" t="s">
        <v>8</v>
      </c>
      <c r="F4" s="213" t="s">
        <v>4</v>
      </c>
      <c r="G4" s="213" t="s">
        <v>1</v>
      </c>
      <c r="H4" s="221" t="s">
        <v>0</v>
      </c>
      <c r="I4" s="228" t="s">
        <v>36</v>
      </c>
      <c r="J4" s="229"/>
      <c r="K4" s="229"/>
      <c r="L4" s="229"/>
      <c r="M4" s="232" t="s">
        <v>0</v>
      </c>
      <c r="N4" s="234" t="s">
        <v>55</v>
      </c>
      <c r="O4" s="234" t="s">
        <v>37</v>
      </c>
      <c r="P4" s="236" t="s">
        <v>29</v>
      </c>
      <c r="Q4" s="219" t="s">
        <v>38</v>
      </c>
    </row>
    <row r="5" spans="1:17">
      <c r="A5" s="240"/>
      <c r="B5" s="241"/>
      <c r="C5" s="238"/>
      <c r="D5" s="238"/>
      <c r="E5" s="238"/>
      <c r="F5" s="238"/>
      <c r="G5" s="238"/>
      <c r="H5" s="239"/>
      <c r="I5" s="158">
        <v>1</v>
      </c>
      <c r="J5" s="156">
        <v>2</v>
      </c>
      <c r="K5" s="156">
        <v>3</v>
      </c>
      <c r="L5" s="157" t="s">
        <v>6</v>
      </c>
      <c r="M5" s="242"/>
      <c r="N5" s="243"/>
      <c r="O5" s="243"/>
      <c r="P5" s="244"/>
      <c r="Q5" s="245"/>
    </row>
    <row r="6" spans="1:17" ht="16">
      <c r="A6" s="132"/>
      <c r="B6" s="132"/>
      <c r="C6" s="165" t="s">
        <v>87</v>
      </c>
      <c r="D6" s="132"/>
      <c r="E6" s="132"/>
      <c r="F6" s="132"/>
      <c r="G6" s="132"/>
      <c r="H6" s="162"/>
      <c r="I6" s="153"/>
      <c r="J6" s="153"/>
      <c r="K6" s="153"/>
      <c r="L6" s="153"/>
      <c r="M6" s="163"/>
      <c r="N6" s="164"/>
      <c r="O6" s="164"/>
      <c r="P6" s="164"/>
      <c r="Q6" s="164"/>
    </row>
    <row r="7" spans="1:17" ht="16">
      <c r="A7" s="169">
        <v>1</v>
      </c>
      <c r="B7" s="168">
        <v>60</v>
      </c>
      <c r="C7" s="167" t="s">
        <v>43</v>
      </c>
      <c r="D7" s="169" t="s">
        <v>44</v>
      </c>
      <c r="E7" s="170">
        <v>33712</v>
      </c>
      <c r="F7" s="169" t="s">
        <v>51</v>
      </c>
      <c r="G7" s="169">
        <v>58</v>
      </c>
      <c r="H7" s="27">
        <v>0.8851</v>
      </c>
      <c r="I7" s="155">
        <v>80</v>
      </c>
      <c r="J7" s="155">
        <v>90</v>
      </c>
      <c r="K7" s="155">
        <v>100</v>
      </c>
      <c r="L7" s="153">
        <v>100</v>
      </c>
      <c r="M7" s="163">
        <f>L7*H7</f>
        <v>88.51</v>
      </c>
      <c r="N7" s="164"/>
      <c r="O7" s="164"/>
      <c r="P7" s="164"/>
      <c r="Q7" s="164"/>
    </row>
    <row r="8" spans="1:17" ht="16">
      <c r="A8" s="169">
        <v>1</v>
      </c>
      <c r="B8" s="169">
        <v>67.5</v>
      </c>
      <c r="C8" s="166" t="s">
        <v>86</v>
      </c>
      <c r="D8" s="169" t="s">
        <v>44</v>
      </c>
      <c r="E8" s="170">
        <v>26443</v>
      </c>
      <c r="F8" s="169" t="s">
        <v>51</v>
      </c>
      <c r="G8" s="169">
        <v>63.7</v>
      </c>
      <c r="H8" s="171">
        <v>0.82020000000000004</v>
      </c>
      <c r="I8" s="155">
        <v>100</v>
      </c>
      <c r="J8" s="155">
        <v>110</v>
      </c>
      <c r="K8" s="155">
        <v>120</v>
      </c>
      <c r="L8" s="153">
        <v>120</v>
      </c>
      <c r="M8" s="163">
        <f>L8*H8</f>
        <v>98.424000000000007</v>
      </c>
      <c r="N8" s="164" t="s">
        <v>59</v>
      </c>
      <c r="O8" s="164"/>
      <c r="P8" s="172" t="s">
        <v>46</v>
      </c>
      <c r="Q8" s="164"/>
    </row>
    <row r="9" spans="1:17" ht="15">
      <c r="A9" s="114"/>
      <c r="B9" s="72"/>
      <c r="C9" s="140" t="s">
        <v>80</v>
      </c>
      <c r="D9" s="141"/>
      <c r="E9" s="74"/>
      <c r="F9" s="75"/>
      <c r="G9" s="76"/>
      <c r="H9" s="77"/>
      <c r="I9" s="159"/>
      <c r="J9" s="159"/>
      <c r="K9" s="159"/>
      <c r="L9" s="160"/>
      <c r="M9" s="159"/>
      <c r="N9" s="159"/>
      <c r="O9" s="159"/>
      <c r="P9" s="161"/>
      <c r="Q9" s="145"/>
    </row>
    <row r="10" spans="1:17" ht="15">
      <c r="A10" s="115">
        <v>1</v>
      </c>
      <c r="B10" s="6">
        <v>67.5</v>
      </c>
      <c r="C10" s="139" t="s">
        <v>66</v>
      </c>
      <c r="D10" s="138" t="s">
        <v>33</v>
      </c>
      <c r="E10" s="2">
        <v>33435</v>
      </c>
      <c r="F10" s="1" t="s">
        <v>51</v>
      </c>
      <c r="G10" s="3">
        <v>67.5</v>
      </c>
      <c r="H10" s="27">
        <v>0.77690000000000003</v>
      </c>
      <c r="I10" s="143">
        <v>180</v>
      </c>
      <c r="J10" s="152">
        <v>192.5</v>
      </c>
      <c r="K10" s="152">
        <v>192.5</v>
      </c>
      <c r="L10" s="151">
        <v>180</v>
      </c>
      <c r="M10" s="143">
        <f>H10*L10</f>
        <v>139.84200000000001</v>
      </c>
      <c r="N10" s="143" t="s">
        <v>60</v>
      </c>
      <c r="O10" s="143"/>
      <c r="P10" s="150" t="s">
        <v>53</v>
      </c>
      <c r="Q10" s="127"/>
    </row>
    <row r="11" spans="1:17" ht="15">
      <c r="A11" s="115">
        <v>1</v>
      </c>
      <c r="B11" s="6">
        <v>75</v>
      </c>
      <c r="C11" s="139" t="s">
        <v>81</v>
      </c>
      <c r="D11" s="138" t="s">
        <v>63</v>
      </c>
      <c r="E11" s="2">
        <v>21633</v>
      </c>
      <c r="F11" s="1" t="s">
        <v>82</v>
      </c>
      <c r="G11" s="3">
        <v>75</v>
      </c>
      <c r="H11" s="27">
        <v>0.72299999999999998</v>
      </c>
      <c r="I11" s="143">
        <v>190</v>
      </c>
      <c r="J11" s="143">
        <v>210</v>
      </c>
      <c r="K11" s="152">
        <v>215</v>
      </c>
      <c r="L11" s="151">
        <v>210</v>
      </c>
      <c r="M11" s="143">
        <f t="shared" ref="M11:M15" si="0">H11*L11</f>
        <v>151.82999999999998</v>
      </c>
      <c r="N11" s="143" t="s">
        <v>83</v>
      </c>
      <c r="O11" s="143"/>
      <c r="P11" s="150"/>
      <c r="Q11" s="127"/>
    </row>
    <row r="12" spans="1:17" ht="15">
      <c r="A12" s="115">
        <v>1</v>
      </c>
      <c r="B12" s="17">
        <v>75</v>
      </c>
      <c r="C12" s="139" t="s">
        <v>54</v>
      </c>
      <c r="D12" s="138" t="s">
        <v>44</v>
      </c>
      <c r="E12" s="2">
        <v>31403</v>
      </c>
      <c r="F12" s="1" t="s">
        <v>51</v>
      </c>
      <c r="G12" s="3">
        <v>70.900000000000006</v>
      </c>
      <c r="H12" s="27">
        <v>0.752</v>
      </c>
      <c r="I12" s="143">
        <v>180</v>
      </c>
      <c r="J12" s="143">
        <v>205</v>
      </c>
      <c r="K12" s="152">
        <v>220</v>
      </c>
      <c r="L12" s="151">
        <v>205</v>
      </c>
      <c r="M12" s="143">
        <f t="shared" si="0"/>
        <v>154.16</v>
      </c>
      <c r="N12" s="143" t="s">
        <v>83</v>
      </c>
      <c r="O12" s="143">
        <v>1</v>
      </c>
      <c r="P12" s="150" t="s">
        <v>46</v>
      </c>
      <c r="Q12" s="127"/>
    </row>
    <row r="13" spans="1:17" ht="15">
      <c r="A13" s="115">
        <v>2</v>
      </c>
      <c r="B13" s="6">
        <v>90</v>
      </c>
      <c r="C13" s="139" t="s">
        <v>84</v>
      </c>
      <c r="D13" s="138" t="s">
        <v>44</v>
      </c>
      <c r="E13" s="2">
        <v>32943</v>
      </c>
      <c r="F13" s="1" t="s">
        <v>51</v>
      </c>
      <c r="G13" s="3">
        <v>88</v>
      </c>
      <c r="H13" s="27">
        <v>0.64149999999999996</v>
      </c>
      <c r="I13" s="143">
        <v>197.5</v>
      </c>
      <c r="J13" s="152">
        <v>205</v>
      </c>
      <c r="K13" s="152">
        <v>205</v>
      </c>
      <c r="L13" s="151">
        <v>197.5</v>
      </c>
      <c r="M13" s="143">
        <f t="shared" si="0"/>
        <v>126.69624999999999</v>
      </c>
      <c r="N13" s="143" t="s">
        <v>60</v>
      </c>
      <c r="O13" s="143"/>
      <c r="P13" s="150"/>
      <c r="Q13" s="127"/>
    </row>
    <row r="14" spans="1:17" ht="15">
      <c r="A14" s="115">
        <v>1</v>
      </c>
      <c r="B14" s="6">
        <v>90</v>
      </c>
      <c r="C14" s="139" t="s">
        <v>85</v>
      </c>
      <c r="D14" s="138" t="s">
        <v>47</v>
      </c>
      <c r="E14" s="2">
        <v>33006</v>
      </c>
      <c r="F14" s="1" t="s">
        <v>51</v>
      </c>
      <c r="G14" s="3">
        <v>90</v>
      </c>
      <c r="H14" s="27">
        <v>0.63170000000000004</v>
      </c>
      <c r="I14" s="143">
        <v>210</v>
      </c>
      <c r="J14" s="155">
        <v>230</v>
      </c>
      <c r="K14" s="155">
        <v>240</v>
      </c>
      <c r="L14" s="151">
        <v>240</v>
      </c>
      <c r="M14" s="143">
        <f t="shared" si="0"/>
        <v>151.608</v>
      </c>
      <c r="N14" s="143" t="s">
        <v>83</v>
      </c>
      <c r="O14" s="143">
        <v>2</v>
      </c>
      <c r="P14" s="150"/>
      <c r="Q14" s="127"/>
    </row>
    <row r="15" spans="1:17" ht="15">
      <c r="A15" s="115">
        <v>1</v>
      </c>
      <c r="B15" s="17">
        <v>100</v>
      </c>
      <c r="C15" s="139" t="s">
        <v>74</v>
      </c>
      <c r="D15" s="138" t="s">
        <v>44</v>
      </c>
      <c r="E15" s="2">
        <v>31887</v>
      </c>
      <c r="F15" s="1" t="s">
        <v>51</v>
      </c>
      <c r="G15" s="3">
        <v>100</v>
      </c>
      <c r="H15" s="27">
        <v>0.59930000000000005</v>
      </c>
      <c r="I15" s="143">
        <v>215</v>
      </c>
      <c r="J15" s="155">
        <v>225</v>
      </c>
      <c r="K15" s="155">
        <v>235</v>
      </c>
      <c r="L15" s="151">
        <v>235</v>
      </c>
      <c r="M15" s="143">
        <f t="shared" si="0"/>
        <v>140.83550000000002</v>
      </c>
      <c r="N15" s="143" t="s">
        <v>83</v>
      </c>
      <c r="O15" s="143">
        <v>3</v>
      </c>
      <c r="P15" s="150"/>
      <c r="Q15" s="127"/>
    </row>
    <row r="16" spans="1:17">
      <c r="D16" s="144"/>
      <c r="I16" s="144"/>
      <c r="J16" s="144"/>
      <c r="K16" s="144"/>
      <c r="L16" s="154"/>
      <c r="M16" s="144"/>
      <c r="N16" s="144"/>
      <c r="O16" s="144"/>
      <c r="P16" s="144"/>
    </row>
    <row r="17" spans="2:16">
      <c r="D17" s="144"/>
      <c r="I17" s="144"/>
      <c r="J17" s="144"/>
      <c r="K17" s="144"/>
      <c r="L17" s="154"/>
      <c r="M17" s="144"/>
      <c r="N17" s="144"/>
      <c r="O17" s="144"/>
      <c r="P17" s="144"/>
    </row>
    <row r="18" spans="2:16">
      <c r="B18" s="32" t="s">
        <v>11</v>
      </c>
      <c r="C18" s="5"/>
      <c r="D18" s="5" t="s">
        <v>76</v>
      </c>
      <c r="E18" s="5"/>
      <c r="I18" s="144"/>
      <c r="J18" s="144"/>
      <c r="K18" s="144"/>
      <c r="L18" s="154"/>
      <c r="M18" s="144"/>
      <c r="N18" s="144"/>
      <c r="O18" s="144"/>
      <c r="P18" s="144"/>
    </row>
    <row r="19" spans="2:16">
      <c r="B19" s="32" t="s">
        <v>12</v>
      </c>
      <c r="C19" s="5"/>
      <c r="D19" s="5" t="s">
        <v>77</v>
      </c>
      <c r="E19" s="5"/>
      <c r="I19" s="144"/>
      <c r="J19" s="144"/>
      <c r="K19" s="144"/>
      <c r="L19" s="154"/>
      <c r="M19" s="144"/>
      <c r="N19" s="144"/>
      <c r="O19" s="144"/>
      <c r="P19" s="144"/>
    </row>
    <row r="20" spans="2:16">
      <c r="B20" s="32" t="s">
        <v>14</v>
      </c>
      <c r="C20" s="5"/>
      <c r="D20" s="5" t="s">
        <v>78</v>
      </c>
      <c r="E20" s="5"/>
      <c r="I20" s="144"/>
      <c r="J20" s="144"/>
      <c r="K20" s="144"/>
      <c r="L20" s="154"/>
      <c r="M20" s="144"/>
      <c r="N20" s="144"/>
      <c r="O20" s="144"/>
      <c r="P20" s="144"/>
    </row>
    <row r="21" spans="2:16">
      <c r="B21" s="32" t="s">
        <v>14</v>
      </c>
      <c r="C21" s="5"/>
      <c r="D21" s="5" t="s">
        <v>79</v>
      </c>
      <c r="E21" s="5"/>
      <c r="I21" s="144"/>
      <c r="J21" s="144"/>
      <c r="K21" s="144"/>
      <c r="L21" s="154"/>
      <c r="M21" s="144"/>
      <c r="N21" s="144"/>
      <c r="O21" s="144"/>
      <c r="P21" s="144"/>
    </row>
    <row r="22" spans="2:16">
      <c r="B22" s="5"/>
      <c r="C22" s="5"/>
      <c r="D22" s="5"/>
      <c r="E22" s="5"/>
      <c r="I22" s="144"/>
      <c r="J22" s="144"/>
      <c r="K22" s="144"/>
      <c r="L22" s="154"/>
      <c r="M22" s="144"/>
      <c r="N22" s="144"/>
      <c r="O22" s="144"/>
      <c r="P22" s="144"/>
    </row>
  </sheetData>
  <mergeCells count="14">
    <mergeCell ref="M4:M5"/>
    <mergeCell ref="N4:N5"/>
    <mergeCell ref="O4:O5"/>
    <mergeCell ref="P4:P5"/>
    <mergeCell ref="Q4:Q5"/>
    <mergeCell ref="G4:G5"/>
    <mergeCell ref="H4:H5"/>
    <mergeCell ref="I4:L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6"/>
  <sheetViews>
    <sheetView workbookViewId="0">
      <selection activeCell="C26" sqref="C26"/>
    </sheetView>
  </sheetViews>
  <sheetFormatPr baseColWidth="10" defaultColWidth="8.7109375" defaultRowHeight="13" x14ac:dyDescent="0"/>
  <cols>
    <col min="1" max="1" width="6" style="5" bestFit="1" customWidth="1"/>
    <col min="2" max="2" width="5.85546875" style="5" bestFit="1" customWidth="1"/>
    <col min="3" max="3" width="23" style="5" customWidth="1"/>
    <col min="4" max="4" width="17.140625" style="5" customWidth="1"/>
    <col min="5" max="5" width="13.28515625" style="5" bestFit="1" customWidth="1"/>
    <col min="6" max="6" width="15" style="5" customWidth="1"/>
    <col min="7" max="7" width="8.140625" style="5" customWidth="1"/>
    <col min="8" max="8" width="7.7109375" style="28" customWidth="1"/>
    <col min="9" max="9" width="6.42578125" style="11" customWidth="1"/>
    <col min="10" max="10" width="7.42578125" style="29" customWidth="1"/>
    <col min="11" max="11" width="7.140625" style="18" customWidth="1"/>
    <col min="12" max="12" width="8.28515625" style="18" customWidth="1"/>
    <col min="13" max="13" width="14" style="18" customWidth="1"/>
    <col min="14" max="14" width="9.5703125" style="18" customWidth="1"/>
    <col min="15" max="15" width="10.42578125" style="18" customWidth="1"/>
    <col min="16" max="16" width="17.5703125" style="19" customWidth="1"/>
    <col min="17" max="17" width="14" style="20" customWidth="1"/>
    <col min="18" max="18" width="6.140625" style="19" customWidth="1"/>
    <col min="19" max="19" width="9" style="22" customWidth="1"/>
    <col min="20" max="46" width="8.7109375" style="8"/>
    <col min="47" max="16384" width="8.7109375" style="5"/>
  </cols>
  <sheetData>
    <row r="1" spans="1:56" s="7" customFormat="1" ht="22.5" customHeight="1">
      <c r="A1" s="126" t="s">
        <v>30</v>
      </c>
      <c r="B1"/>
      <c r="C1"/>
      <c r="D1" s="144"/>
      <c r="E1"/>
      <c r="F1"/>
      <c r="G1"/>
      <c r="H1"/>
      <c r="I1"/>
      <c r="J1"/>
      <c r="K1"/>
      <c r="L1" s="154"/>
      <c r="M1" s="144"/>
      <c r="N1" s="144"/>
      <c r="O1" s="144"/>
      <c r="P1" s="144"/>
      <c r="Q1"/>
      <c r="R1" s="13"/>
      <c r="S1" s="14"/>
      <c r="T1" s="12"/>
      <c r="U1" s="14"/>
      <c r="V1" s="12"/>
      <c r="W1" s="12"/>
      <c r="X1" s="12"/>
      <c r="Y1" s="12"/>
      <c r="Z1" s="12"/>
      <c r="AA1" s="14"/>
      <c r="AB1" s="12"/>
      <c r="AC1" s="15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</row>
    <row r="2" spans="1:56" ht="19.5" customHeight="1" thickBot="1">
      <c r="A2" s="126" t="s">
        <v>31</v>
      </c>
      <c r="B2"/>
      <c r="C2"/>
      <c r="D2" s="144"/>
      <c r="E2"/>
      <c r="F2"/>
      <c r="G2"/>
      <c r="H2"/>
      <c r="I2"/>
      <c r="J2"/>
      <c r="K2"/>
      <c r="L2" s="154"/>
      <c r="M2" s="144"/>
      <c r="N2" s="144"/>
      <c r="O2" s="144"/>
      <c r="P2" s="144"/>
      <c r="Q2"/>
      <c r="S2" s="20"/>
      <c r="T2" s="19"/>
      <c r="U2" s="20"/>
      <c r="V2" s="18"/>
      <c r="W2" s="18"/>
      <c r="X2" s="18"/>
      <c r="Y2" s="18"/>
      <c r="Z2" s="19"/>
      <c r="AA2" s="20"/>
      <c r="AB2" s="19"/>
      <c r="AC2" s="22"/>
      <c r="AU2" s="8"/>
      <c r="AV2" s="8"/>
      <c r="AW2" s="8"/>
      <c r="AX2" s="8"/>
      <c r="AY2" s="8"/>
      <c r="AZ2" s="8"/>
      <c r="BA2" s="8"/>
      <c r="BB2" s="8"/>
      <c r="BC2" s="8"/>
      <c r="BD2" s="8"/>
    </row>
    <row r="3" spans="1:56">
      <c r="A3" s="215" t="s">
        <v>9</v>
      </c>
      <c r="B3" s="217" t="s">
        <v>2</v>
      </c>
      <c r="C3" s="213" t="s">
        <v>3</v>
      </c>
      <c r="D3" s="213" t="s">
        <v>7</v>
      </c>
      <c r="E3" s="213" t="s">
        <v>8</v>
      </c>
      <c r="F3" s="213" t="s">
        <v>4</v>
      </c>
      <c r="G3" s="213" t="s">
        <v>1</v>
      </c>
      <c r="H3" s="221" t="s">
        <v>0</v>
      </c>
      <c r="I3" s="226" t="s">
        <v>5</v>
      </c>
      <c r="J3" s="227"/>
      <c r="K3" s="227"/>
      <c r="L3" s="227"/>
      <c r="M3" s="232" t="s">
        <v>0</v>
      </c>
      <c r="N3" s="234" t="s">
        <v>55</v>
      </c>
      <c r="O3" s="234" t="s">
        <v>37</v>
      </c>
      <c r="P3" s="236" t="s">
        <v>29</v>
      </c>
      <c r="Q3" s="219" t="s">
        <v>38</v>
      </c>
      <c r="S3" s="20"/>
      <c r="T3" s="19"/>
      <c r="U3" s="20"/>
      <c r="V3" s="18"/>
      <c r="W3" s="18"/>
      <c r="X3" s="18"/>
      <c r="Y3" s="18"/>
      <c r="Z3" s="19"/>
      <c r="AA3" s="20"/>
      <c r="AB3" s="19"/>
      <c r="AC3" s="22"/>
      <c r="AU3" s="8"/>
      <c r="AV3" s="8"/>
      <c r="AW3" s="8"/>
      <c r="AX3" s="8"/>
      <c r="AY3" s="8"/>
      <c r="AZ3" s="8"/>
      <c r="BA3" s="8"/>
      <c r="BB3" s="8"/>
      <c r="BC3" s="8"/>
      <c r="BD3" s="8"/>
    </row>
    <row r="4" spans="1:56" ht="12.75" customHeight="1" thickBot="1">
      <c r="A4" s="216"/>
      <c r="B4" s="218"/>
      <c r="C4" s="214"/>
      <c r="D4" s="214"/>
      <c r="E4" s="214"/>
      <c r="F4" s="214"/>
      <c r="G4" s="214"/>
      <c r="H4" s="222"/>
      <c r="I4" s="133">
        <v>1</v>
      </c>
      <c r="J4" s="116">
        <v>2</v>
      </c>
      <c r="K4" s="134">
        <v>3</v>
      </c>
      <c r="L4" s="135" t="s">
        <v>6</v>
      </c>
      <c r="M4" s="233"/>
      <c r="N4" s="235"/>
      <c r="O4" s="235"/>
      <c r="P4" s="237"/>
      <c r="Q4" s="220"/>
      <c r="S4" s="20"/>
      <c r="T4" s="19"/>
      <c r="U4" s="20"/>
      <c r="V4" s="18"/>
      <c r="W4" s="18"/>
      <c r="AU4" s="8"/>
      <c r="AV4" s="8"/>
      <c r="AW4" s="8"/>
      <c r="AX4" s="8"/>
      <c r="AY4" s="8"/>
      <c r="AZ4" s="8"/>
      <c r="BA4" s="8"/>
      <c r="BB4" s="8"/>
      <c r="BC4" s="8"/>
      <c r="BD4" s="8"/>
    </row>
    <row r="5" spans="1:56" s="9" customFormat="1" ht="15">
      <c r="A5" s="114"/>
      <c r="B5" s="72"/>
      <c r="C5" s="140" t="s">
        <v>56</v>
      </c>
      <c r="D5" s="141"/>
      <c r="E5" s="74"/>
      <c r="F5" s="75"/>
      <c r="G5" s="76"/>
      <c r="H5" s="77"/>
      <c r="I5" s="124"/>
      <c r="J5" s="124"/>
      <c r="K5" s="127"/>
      <c r="L5" s="151"/>
      <c r="M5" s="143"/>
      <c r="N5" s="143"/>
      <c r="O5" s="143"/>
      <c r="P5" s="150"/>
      <c r="Q5" s="127"/>
      <c r="R5" s="19"/>
      <c r="S5" s="20"/>
      <c r="T5" s="19"/>
      <c r="U5" s="20"/>
      <c r="V5" s="18"/>
      <c r="W5" s="18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</row>
    <row r="6" spans="1:56" ht="16">
      <c r="A6" s="6" t="s">
        <v>65</v>
      </c>
      <c r="B6" s="6">
        <v>56</v>
      </c>
      <c r="C6" s="212" t="s">
        <v>90</v>
      </c>
      <c r="D6" s="6" t="s">
        <v>44</v>
      </c>
      <c r="E6" s="174">
        <v>30990</v>
      </c>
      <c r="F6" s="6" t="s">
        <v>51</v>
      </c>
      <c r="G6" s="6">
        <v>56</v>
      </c>
      <c r="H6" s="27">
        <v>0.91100000000000003</v>
      </c>
      <c r="I6" s="149">
        <v>50</v>
      </c>
      <c r="J6" s="175">
        <v>57.5</v>
      </c>
      <c r="K6" s="149">
        <v>57.5</v>
      </c>
      <c r="L6" s="124">
        <v>0</v>
      </c>
      <c r="M6" s="124">
        <v>0</v>
      </c>
      <c r="N6" s="124"/>
      <c r="O6" s="124"/>
      <c r="P6" s="10"/>
      <c r="Q6" s="173"/>
    </row>
    <row r="7" spans="1:56" s="9" customFormat="1" ht="14.25" customHeight="1">
      <c r="A7" s="115">
        <v>1</v>
      </c>
      <c r="B7" s="6">
        <v>67.5</v>
      </c>
      <c r="C7" s="139" t="s">
        <v>86</v>
      </c>
      <c r="D7" s="138" t="s">
        <v>44</v>
      </c>
      <c r="E7" s="2">
        <v>26443</v>
      </c>
      <c r="F7" s="1" t="s">
        <v>51</v>
      </c>
      <c r="G7" s="3">
        <v>63.7</v>
      </c>
      <c r="H7" s="27">
        <v>0.82020000000000004</v>
      </c>
      <c r="I7" s="149">
        <v>60</v>
      </c>
      <c r="J7" s="124">
        <v>60</v>
      </c>
      <c r="K7" s="147">
        <v>65</v>
      </c>
      <c r="L7" s="151">
        <v>60</v>
      </c>
      <c r="M7" s="143">
        <f>H7*L7</f>
        <v>49.212000000000003</v>
      </c>
      <c r="N7" s="143"/>
      <c r="O7" s="143"/>
      <c r="P7" s="150" t="s">
        <v>46</v>
      </c>
      <c r="Q7" s="127"/>
      <c r="R7" s="19"/>
      <c r="S7" s="20"/>
      <c r="T7" s="19"/>
      <c r="U7" s="20"/>
      <c r="V7" s="18"/>
      <c r="W7" s="18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</row>
    <row r="8" spans="1:56" ht="15">
      <c r="A8" s="115"/>
      <c r="B8" s="17"/>
      <c r="C8" s="137" t="s">
        <v>61</v>
      </c>
      <c r="D8" s="138"/>
      <c r="E8" s="2"/>
      <c r="F8" s="1"/>
      <c r="G8" s="3"/>
      <c r="H8" s="27"/>
      <c r="I8" s="124"/>
      <c r="J8" s="124"/>
      <c r="K8" s="127"/>
      <c r="L8" s="151"/>
      <c r="M8" s="143"/>
      <c r="N8" s="143"/>
      <c r="O8" s="143"/>
      <c r="P8" s="150"/>
      <c r="Q8" s="127"/>
      <c r="S8" s="20"/>
      <c r="T8" s="19"/>
      <c r="U8" s="20"/>
      <c r="V8" s="18"/>
      <c r="W8" s="18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</row>
    <row r="9" spans="1:56" ht="15">
      <c r="A9" s="115">
        <v>1</v>
      </c>
      <c r="B9" s="6">
        <v>67.5</v>
      </c>
      <c r="C9" s="139" t="s">
        <v>62</v>
      </c>
      <c r="D9" s="138" t="s">
        <v>88</v>
      </c>
      <c r="E9" s="2">
        <v>23375</v>
      </c>
      <c r="F9" s="1" t="s">
        <v>89</v>
      </c>
      <c r="G9" s="3">
        <v>67.5</v>
      </c>
      <c r="H9" s="27">
        <v>0.77690000000000003</v>
      </c>
      <c r="I9" s="125">
        <v>90</v>
      </c>
      <c r="J9" s="125" t="s">
        <v>65</v>
      </c>
      <c r="K9" s="143" t="s">
        <v>65</v>
      </c>
      <c r="L9" s="151">
        <v>90</v>
      </c>
      <c r="M9" s="143">
        <f t="shared" ref="M9:M19" si="0">H9*L9</f>
        <v>69.921000000000006</v>
      </c>
      <c r="N9" s="143"/>
      <c r="O9" s="143"/>
      <c r="P9" s="150"/>
      <c r="Q9" s="127"/>
      <c r="S9" s="20"/>
      <c r="T9" s="19"/>
      <c r="U9" s="20"/>
      <c r="V9" s="18"/>
      <c r="W9" s="18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</row>
    <row r="10" spans="1:56" ht="15">
      <c r="A10" s="115">
        <v>2</v>
      </c>
      <c r="B10" s="6">
        <v>75</v>
      </c>
      <c r="C10" s="139" t="s">
        <v>91</v>
      </c>
      <c r="D10" s="138" t="s">
        <v>32</v>
      </c>
      <c r="E10" s="2">
        <v>32907</v>
      </c>
      <c r="F10" s="1" t="s">
        <v>51</v>
      </c>
      <c r="G10" s="3">
        <v>72.900000000000006</v>
      </c>
      <c r="H10" s="27">
        <v>0.73580000000000001</v>
      </c>
      <c r="I10" s="125">
        <v>105</v>
      </c>
      <c r="J10" s="149">
        <v>110</v>
      </c>
      <c r="K10" s="147">
        <v>110</v>
      </c>
      <c r="L10" s="151">
        <v>105</v>
      </c>
      <c r="M10" s="143">
        <f t="shared" si="0"/>
        <v>77.259</v>
      </c>
      <c r="N10" s="143" t="s">
        <v>72</v>
      </c>
      <c r="O10" s="143"/>
      <c r="P10" s="150"/>
      <c r="Q10" s="127"/>
      <c r="S10" s="20"/>
      <c r="T10" s="19"/>
      <c r="U10" s="20"/>
      <c r="V10" s="18"/>
      <c r="W10" s="18"/>
      <c r="AU10" s="8"/>
      <c r="AV10" s="8"/>
      <c r="AW10" s="8"/>
      <c r="AX10" s="8"/>
      <c r="AY10" s="8"/>
      <c r="AZ10" s="8"/>
      <c r="BA10" s="8"/>
      <c r="BB10" s="8"/>
      <c r="BC10" s="8"/>
      <c r="BD10" s="8"/>
    </row>
    <row r="11" spans="1:56" ht="15">
      <c r="A11" s="115">
        <v>3</v>
      </c>
      <c r="B11" s="17">
        <v>75</v>
      </c>
      <c r="C11" s="139" t="s">
        <v>92</v>
      </c>
      <c r="D11" s="138" t="s">
        <v>44</v>
      </c>
      <c r="E11" s="2">
        <v>30924</v>
      </c>
      <c r="F11" s="1" t="s">
        <v>51</v>
      </c>
      <c r="G11" s="3">
        <v>75</v>
      </c>
      <c r="H11" s="27">
        <v>0.72299999999999998</v>
      </c>
      <c r="I11" s="25">
        <v>97.5</v>
      </c>
      <c r="J11" s="149">
        <v>107.5</v>
      </c>
      <c r="K11" s="147">
        <v>107.5</v>
      </c>
      <c r="L11" s="151">
        <v>97.5</v>
      </c>
      <c r="M11" s="143">
        <f t="shared" si="0"/>
        <v>70.492499999999993</v>
      </c>
      <c r="N11" s="143" t="s">
        <v>72</v>
      </c>
      <c r="O11" s="143"/>
      <c r="P11" s="150" t="s">
        <v>46</v>
      </c>
      <c r="Q11" s="127"/>
      <c r="S11" s="20"/>
      <c r="T11" s="19"/>
      <c r="U11" s="20"/>
      <c r="V11" s="18"/>
      <c r="W11" s="18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</row>
    <row r="12" spans="1:56" s="16" customFormat="1" ht="15">
      <c r="A12" s="115" t="s">
        <v>65</v>
      </c>
      <c r="B12" s="17">
        <v>75</v>
      </c>
      <c r="C12" s="139" t="s">
        <v>93</v>
      </c>
      <c r="D12" s="138" t="s">
        <v>44</v>
      </c>
      <c r="E12" s="2">
        <v>31673</v>
      </c>
      <c r="F12" s="1" t="s">
        <v>51</v>
      </c>
      <c r="G12" s="3">
        <v>75</v>
      </c>
      <c r="H12" s="27">
        <v>0.72299999999999998</v>
      </c>
      <c r="I12" s="149">
        <v>107.5</v>
      </c>
      <c r="J12" s="149">
        <v>107.5</v>
      </c>
      <c r="K12" s="147">
        <v>107.5</v>
      </c>
      <c r="L12" s="151">
        <v>0</v>
      </c>
      <c r="M12" s="143">
        <f t="shared" si="0"/>
        <v>0</v>
      </c>
      <c r="N12" s="143"/>
      <c r="O12" s="143"/>
      <c r="P12" s="150"/>
      <c r="Q12" s="127"/>
      <c r="R12" s="19"/>
      <c r="S12" s="20"/>
      <c r="T12" s="19"/>
      <c r="U12" s="20"/>
      <c r="V12" s="18"/>
      <c r="W12" s="18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</row>
    <row r="13" spans="1:56" s="16" customFormat="1" ht="15">
      <c r="A13" s="115" t="s">
        <v>65</v>
      </c>
      <c r="B13" s="17">
        <v>75</v>
      </c>
      <c r="C13" s="139" t="s">
        <v>94</v>
      </c>
      <c r="D13" s="138" t="s">
        <v>33</v>
      </c>
      <c r="E13" s="2">
        <v>30914</v>
      </c>
      <c r="F13" s="1" t="s">
        <v>51</v>
      </c>
      <c r="G13" s="3">
        <v>73.3</v>
      </c>
      <c r="H13" s="27">
        <v>0.73219999999999996</v>
      </c>
      <c r="I13" s="149">
        <v>120</v>
      </c>
      <c r="J13" s="149">
        <v>120</v>
      </c>
      <c r="K13" s="147">
        <v>120</v>
      </c>
      <c r="L13" s="151">
        <v>0</v>
      </c>
      <c r="M13" s="143">
        <f t="shared" si="0"/>
        <v>0</v>
      </c>
      <c r="N13" s="143"/>
      <c r="O13" s="143"/>
      <c r="P13" s="150"/>
      <c r="Q13" s="127"/>
      <c r="R13" s="19"/>
      <c r="S13" s="20"/>
      <c r="T13" s="19"/>
      <c r="U13" s="20"/>
      <c r="V13" s="18"/>
      <c r="W13" s="1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</row>
    <row r="14" spans="1:56" s="16" customFormat="1" ht="15">
      <c r="A14" s="115">
        <v>1</v>
      </c>
      <c r="B14" s="17">
        <v>75</v>
      </c>
      <c r="C14" s="139" t="s">
        <v>95</v>
      </c>
      <c r="D14" s="138" t="s">
        <v>44</v>
      </c>
      <c r="E14" s="2">
        <v>33538</v>
      </c>
      <c r="F14" s="1" t="s">
        <v>51</v>
      </c>
      <c r="G14" s="3">
        <v>74.900000000000006</v>
      </c>
      <c r="H14" s="27">
        <v>0.72299999999999998</v>
      </c>
      <c r="I14" s="125">
        <v>130</v>
      </c>
      <c r="J14" s="124">
        <v>140</v>
      </c>
      <c r="K14" s="147">
        <v>145</v>
      </c>
      <c r="L14" s="151">
        <v>140</v>
      </c>
      <c r="M14" s="143">
        <f t="shared" si="0"/>
        <v>101.22</v>
      </c>
      <c r="N14" s="143" t="s">
        <v>83</v>
      </c>
      <c r="O14" s="143">
        <v>2</v>
      </c>
      <c r="P14" s="150" t="s">
        <v>96</v>
      </c>
      <c r="Q14" s="127"/>
      <c r="R14" s="19"/>
      <c r="S14" s="20"/>
      <c r="T14" s="19"/>
      <c r="U14" s="20"/>
      <c r="V14" s="18"/>
      <c r="W14" s="1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</row>
    <row r="15" spans="1:56" s="16" customFormat="1" ht="15">
      <c r="A15" s="115">
        <v>1</v>
      </c>
      <c r="B15" s="17">
        <v>82.5</v>
      </c>
      <c r="C15" s="139" t="s">
        <v>105</v>
      </c>
      <c r="D15" s="138" t="s">
        <v>106</v>
      </c>
      <c r="E15" s="2">
        <v>30395</v>
      </c>
      <c r="F15" s="1" t="s">
        <v>51</v>
      </c>
      <c r="G15" s="3">
        <v>79</v>
      </c>
      <c r="H15" s="27">
        <v>0.6956</v>
      </c>
      <c r="I15" s="125">
        <v>150</v>
      </c>
      <c r="J15" s="124">
        <v>155</v>
      </c>
      <c r="K15" s="176">
        <v>162.5</v>
      </c>
      <c r="L15" s="151">
        <v>162.5</v>
      </c>
      <c r="M15" s="143">
        <f t="shared" si="0"/>
        <v>113.035</v>
      </c>
      <c r="N15" s="143" t="s">
        <v>83</v>
      </c>
      <c r="O15" s="143">
        <v>1</v>
      </c>
      <c r="P15" s="150"/>
      <c r="Q15" s="127"/>
      <c r="R15" s="19"/>
      <c r="S15" s="20"/>
      <c r="T15" s="19"/>
      <c r="U15" s="20"/>
      <c r="V15" s="18"/>
      <c r="W15" s="1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</row>
    <row r="16" spans="1:56" s="16" customFormat="1" ht="15">
      <c r="A16" s="115">
        <v>1</v>
      </c>
      <c r="B16" s="17">
        <v>90</v>
      </c>
      <c r="C16" s="139" t="s">
        <v>97</v>
      </c>
      <c r="D16" s="138" t="s">
        <v>47</v>
      </c>
      <c r="E16" s="2">
        <v>36319</v>
      </c>
      <c r="F16" s="1" t="s">
        <v>52</v>
      </c>
      <c r="G16" s="3">
        <v>87.8</v>
      </c>
      <c r="H16" s="27">
        <v>0.64149999999999996</v>
      </c>
      <c r="I16" s="125">
        <v>115</v>
      </c>
      <c r="J16" s="124">
        <v>120</v>
      </c>
      <c r="K16" s="147">
        <v>125</v>
      </c>
      <c r="L16" s="151">
        <v>120</v>
      </c>
      <c r="M16" s="143">
        <f t="shared" si="0"/>
        <v>76.97999999999999</v>
      </c>
      <c r="N16" s="143" t="s">
        <v>70</v>
      </c>
      <c r="O16" s="143"/>
      <c r="P16" s="150"/>
      <c r="Q16" s="127"/>
      <c r="R16" s="19"/>
      <c r="S16" s="20"/>
      <c r="T16" s="19"/>
      <c r="U16" s="20"/>
      <c r="V16" s="18"/>
      <c r="W16" s="1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</row>
    <row r="17" spans="1:56" s="16" customFormat="1" ht="12.75" customHeight="1">
      <c r="A17" s="115">
        <v>1</v>
      </c>
      <c r="B17" s="17">
        <v>90</v>
      </c>
      <c r="C17" s="139" t="s">
        <v>98</v>
      </c>
      <c r="D17" s="138" t="s">
        <v>44</v>
      </c>
      <c r="E17" s="2">
        <v>35056</v>
      </c>
      <c r="F17" s="1" t="s">
        <v>51</v>
      </c>
      <c r="G17" s="3">
        <v>87.8</v>
      </c>
      <c r="H17" s="27">
        <v>0.64149999999999996</v>
      </c>
      <c r="I17" s="25">
        <v>135</v>
      </c>
      <c r="J17" s="124">
        <v>140</v>
      </c>
      <c r="K17" s="176">
        <v>142.5</v>
      </c>
      <c r="L17" s="151">
        <v>142.5</v>
      </c>
      <c r="M17" s="143">
        <f t="shared" si="0"/>
        <v>91.413749999999993</v>
      </c>
      <c r="N17" s="143" t="s">
        <v>60</v>
      </c>
      <c r="O17" s="143">
        <v>3</v>
      </c>
      <c r="P17" s="150"/>
      <c r="Q17" s="127"/>
      <c r="R17" s="19"/>
      <c r="S17" s="20"/>
      <c r="T17" s="19"/>
      <c r="U17" s="20"/>
      <c r="V17" s="18"/>
      <c r="W17" s="1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</row>
    <row r="18" spans="1:56" s="16" customFormat="1" ht="15">
      <c r="A18" s="115" t="s">
        <v>65</v>
      </c>
      <c r="B18" s="17">
        <v>90</v>
      </c>
      <c r="C18" s="139" t="s">
        <v>84</v>
      </c>
      <c r="D18" s="138" t="s">
        <v>44</v>
      </c>
      <c r="E18" s="2">
        <v>32943</v>
      </c>
      <c r="F18" s="1" t="s">
        <v>51</v>
      </c>
      <c r="G18" s="3">
        <v>88</v>
      </c>
      <c r="H18" s="27">
        <v>0.64149999999999996</v>
      </c>
      <c r="I18" s="149">
        <v>135</v>
      </c>
      <c r="J18" s="149">
        <v>145</v>
      </c>
      <c r="K18" s="147">
        <v>145</v>
      </c>
      <c r="L18" s="151">
        <v>0</v>
      </c>
      <c r="M18" s="143">
        <f t="shared" si="0"/>
        <v>0</v>
      </c>
      <c r="N18" s="143"/>
      <c r="O18" s="143"/>
      <c r="P18" s="150"/>
      <c r="Q18" s="127"/>
      <c r="R18" s="19"/>
      <c r="S18" s="20"/>
      <c r="T18" s="19"/>
      <c r="U18" s="20"/>
      <c r="V18" s="18"/>
      <c r="W18" s="1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</row>
    <row r="19" spans="1:56" s="16" customFormat="1" ht="15">
      <c r="A19" s="177">
        <v>2</v>
      </c>
      <c r="B19" s="178">
        <v>90</v>
      </c>
      <c r="C19" s="179" t="s">
        <v>99</v>
      </c>
      <c r="D19" s="180" t="s">
        <v>44</v>
      </c>
      <c r="E19" s="181">
        <v>30962</v>
      </c>
      <c r="F19" s="182" t="s">
        <v>51</v>
      </c>
      <c r="G19" s="70">
        <v>90</v>
      </c>
      <c r="H19" s="183">
        <v>0.63170000000000004</v>
      </c>
      <c r="I19" s="184">
        <v>142.5</v>
      </c>
      <c r="J19" s="185">
        <v>142.5</v>
      </c>
      <c r="K19" s="186">
        <v>147.5</v>
      </c>
      <c r="L19" s="157">
        <v>142.5</v>
      </c>
      <c r="M19" s="187">
        <f t="shared" si="0"/>
        <v>90.017250000000004</v>
      </c>
      <c r="N19" s="187" t="s">
        <v>60</v>
      </c>
      <c r="O19" s="187"/>
      <c r="P19" s="188"/>
      <c r="Q19" s="189"/>
      <c r="R19" s="19"/>
      <c r="S19" s="20"/>
      <c r="T19" s="19"/>
      <c r="U19" s="20"/>
      <c r="V19" s="18"/>
      <c r="W19" s="1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</row>
    <row r="20" spans="1:56" s="16" customFormat="1" ht="15">
      <c r="A20" s="190">
        <v>2</v>
      </c>
      <c r="B20" s="178">
        <v>100</v>
      </c>
      <c r="C20" s="179" t="s">
        <v>100</v>
      </c>
      <c r="D20" s="180" t="s">
        <v>44</v>
      </c>
      <c r="E20" s="181">
        <v>25014</v>
      </c>
      <c r="F20" s="182" t="s">
        <v>51</v>
      </c>
      <c r="G20" s="70">
        <v>91.2</v>
      </c>
      <c r="H20" s="183">
        <v>0.62690000000000001</v>
      </c>
      <c r="I20" s="184">
        <v>135</v>
      </c>
      <c r="J20" s="185">
        <v>142.5</v>
      </c>
      <c r="K20" s="186">
        <v>157.5</v>
      </c>
      <c r="L20" s="157">
        <v>142.5</v>
      </c>
      <c r="M20" s="187">
        <f>H20*L20</f>
        <v>89.333250000000007</v>
      </c>
      <c r="N20" s="187" t="s">
        <v>60</v>
      </c>
      <c r="O20" s="187"/>
      <c r="P20" s="188"/>
      <c r="Q20" s="189"/>
      <c r="R20" s="19"/>
      <c r="S20" s="20"/>
      <c r="T20" s="19"/>
      <c r="U20" s="20"/>
      <c r="V20" s="18"/>
      <c r="W20" s="1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</row>
    <row r="21" spans="1:56" s="16" customFormat="1" ht="15">
      <c r="A21" s="190">
        <v>1</v>
      </c>
      <c r="B21" s="178">
        <v>100</v>
      </c>
      <c r="C21" s="179" t="s">
        <v>74</v>
      </c>
      <c r="D21" s="180" t="s">
        <v>44</v>
      </c>
      <c r="E21" s="181">
        <v>31887</v>
      </c>
      <c r="F21" s="182" t="s">
        <v>51</v>
      </c>
      <c r="G21" s="70">
        <v>100</v>
      </c>
      <c r="H21" s="27">
        <v>0.59930000000000005</v>
      </c>
      <c r="I21" s="184">
        <v>145</v>
      </c>
      <c r="J21" s="185">
        <v>145</v>
      </c>
      <c r="K21" s="186">
        <v>152.5</v>
      </c>
      <c r="L21" s="157">
        <v>145</v>
      </c>
      <c r="M21" s="187">
        <f>H21*L21</f>
        <v>86.898500000000013</v>
      </c>
      <c r="N21" s="187" t="s">
        <v>60</v>
      </c>
      <c r="O21" s="187"/>
      <c r="P21" s="188"/>
      <c r="Q21" s="189"/>
      <c r="R21" s="19"/>
      <c r="S21" s="20"/>
      <c r="T21" s="19"/>
      <c r="U21" s="20"/>
      <c r="V21" s="18"/>
      <c r="W21" s="1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</row>
    <row r="22" spans="1:56" s="16" customFormat="1" ht="15">
      <c r="A22" s="190">
        <v>3</v>
      </c>
      <c r="B22" s="178">
        <v>100</v>
      </c>
      <c r="C22" s="179" t="s">
        <v>102</v>
      </c>
      <c r="D22" s="180" t="s">
        <v>44</v>
      </c>
      <c r="E22" s="181">
        <v>32434</v>
      </c>
      <c r="F22" s="182" t="s">
        <v>51</v>
      </c>
      <c r="G22" s="70">
        <v>94.7</v>
      </c>
      <c r="H22" s="183">
        <v>0.61509999999999998</v>
      </c>
      <c r="I22" s="184">
        <v>125</v>
      </c>
      <c r="J22" s="185">
        <v>125</v>
      </c>
      <c r="K22" s="186">
        <v>142.5</v>
      </c>
      <c r="L22" s="157">
        <v>125</v>
      </c>
      <c r="M22" s="187">
        <f>H22*L22</f>
        <v>76.887500000000003</v>
      </c>
      <c r="N22" s="187" t="s">
        <v>70</v>
      </c>
      <c r="O22" s="187"/>
      <c r="P22" s="188"/>
      <c r="Q22" s="189"/>
      <c r="R22" s="19"/>
      <c r="S22" s="20"/>
      <c r="T22" s="19"/>
      <c r="U22" s="20"/>
      <c r="V22" s="18"/>
      <c r="W22" s="1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</row>
    <row r="23" spans="1:56" s="16" customFormat="1" ht="15">
      <c r="A23" s="190">
        <v>1</v>
      </c>
      <c r="B23" s="178">
        <v>100</v>
      </c>
      <c r="C23" s="179" t="s">
        <v>101</v>
      </c>
      <c r="D23" s="180" t="s">
        <v>47</v>
      </c>
      <c r="E23" s="181">
        <v>36329</v>
      </c>
      <c r="F23" s="182" t="s">
        <v>52</v>
      </c>
      <c r="G23" s="70">
        <v>95.5</v>
      </c>
      <c r="H23" s="183">
        <v>0.61219999999999997</v>
      </c>
      <c r="I23" s="185">
        <v>135</v>
      </c>
      <c r="J23" s="185">
        <v>145</v>
      </c>
      <c r="K23" s="186">
        <v>150</v>
      </c>
      <c r="L23" s="157">
        <v>145</v>
      </c>
      <c r="M23" s="187">
        <f t="shared" ref="M23:M24" si="1">H23*L23</f>
        <v>88.768999999999991</v>
      </c>
      <c r="N23" s="187" t="s">
        <v>60</v>
      </c>
      <c r="O23" s="187"/>
      <c r="P23" s="188"/>
      <c r="Q23" s="189"/>
      <c r="R23" s="19"/>
      <c r="S23" s="20"/>
      <c r="T23" s="19"/>
      <c r="U23" s="20"/>
      <c r="V23" s="18"/>
      <c r="W23" s="1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</row>
    <row r="24" spans="1:56" s="16" customFormat="1" ht="15">
      <c r="A24" s="190">
        <v>1</v>
      </c>
      <c r="B24" s="178">
        <v>110</v>
      </c>
      <c r="C24" s="179" t="s">
        <v>103</v>
      </c>
      <c r="D24" s="180" t="s">
        <v>104</v>
      </c>
      <c r="E24" s="181">
        <v>29891</v>
      </c>
      <c r="F24" s="182" t="s">
        <v>51</v>
      </c>
      <c r="G24" s="70">
        <v>108.3</v>
      </c>
      <c r="H24" s="183">
        <v>0.57399999999999995</v>
      </c>
      <c r="I24" s="185">
        <v>147.5</v>
      </c>
      <c r="J24" s="184">
        <v>150</v>
      </c>
      <c r="K24" s="186">
        <v>150</v>
      </c>
      <c r="L24" s="157">
        <v>147.5</v>
      </c>
      <c r="M24" s="187">
        <f t="shared" si="1"/>
        <v>84.664999999999992</v>
      </c>
      <c r="N24" s="187" t="s">
        <v>60</v>
      </c>
      <c r="O24" s="187"/>
      <c r="P24" s="188"/>
      <c r="Q24" s="189"/>
      <c r="R24" s="19"/>
      <c r="S24" s="20"/>
      <c r="T24" s="19"/>
      <c r="U24" s="20"/>
      <c r="V24" s="18"/>
      <c r="W24" s="1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</row>
    <row r="25" spans="1:56" s="16" customFormat="1" ht="15">
      <c r="A25" s="190"/>
      <c r="B25" s="178"/>
      <c r="C25" s="246" t="s">
        <v>107</v>
      </c>
      <c r="D25" s="247"/>
      <c r="E25" s="181"/>
      <c r="F25" s="182"/>
      <c r="G25" s="70"/>
      <c r="H25" s="183"/>
      <c r="I25" s="184"/>
      <c r="J25" s="185"/>
      <c r="K25" s="186"/>
      <c r="L25" s="157"/>
      <c r="M25" s="187"/>
      <c r="N25" s="187"/>
      <c r="O25" s="187"/>
      <c r="P25" s="188"/>
      <c r="Q25" s="189"/>
      <c r="R25" s="19"/>
      <c r="S25" s="20"/>
      <c r="T25" s="19"/>
      <c r="U25" s="20"/>
      <c r="V25" s="18"/>
      <c r="W25" s="1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</row>
    <row r="26" spans="1:56" s="16" customFormat="1" ht="15">
      <c r="A26" s="6">
        <v>1</v>
      </c>
      <c r="B26" s="17">
        <v>90</v>
      </c>
      <c r="C26" s="139" t="s">
        <v>108</v>
      </c>
      <c r="D26" s="138" t="s">
        <v>33</v>
      </c>
      <c r="E26" s="2">
        <v>34106</v>
      </c>
      <c r="F26" s="1" t="s">
        <v>109</v>
      </c>
      <c r="G26" s="3">
        <v>88.8</v>
      </c>
      <c r="H26" s="27">
        <v>0.63660000000000005</v>
      </c>
      <c r="I26" s="25">
        <v>165</v>
      </c>
      <c r="J26" s="25">
        <v>175</v>
      </c>
      <c r="K26" s="176">
        <v>182.5</v>
      </c>
      <c r="L26" s="153">
        <v>182.5</v>
      </c>
      <c r="M26" s="143">
        <f>L26*H26</f>
        <v>116.1795</v>
      </c>
      <c r="N26" s="143" t="s">
        <v>83</v>
      </c>
      <c r="O26" s="143"/>
      <c r="P26" s="143" t="s">
        <v>53</v>
      </c>
      <c r="Q26" s="127"/>
      <c r="R26" s="19"/>
      <c r="S26" s="20"/>
      <c r="T26" s="19"/>
      <c r="U26" s="20"/>
      <c r="V26" s="18"/>
      <c r="W26" s="1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</row>
    <row r="27" spans="1:56" s="16" customFormat="1" ht="15">
      <c r="A27" s="8"/>
      <c r="B27" s="12"/>
      <c r="C27" s="191"/>
      <c r="D27" s="192"/>
      <c r="E27" s="193"/>
      <c r="F27" s="194"/>
      <c r="G27" s="57"/>
      <c r="H27" s="195"/>
      <c r="I27" s="196"/>
      <c r="J27" s="23"/>
      <c r="K27" s="197"/>
      <c r="L27" s="198"/>
      <c r="M27" s="199"/>
      <c r="N27" s="199"/>
      <c r="O27" s="199"/>
      <c r="P27" s="199"/>
      <c r="Q27" s="200"/>
      <c r="R27" s="19"/>
      <c r="S27" s="20"/>
      <c r="T27" s="19"/>
      <c r="U27" s="20"/>
      <c r="V27" s="18"/>
      <c r="W27" s="1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</row>
    <row r="28" spans="1:56">
      <c r="A28"/>
      <c r="B28" s="32" t="s">
        <v>11</v>
      </c>
      <c r="D28" s="5" t="s">
        <v>76</v>
      </c>
      <c r="F28"/>
      <c r="G28"/>
      <c r="H28"/>
      <c r="I28"/>
      <c r="J28"/>
      <c r="K28"/>
      <c r="L28" s="154"/>
      <c r="M28" s="144"/>
      <c r="N28" s="144"/>
      <c r="O28" s="144"/>
      <c r="P28" s="144"/>
      <c r="Q28"/>
      <c r="S28" s="20"/>
      <c r="T28" s="19"/>
      <c r="U28" s="20"/>
      <c r="V28" s="18"/>
      <c r="W28" s="18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</row>
    <row r="29" spans="1:56">
      <c r="A29"/>
      <c r="B29" s="32" t="s">
        <v>12</v>
      </c>
      <c r="D29" s="5" t="s">
        <v>77</v>
      </c>
      <c r="F29"/>
      <c r="G29"/>
      <c r="H29"/>
      <c r="I29"/>
      <c r="J29"/>
      <c r="K29"/>
      <c r="L29" s="154"/>
      <c r="M29" s="144"/>
      <c r="N29" s="144"/>
      <c r="O29" s="144"/>
      <c r="P29" s="144"/>
      <c r="Q29"/>
      <c r="S29" s="20"/>
      <c r="T29" s="19"/>
      <c r="U29" s="20"/>
      <c r="V29" s="18"/>
      <c r="W29" s="18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</row>
    <row r="30" spans="1:56">
      <c r="A30"/>
      <c r="B30" s="32" t="s">
        <v>14</v>
      </c>
      <c r="D30" s="5" t="s">
        <v>78</v>
      </c>
      <c r="F30"/>
      <c r="G30"/>
      <c r="H30"/>
      <c r="I30"/>
      <c r="J30"/>
      <c r="K30"/>
      <c r="L30" s="154"/>
      <c r="M30" s="144"/>
      <c r="N30" s="144"/>
      <c r="O30" s="144"/>
      <c r="P30" s="144"/>
      <c r="Q30"/>
      <c r="S30" s="20"/>
      <c r="T30" s="19"/>
      <c r="U30" s="20"/>
      <c r="V30" s="18"/>
      <c r="W30" s="18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</row>
    <row r="31" spans="1:56">
      <c r="A31"/>
      <c r="B31" s="32" t="s">
        <v>14</v>
      </c>
      <c r="D31" s="5" t="s">
        <v>79</v>
      </c>
      <c r="F31"/>
      <c r="G31"/>
      <c r="H31"/>
      <c r="I31"/>
      <c r="J31"/>
      <c r="K31"/>
      <c r="L31" s="154"/>
      <c r="M31" s="144"/>
      <c r="N31" s="144"/>
      <c r="O31" s="144"/>
      <c r="P31" s="144"/>
      <c r="Q31"/>
      <c r="S31" s="20"/>
      <c r="T31" s="19"/>
      <c r="U31" s="20"/>
      <c r="V31" s="18"/>
      <c r="W31" s="18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</row>
    <row r="32" spans="1:56" s="16" customFormat="1">
      <c r="A32"/>
      <c r="B32" s="5"/>
      <c r="C32" s="5"/>
      <c r="D32" s="5"/>
      <c r="E32" s="5"/>
      <c r="F32"/>
      <c r="G32"/>
      <c r="H32"/>
      <c r="I32"/>
      <c r="J32"/>
      <c r="K32"/>
      <c r="L32" s="154"/>
      <c r="M32" s="144"/>
      <c r="N32" s="144"/>
      <c r="O32" s="144"/>
      <c r="P32" s="144"/>
      <c r="Q32"/>
      <c r="R32" s="19"/>
      <c r="S32" s="20"/>
      <c r="T32" s="19"/>
      <c r="U32" s="20"/>
      <c r="V32" s="18"/>
      <c r="W32" s="18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</row>
    <row r="33" spans="1:56">
      <c r="A33"/>
      <c r="B33"/>
      <c r="C33"/>
      <c r="D33" s="144"/>
      <c r="E33"/>
      <c r="F33"/>
      <c r="G33"/>
      <c r="H33"/>
      <c r="I33"/>
      <c r="J33"/>
      <c r="K33"/>
      <c r="L33" s="154"/>
      <c r="M33" s="144"/>
      <c r="N33" s="144"/>
      <c r="O33" s="144"/>
      <c r="P33" s="144"/>
      <c r="Q33"/>
      <c r="S33" s="20"/>
      <c r="T33" s="19"/>
      <c r="U33" s="20"/>
      <c r="V33" s="18"/>
      <c r="W33" s="18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</row>
    <row r="34" spans="1:56">
      <c r="A34" s="19"/>
      <c r="B34" s="20"/>
      <c r="C34" s="19"/>
      <c r="D34" s="20"/>
      <c r="E34" s="18"/>
      <c r="F34" s="18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1:56" ht="22.5" customHeight="1">
      <c r="A35" s="19"/>
      <c r="B35" s="20"/>
      <c r="C35" s="19"/>
      <c r="D35" s="20"/>
      <c r="E35" s="18"/>
      <c r="F35" s="18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1:56">
      <c r="A36" s="19"/>
      <c r="B36" s="20"/>
      <c r="C36" s="19"/>
      <c r="D36" s="20"/>
      <c r="E36" s="18"/>
      <c r="F36" s="18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1:56">
      <c r="A37" s="19"/>
      <c r="B37" s="20"/>
      <c r="C37" s="19"/>
      <c r="D37" s="20"/>
      <c r="E37" s="18"/>
      <c r="F37" s="1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1:56">
      <c r="A38" s="19"/>
      <c r="B38" s="20"/>
      <c r="C38" s="19"/>
      <c r="D38" s="20"/>
      <c r="E38" s="18"/>
      <c r="F38" s="1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1:56">
      <c r="A39" s="19"/>
      <c r="B39" s="20"/>
      <c r="C39" s="19"/>
      <c r="D39" s="20"/>
      <c r="E39" s="18"/>
      <c r="F39" s="18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40" spans="1:56">
      <c r="A40" s="19"/>
      <c r="B40" s="20"/>
      <c r="C40" s="19"/>
      <c r="D40" s="20"/>
      <c r="E40" s="18"/>
      <c r="F40" s="1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56">
      <c r="A41" s="19"/>
      <c r="B41" s="20"/>
      <c r="C41" s="19"/>
      <c r="D41" s="20"/>
      <c r="E41" s="18"/>
      <c r="F41" s="1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1:56">
      <c r="A42" s="19"/>
      <c r="B42" s="20"/>
      <c r="C42" s="19"/>
      <c r="D42" s="20"/>
      <c r="E42" s="18"/>
      <c r="F42" s="1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1:56">
      <c r="A43" s="19"/>
      <c r="B43" s="20"/>
      <c r="C43" s="19"/>
      <c r="D43" s="20"/>
      <c r="E43" s="18"/>
      <c r="F43" s="1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1:56">
      <c r="A44" s="19"/>
      <c r="B44" s="20"/>
      <c r="C44" s="19"/>
      <c r="D44" s="20"/>
      <c r="E44" s="18"/>
      <c r="F44" s="1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</row>
    <row r="45" spans="1:56">
      <c r="A45" s="19"/>
      <c r="B45" s="20"/>
      <c r="C45" s="19"/>
      <c r="D45" s="20"/>
      <c r="E45" s="18"/>
      <c r="F45" s="1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</row>
    <row r="46" spans="1:56">
      <c r="A46" s="19"/>
      <c r="B46" s="20"/>
      <c r="C46" s="19"/>
      <c r="D46" s="20"/>
      <c r="E46" s="18"/>
      <c r="F46" s="1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56">
      <c r="A47" s="19"/>
      <c r="B47" s="20"/>
      <c r="C47" s="19"/>
      <c r="D47" s="20"/>
      <c r="E47" s="18"/>
      <c r="F47" s="1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56">
      <c r="A48" s="19"/>
      <c r="B48" s="20"/>
      <c r="C48" s="19"/>
      <c r="D48" s="20"/>
      <c r="E48" s="18"/>
      <c r="F48" s="1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46">
      <c r="A49" s="19"/>
      <c r="B49" s="20"/>
      <c r="C49" s="19"/>
      <c r="D49" s="20"/>
      <c r="E49" s="18"/>
      <c r="F49" s="1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>
      <c r="A50" s="19"/>
      <c r="B50" s="20"/>
      <c r="C50" s="19"/>
      <c r="D50" s="20"/>
      <c r="E50" s="18"/>
      <c r="F50" s="1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</row>
    <row r="51" spans="1:46">
      <c r="A51" s="19"/>
      <c r="B51" s="20"/>
      <c r="C51" s="19"/>
      <c r="D51" s="20"/>
      <c r="E51" s="18"/>
      <c r="F51" s="1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  <row r="52" spans="1:46">
      <c r="A52" s="19"/>
      <c r="B52" s="20"/>
      <c r="C52" s="19"/>
      <c r="D52" s="20"/>
      <c r="E52" s="18"/>
      <c r="F52" s="1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</row>
    <row r="53" spans="1:46">
      <c r="A53" s="19"/>
      <c r="B53" s="20"/>
      <c r="C53" s="19"/>
      <c r="D53" s="20"/>
      <c r="E53" s="18"/>
      <c r="F53" s="1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</row>
    <row r="54" spans="1:46">
      <c r="A54" s="19"/>
      <c r="B54" s="20"/>
      <c r="C54" s="19"/>
      <c r="D54" s="20"/>
      <c r="E54" s="18"/>
      <c r="F54" s="1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</row>
    <row r="55" spans="1:46">
      <c r="A55" s="19"/>
      <c r="B55" s="20"/>
      <c r="C55" s="19"/>
      <c r="D55" s="20"/>
      <c r="E55" s="18"/>
      <c r="F55" s="1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</row>
    <row r="56" spans="1:46">
      <c r="A56" s="19"/>
      <c r="B56" s="20"/>
      <c r="C56" s="19"/>
      <c r="D56" s="20"/>
      <c r="E56" s="18"/>
      <c r="F56" s="1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</row>
    <row r="57" spans="1:46">
      <c r="A57" s="19"/>
      <c r="B57" s="20"/>
      <c r="C57" s="19"/>
      <c r="D57" s="20"/>
      <c r="E57" s="18"/>
      <c r="F57" s="1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</row>
    <row r="58" spans="1:46">
      <c r="A58" s="19"/>
      <c r="B58" s="20"/>
      <c r="C58" s="19"/>
      <c r="D58" s="20"/>
      <c r="E58" s="18"/>
      <c r="F58" s="1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</row>
    <row r="59" spans="1:46">
      <c r="A59" s="19"/>
      <c r="B59" s="20"/>
      <c r="C59" s="19"/>
      <c r="D59" s="20"/>
      <c r="E59" s="18"/>
      <c r="F59" s="1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</row>
    <row r="60" spans="1:46">
      <c r="A60" s="19"/>
      <c r="B60" s="20"/>
      <c r="C60" s="19"/>
      <c r="D60" s="20"/>
      <c r="E60" s="18"/>
      <c r="F60" s="1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</row>
    <row r="61" spans="1:46">
      <c r="A61" s="19"/>
      <c r="B61" s="20"/>
      <c r="C61" s="19"/>
      <c r="D61" s="20"/>
      <c r="E61" s="18"/>
      <c r="F61" s="18"/>
      <c r="G61" s="18"/>
      <c r="H61" s="1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</row>
    <row r="62" spans="1:46">
      <c r="A62" s="19"/>
      <c r="B62" s="20"/>
      <c r="C62" s="19"/>
      <c r="D62" s="20"/>
      <c r="E62" s="18"/>
      <c r="F62" s="18"/>
      <c r="G62" s="18"/>
      <c r="H62" s="1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</row>
    <row r="63" spans="1:46">
      <c r="A63" s="19"/>
      <c r="B63" s="20"/>
      <c r="C63" s="19"/>
      <c r="D63" s="20"/>
      <c r="E63" s="18"/>
      <c r="F63" s="18"/>
      <c r="G63" s="18"/>
      <c r="H63" s="1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</row>
    <row r="64" spans="1:46">
      <c r="A64" s="19"/>
      <c r="B64" s="20"/>
      <c r="C64" s="19"/>
      <c r="D64" s="20"/>
      <c r="E64" s="18"/>
      <c r="F64" s="18"/>
      <c r="G64" s="18"/>
      <c r="H64" s="1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</row>
    <row r="65" spans="1:46">
      <c r="A65" s="19"/>
      <c r="B65" s="20"/>
      <c r="C65" s="19"/>
      <c r="D65" s="20"/>
      <c r="E65" s="18"/>
      <c r="F65" s="18"/>
      <c r="G65" s="18"/>
      <c r="H65" s="1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</row>
    <row r="66" spans="1:46">
      <c r="A66" s="19"/>
      <c r="B66" s="20"/>
      <c r="C66" s="19"/>
      <c r="D66" s="20"/>
      <c r="E66" s="18"/>
      <c r="F66" s="18"/>
      <c r="G66" s="18"/>
      <c r="H66" s="1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</row>
  </sheetData>
  <mergeCells count="15">
    <mergeCell ref="Q3:Q4"/>
    <mergeCell ref="C25:D25"/>
    <mergeCell ref="I3:L3"/>
    <mergeCell ref="M3:M4"/>
    <mergeCell ref="C3:C4"/>
    <mergeCell ref="D3:D4"/>
    <mergeCell ref="E3:E4"/>
    <mergeCell ref="F3:F4"/>
    <mergeCell ref="G3:G4"/>
    <mergeCell ref="H3:H4"/>
    <mergeCell ref="A3:A4"/>
    <mergeCell ref="B3:B4"/>
    <mergeCell ref="N3:N4"/>
    <mergeCell ref="O3:O4"/>
    <mergeCell ref="P3:P4"/>
  </mergeCells>
  <phoneticPr fontId="4" type="noConversion"/>
  <pageMargins left="0.75" right="0.75" top="1" bottom="1" header="0.5" footer="0.5"/>
  <pageSetup paperSize="9" orientation="portrait" horizontalDpi="200" verticalDpi="2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4"/>
  <sheetViews>
    <sheetView workbookViewId="0">
      <selection activeCell="C19" sqref="C19"/>
    </sheetView>
  </sheetViews>
  <sheetFormatPr baseColWidth="10" defaultColWidth="8.7109375" defaultRowHeight="12" x14ac:dyDescent="0"/>
  <cols>
    <col min="1" max="1" width="6" style="33" customWidth="1"/>
    <col min="2" max="2" width="5.85546875" style="33" bestFit="1" customWidth="1"/>
    <col min="3" max="3" width="26.42578125" style="33" customWidth="1"/>
    <col min="4" max="4" width="17.28515625" style="33" customWidth="1"/>
    <col min="5" max="5" width="12.5703125" style="33" hidden="1" customWidth="1"/>
    <col min="6" max="6" width="13.5703125" style="33" customWidth="1"/>
    <col min="7" max="7" width="15.5703125" style="33" customWidth="1"/>
    <col min="8" max="8" width="12.42578125" style="33" customWidth="1"/>
    <col min="9" max="9" width="7.5703125" style="57" bestFit="1" customWidth="1"/>
    <col min="10" max="10" width="4" style="33" bestFit="1" customWidth="1"/>
    <col min="11" max="11" width="6.5703125" style="58" bestFit="1" customWidth="1"/>
    <col min="12" max="12" width="5.5703125" style="58" bestFit="1" customWidth="1"/>
    <col min="13" max="13" width="6.5703125" style="41" customWidth="1"/>
    <col min="14" max="14" width="8.5703125" style="40" hidden="1" customWidth="1"/>
    <col min="15" max="15" width="6" style="33" bestFit="1" customWidth="1"/>
    <col min="16" max="16" width="6" style="33" customWidth="1"/>
    <col min="17" max="17" width="5.5703125" style="33" bestFit="1" customWidth="1"/>
    <col min="18" max="18" width="6.5703125" style="41" bestFit="1" customWidth="1"/>
    <col min="19" max="19" width="7.5703125" style="40" hidden="1" customWidth="1"/>
    <col min="20" max="20" width="7.42578125" style="41" hidden="1" customWidth="1"/>
    <col min="21" max="22" width="8.5703125" style="40" hidden="1" customWidth="1"/>
    <col min="23" max="23" width="23.7109375" style="41" customWidth="1"/>
    <col min="24" max="16384" width="8.7109375" style="33"/>
  </cols>
  <sheetData>
    <row r="1" spans="1:66" ht="18">
      <c r="C1" s="34"/>
      <c r="D1" s="34" t="s">
        <v>15</v>
      </c>
      <c r="E1" s="35"/>
      <c r="I1" s="36"/>
      <c r="J1" s="34"/>
      <c r="K1" s="37"/>
      <c r="L1" s="37"/>
      <c r="M1" s="34"/>
      <c r="N1" s="38"/>
      <c r="O1" s="34"/>
      <c r="P1" s="34"/>
      <c r="Q1" s="34"/>
      <c r="R1" s="39"/>
      <c r="T1" s="33"/>
    </row>
    <row r="2" spans="1:66" s="42" customFormat="1" ht="11" thickBot="1">
      <c r="C2" s="43"/>
      <c r="D2" s="43"/>
      <c r="E2" s="43"/>
      <c r="F2" s="43"/>
      <c r="G2" s="43"/>
      <c r="H2" s="43"/>
      <c r="I2" s="44"/>
      <c r="J2" s="43"/>
      <c r="K2" s="45"/>
      <c r="L2" s="45"/>
      <c r="M2" s="43"/>
      <c r="N2" s="46"/>
      <c r="O2" s="43"/>
      <c r="P2" s="43"/>
      <c r="Q2" s="43"/>
      <c r="R2" s="47"/>
      <c r="S2" s="48"/>
      <c r="U2" s="48"/>
      <c r="V2" s="48"/>
      <c r="W2" s="49"/>
    </row>
    <row r="3" spans="1:66" ht="12.75" customHeight="1" thickBot="1">
      <c r="A3" s="260" t="s">
        <v>9</v>
      </c>
      <c r="B3" s="262" t="s">
        <v>2</v>
      </c>
      <c r="C3" s="262" t="s">
        <v>3</v>
      </c>
      <c r="D3" s="262" t="s">
        <v>7</v>
      </c>
      <c r="E3" s="262" t="s">
        <v>8</v>
      </c>
      <c r="F3" s="262" t="s">
        <v>4</v>
      </c>
      <c r="G3" s="250" t="s">
        <v>16</v>
      </c>
      <c r="H3" s="256" t="s">
        <v>0</v>
      </c>
      <c r="I3" s="252" t="s">
        <v>1</v>
      </c>
      <c r="J3" s="254" t="s">
        <v>17</v>
      </c>
      <c r="K3" s="254"/>
      <c r="L3" s="254"/>
      <c r="M3" s="255"/>
      <c r="N3" s="254"/>
      <c r="O3" s="254" t="s">
        <v>18</v>
      </c>
      <c r="P3" s="254"/>
      <c r="Q3" s="254"/>
      <c r="R3" s="255"/>
      <c r="S3" s="254"/>
      <c r="T3" s="254" t="s">
        <v>19</v>
      </c>
      <c r="U3" s="254"/>
      <c r="V3" s="71"/>
      <c r="W3" s="117" t="s">
        <v>20</v>
      </c>
      <c r="X3" s="264" t="s">
        <v>0</v>
      </c>
      <c r="Y3" s="258" t="s">
        <v>29</v>
      </c>
    </row>
    <row r="4" spans="1:66" s="49" customFormat="1" ht="11" thickBot="1">
      <c r="A4" s="261"/>
      <c r="B4" s="263"/>
      <c r="C4" s="263"/>
      <c r="D4" s="263"/>
      <c r="E4" s="263"/>
      <c r="F4" s="263"/>
      <c r="G4" s="251"/>
      <c r="H4" s="257"/>
      <c r="I4" s="253"/>
      <c r="J4" s="93">
        <v>1</v>
      </c>
      <c r="K4" s="94">
        <v>2</v>
      </c>
      <c r="L4" s="111">
        <v>3</v>
      </c>
      <c r="M4" s="108" t="s">
        <v>6</v>
      </c>
      <c r="N4" s="104" t="s">
        <v>0</v>
      </c>
      <c r="O4" s="93">
        <v>1</v>
      </c>
      <c r="P4" s="93">
        <v>2</v>
      </c>
      <c r="Q4" s="101">
        <v>3</v>
      </c>
      <c r="R4" s="108" t="s">
        <v>6</v>
      </c>
      <c r="S4" s="104" t="s">
        <v>0</v>
      </c>
      <c r="T4" s="93" t="s">
        <v>21</v>
      </c>
      <c r="U4" s="95" t="s">
        <v>0</v>
      </c>
      <c r="V4" s="96" t="s">
        <v>0</v>
      </c>
      <c r="W4" s="118" t="s">
        <v>22</v>
      </c>
      <c r="X4" s="265"/>
      <c r="Y4" s="259"/>
    </row>
    <row r="5" spans="1:66" ht="13">
      <c r="A5" s="88"/>
      <c r="B5" s="89"/>
      <c r="C5" s="248" t="s">
        <v>28</v>
      </c>
      <c r="D5" s="249"/>
      <c r="E5" s="90"/>
      <c r="F5" s="73"/>
      <c r="G5" s="73"/>
      <c r="H5" s="73"/>
      <c r="I5" s="91"/>
      <c r="J5" s="73"/>
      <c r="K5" s="89"/>
      <c r="L5" s="112"/>
      <c r="M5" s="100"/>
      <c r="N5" s="105"/>
      <c r="O5" s="73"/>
      <c r="P5" s="89"/>
      <c r="Q5" s="102"/>
      <c r="R5" s="100"/>
      <c r="S5" s="105"/>
      <c r="T5" s="73"/>
      <c r="U5" s="92"/>
      <c r="V5" s="97"/>
      <c r="W5" s="119"/>
      <c r="X5" s="203"/>
      <c r="Y5" s="73"/>
    </row>
    <row r="6" spans="1:66" s="56" customFormat="1" ht="13">
      <c r="A6" s="82">
        <v>2</v>
      </c>
      <c r="B6" s="4" t="s">
        <v>13</v>
      </c>
      <c r="C6" s="26" t="s">
        <v>54</v>
      </c>
      <c r="D6" s="4" t="s">
        <v>44</v>
      </c>
      <c r="E6" s="52"/>
      <c r="F6" s="4" t="s">
        <v>51</v>
      </c>
      <c r="G6" s="2">
        <v>31403</v>
      </c>
      <c r="H6" s="27">
        <v>0.752</v>
      </c>
      <c r="I6" s="53">
        <v>70.900000000000006</v>
      </c>
      <c r="J6" s="4">
        <v>60</v>
      </c>
      <c r="K6" s="26">
        <v>70</v>
      </c>
      <c r="L6" s="201">
        <v>75</v>
      </c>
      <c r="M6" s="109">
        <v>70</v>
      </c>
      <c r="N6" s="106"/>
      <c r="O6" s="4">
        <v>50</v>
      </c>
      <c r="P6" s="26">
        <v>55</v>
      </c>
      <c r="Q6" s="103" t="s">
        <v>65</v>
      </c>
      <c r="R6" s="109">
        <v>55</v>
      </c>
      <c r="S6" s="106" t="e">
        <f>R6*#REF!</f>
        <v>#REF!</v>
      </c>
      <c r="T6" s="4">
        <f>R6+M6</f>
        <v>125</v>
      </c>
      <c r="U6" s="54" t="e">
        <f>T6*#REF!</f>
        <v>#REF!</v>
      </c>
      <c r="V6" s="98" t="e">
        <f>#REF!*#REF!</f>
        <v>#REF!</v>
      </c>
      <c r="W6" s="120">
        <f>M6+R6</f>
        <v>125</v>
      </c>
      <c r="X6" s="204">
        <f>W6*H6</f>
        <v>94</v>
      </c>
      <c r="Y6" s="4" t="s">
        <v>46</v>
      </c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55"/>
    </row>
    <row r="7" spans="1:66" ht="13" thickBot="1">
      <c r="A7" s="83">
        <v>1</v>
      </c>
      <c r="B7" s="65" t="s">
        <v>13</v>
      </c>
      <c r="C7" s="84" t="s">
        <v>110</v>
      </c>
      <c r="D7" s="65" t="s">
        <v>111</v>
      </c>
      <c r="E7" s="85"/>
      <c r="F7" s="65" t="s">
        <v>51</v>
      </c>
      <c r="G7" s="66">
        <v>31283</v>
      </c>
      <c r="H7" s="122">
        <v>0.58840000000000003</v>
      </c>
      <c r="I7" s="67">
        <v>103.6</v>
      </c>
      <c r="J7" s="65">
        <v>105</v>
      </c>
      <c r="K7" s="202">
        <v>107.5</v>
      </c>
      <c r="L7" s="113">
        <v>110</v>
      </c>
      <c r="M7" s="110">
        <v>110</v>
      </c>
      <c r="N7" s="107"/>
      <c r="O7" s="65">
        <v>55</v>
      </c>
      <c r="P7" s="86">
        <v>60</v>
      </c>
      <c r="Q7" s="123">
        <v>70</v>
      </c>
      <c r="R7" s="110">
        <v>60</v>
      </c>
      <c r="S7" s="107" t="e">
        <f>R7*#REF!</f>
        <v>#REF!</v>
      </c>
      <c r="T7" s="65">
        <f>R7+M7</f>
        <v>170</v>
      </c>
      <c r="U7" s="87" t="e">
        <f>T7*#REF!</f>
        <v>#REF!</v>
      </c>
      <c r="V7" s="99" t="e">
        <f>#REF!*#REF!</f>
        <v>#REF!</v>
      </c>
      <c r="W7" s="121">
        <f>M7+R7</f>
        <v>170</v>
      </c>
      <c r="X7" s="205">
        <f>W7*H7</f>
        <v>100.02800000000001</v>
      </c>
      <c r="Y7" s="4"/>
    </row>
    <row r="9" spans="1:66" s="5" customFormat="1" ht="13">
      <c r="A9" s="32"/>
      <c r="G9" s="28"/>
      <c r="H9" s="28"/>
      <c r="I9" s="24"/>
      <c r="J9" s="24"/>
      <c r="K9" s="24"/>
      <c r="L9" s="11"/>
      <c r="M9" s="29"/>
      <c r="N9" s="18"/>
      <c r="O9" s="18"/>
      <c r="P9" s="19"/>
      <c r="Q9" s="20"/>
      <c r="R9" s="19"/>
      <c r="S9" s="20"/>
      <c r="T9" s="18"/>
      <c r="U9" s="18"/>
      <c r="V9" s="18"/>
      <c r="W9" s="18"/>
      <c r="X9" s="19"/>
      <c r="Y9" s="20"/>
      <c r="Z9" s="19"/>
      <c r="AA9" s="22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</row>
    <row r="10" spans="1:66" s="5" customFormat="1" ht="13">
      <c r="A10" s="32" t="s">
        <v>11</v>
      </c>
      <c r="C10" s="5" t="s">
        <v>76</v>
      </c>
      <c r="G10" s="28"/>
      <c r="H10" s="28"/>
      <c r="I10" s="24"/>
      <c r="J10" s="24"/>
      <c r="K10" s="24"/>
      <c r="L10" s="11"/>
      <c r="M10" s="29"/>
      <c r="N10" s="18"/>
      <c r="O10" s="18"/>
      <c r="P10" s="19"/>
      <c r="Q10" s="20"/>
      <c r="R10" s="19"/>
      <c r="S10" s="20"/>
      <c r="T10" s="18"/>
      <c r="U10" s="18"/>
      <c r="V10" s="18"/>
      <c r="W10" s="18"/>
      <c r="X10" s="19"/>
      <c r="Y10" s="20"/>
      <c r="Z10" s="19"/>
      <c r="AA10" s="22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</row>
    <row r="11" spans="1:66" s="5" customFormat="1" ht="13">
      <c r="A11" s="32" t="s">
        <v>12</v>
      </c>
      <c r="C11" s="5" t="s">
        <v>77</v>
      </c>
      <c r="G11" s="28"/>
      <c r="H11" s="28"/>
      <c r="I11" s="24"/>
      <c r="J11" s="24"/>
      <c r="K11" s="24"/>
      <c r="L11" s="11"/>
      <c r="M11" s="29"/>
      <c r="N11" s="18"/>
      <c r="O11" s="18"/>
      <c r="P11" s="19"/>
      <c r="Q11" s="20"/>
      <c r="R11" s="19"/>
      <c r="S11" s="20"/>
      <c r="T11" s="18"/>
      <c r="U11" s="18"/>
      <c r="V11" s="18"/>
      <c r="W11" s="18"/>
      <c r="X11" s="19"/>
      <c r="Y11" s="20"/>
      <c r="Z11" s="19"/>
      <c r="AA11" s="22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</row>
    <row r="12" spans="1:66" s="5" customFormat="1" ht="13">
      <c r="A12" s="32" t="s">
        <v>14</v>
      </c>
      <c r="C12" s="5" t="s">
        <v>78</v>
      </c>
      <c r="G12" s="28"/>
      <c r="H12" s="28"/>
      <c r="I12" s="24"/>
      <c r="J12" s="24"/>
      <c r="K12" s="24"/>
      <c r="L12" s="11"/>
      <c r="M12" s="29"/>
      <c r="N12" s="18"/>
      <c r="O12" s="18"/>
      <c r="P12" s="19"/>
      <c r="Q12" s="20"/>
      <c r="R12" s="19"/>
      <c r="S12" s="20"/>
      <c r="T12" s="18"/>
      <c r="U12" s="18"/>
      <c r="V12" s="18"/>
      <c r="W12" s="18"/>
      <c r="X12" s="19"/>
      <c r="Y12" s="20"/>
      <c r="Z12" s="19"/>
      <c r="AA12" s="22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</row>
    <row r="13" spans="1:66" ht="13">
      <c r="A13" s="32" t="s">
        <v>14</v>
      </c>
      <c r="B13" s="5"/>
      <c r="C13" s="5" t="s">
        <v>79</v>
      </c>
      <c r="D13" s="59"/>
    </row>
    <row r="14" spans="1:66">
      <c r="A14" s="59"/>
      <c r="D14" s="59"/>
    </row>
    <row r="15" spans="1:66">
      <c r="A15" s="59"/>
      <c r="D15" s="59"/>
    </row>
    <row r="16" spans="1:66">
      <c r="A16" s="59"/>
      <c r="D16" s="59"/>
    </row>
    <row r="17" spans="1:4">
      <c r="A17" s="59"/>
      <c r="D17" s="59"/>
    </row>
    <row r="18" spans="1:4">
      <c r="A18" s="59"/>
      <c r="D18" s="59"/>
    </row>
    <row r="19" spans="1:4">
      <c r="A19" s="59"/>
      <c r="D19" s="59"/>
    </row>
    <row r="20" spans="1:4">
      <c r="D20" s="59"/>
    </row>
    <row r="21" spans="1:4">
      <c r="D21" s="59"/>
    </row>
    <row r="22" spans="1:4">
      <c r="D22" s="59"/>
    </row>
    <row r="23" spans="1:4">
      <c r="D23" s="59"/>
    </row>
    <row r="24" spans="1:4">
      <c r="D24" s="59"/>
    </row>
  </sheetData>
  <mergeCells count="15">
    <mergeCell ref="Y3:Y4"/>
    <mergeCell ref="A3:A4"/>
    <mergeCell ref="B3:B4"/>
    <mergeCell ref="C3:C4"/>
    <mergeCell ref="D3:D4"/>
    <mergeCell ref="E3:E4"/>
    <mergeCell ref="F3:F4"/>
    <mergeCell ref="X3:X4"/>
    <mergeCell ref="T3:U3"/>
    <mergeCell ref="C5:D5"/>
    <mergeCell ref="G3:G4"/>
    <mergeCell ref="I3:I4"/>
    <mergeCell ref="J3:N3"/>
    <mergeCell ref="O3:S3"/>
    <mergeCell ref="H3:H4"/>
  </mergeCells>
  <pageMargins left="0.7" right="0.7" top="0.75" bottom="0.75" header="0.3" footer="0.3"/>
  <pageSetup paperSize="285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1"/>
  <sheetViews>
    <sheetView topLeftCell="A2" workbookViewId="0">
      <selection activeCell="C12" sqref="C12"/>
    </sheetView>
  </sheetViews>
  <sheetFormatPr baseColWidth="10" defaultColWidth="8.7109375" defaultRowHeight="12" x14ac:dyDescent="0"/>
  <cols>
    <col min="1" max="1" width="6" style="33" bestFit="1" customWidth="1"/>
    <col min="2" max="2" width="6.28515625" style="33" customWidth="1"/>
    <col min="3" max="3" width="29" style="33" customWidth="1"/>
    <col min="4" max="5" width="17.7109375" style="33" customWidth="1"/>
    <col min="6" max="6" width="12.5703125" style="33" customWidth="1"/>
    <col min="7" max="7" width="18.5703125" style="33" bestFit="1" customWidth="1"/>
    <col min="8" max="8" width="6.5703125" style="57" bestFit="1" customWidth="1"/>
    <col min="9" max="9" width="11.140625" style="33" customWidth="1"/>
    <col min="10" max="10" width="11" style="33" customWidth="1"/>
    <col min="11" max="16384" width="8.7109375" style="33"/>
  </cols>
  <sheetData>
    <row r="1" spans="1:55" ht="18">
      <c r="D1" s="34" t="s">
        <v>34</v>
      </c>
      <c r="E1" s="34"/>
      <c r="F1" s="34"/>
      <c r="H1" s="36"/>
      <c r="I1" s="34"/>
      <c r="J1" s="34"/>
    </row>
    <row r="2" spans="1:55" s="42" customFormat="1" ht="11" thickBot="1">
      <c r="C2" s="43"/>
      <c r="D2" s="43"/>
      <c r="E2" s="43"/>
      <c r="F2" s="43"/>
      <c r="G2" s="43"/>
      <c r="H2" s="44"/>
      <c r="I2" s="43"/>
      <c r="J2" s="43"/>
    </row>
    <row r="3" spans="1:55" s="41" customFormat="1" ht="12.75" customHeight="1">
      <c r="A3" s="260" t="s">
        <v>9</v>
      </c>
      <c r="B3" s="262" t="s">
        <v>2</v>
      </c>
      <c r="C3" s="262" t="s">
        <v>3</v>
      </c>
      <c r="D3" s="262" t="s">
        <v>29</v>
      </c>
      <c r="E3" s="250" t="s">
        <v>7</v>
      </c>
      <c r="F3" s="250" t="s">
        <v>16</v>
      </c>
      <c r="G3" s="262" t="s">
        <v>4</v>
      </c>
      <c r="H3" s="252" t="s">
        <v>25</v>
      </c>
      <c r="I3" s="270" t="s">
        <v>23</v>
      </c>
      <c r="J3" s="271"/>
      <c r="K3" s="266" t="s">
        <v>55</v>
      </c>
    </row>
    <row r="4" spans="1:55" s="49" customFormat="1" ht="13.5" customHeight="1" thickBot="1">
      <c r="A4" s="272"/>
      <c r="B4" s="268"/>
      <c r="C4" s="268"/>
      <c r="D4" s="268"/>
      <c r="E4" s="273"/>
      <c r="F4" s="273"/>
      <c r="G4" s="268"/>
      <c r="H4" s="269"/>
      <c r="I4" s="51" t="s">
        <v>1</v>
      </c>
      <c r="J4" s="207" t="s">
        <v>24</v>
      </c>
      <c r="K4" s="267"/>
    </row>
    <row r="5" spans="1:55">
      <c r="A5" s="60"/>
      <c r="B5" s="61"/>
      <c r="C5" s="68" t="s">
        <v>26</v>
      </c>
      <c r="D5" s="50"/>
      <c r="E5" s="146"/>
      <c r="F5" s="146"/>
      <c r="G5" s="61"/>
      <c r="H5" s="62"/>
      <c r="I5" s="61"/>
      <c r="J5" s="208"/>
      <c r="K5" s="73"/>
    </row>
    <row r="6" spans="1:55">
      <c r="A6" s="63">
        <v>1</v>
      </c>
      <c r="B6" s="4">
        <v>67.5</v>
      </c>
      <c r="C6" s="1" t="s">
        <v>86</v>
      </c>
      <c r="D6" s="4" t="s">
        <v>46</v>
      </c>
      <c r="E6" s="4" t="s">
        <v>44</v>
      </c>
      <c r="F6" s="2">
        <v>26443</v>
      </c>
      <c r="G6" s="4" t="s">
        <v>51</v>
      </c>
      <c r="H6" s="3">
        <v>63.7</v>
      </c>
      <c r="I6" s="4">
        <v>32.5</v>
      </c>
      <c r="J6" s="209">
        <v>45</v>
      </c>
      <c r="K6" s="4" t="s">
        <v>60</v>
      </c>
    </row>
    <row r="7" spans="1:55">
      <c r="A7" s="63"/>
      <c r="B7" s="4"/>
      <c r="C7" s="81" t="s">
        <v>27</v>
      </c>
      <c r="D7" s="4"/>
      <c r="E7" s="4"/>
      <c r="F7" s="4"/>
      <c r="G7" s="4"/>
      <c r="H7" s="3"/>
      <c r="I7" s="4"/>
      <c r="J7" s="209"/>
      <c r="K7" s="4"/>
    </row>
    <row r="8" spans="1:55">
      <c r="A8" s="63">
        <v>1</v>
      </c>
      <c r="B8" s="4">
        <v>100</v>
      </c>
      <c r="C8" s="4" t="s">
        <v>100</v>
      </c>
      <c r="D8" s="4"/>
      <c r="E8" s="4" t="s">
        <v>44</v>
      </c>
      <c r="F8" s="2">
        <v>25014</v>
      </c>
      <c r="G8" s="4" t="s">
        <v>51</v>
      </c>
      <c r="H8" s="3">
        <v>91.2</v>
      </c>
      <c r="I8" s="4">
        <v>92.5</v>
      </c>
      <c r="J8" s="209">
        <v>23</v>
      </c>
      <c r="K8" s="4" t="s">
        <v>70</v>
      </c>
    </row>
    <row r="9" spans="1:55">
      <c r="A9" s="69">
        <v>1</v>
      </c>
      <c r="B9" s="4">
        <v>60</v>
      </c>
      <c r="C9" s="56" t="s">
        <v>114</v>
      </c>
      <c r="D9" s="56"/>
      <c r="E9" s="56" t="s">
        <v>44</v>
      </c>
      <c r="F9" s="181">
        <v>33303</v>
      </c>
      <c r="G9" s="4" t="s">
        <v>51</v>
      </c>
      <c r="H9" s="70">
        <v>59.9</v>
      </c>
      <c r="I9" s="56">
        <v>60</v>
      </c>
      <c r="J9" s="210">
        <v>23</v>
      </c>
      <c r="K9" s="4" t="s">
        <v>70</v>
      </c>
    </row>
    <row r="10" spans="1:55">
      <c r="A10" s="69">
        <v>2</v>
      </c>
      <c r="B10" s="4">
        <v>75</v>
      </c>
      <c r="C10" s="56" t="s">
        <v>112</v>
      </c>
      <c r="D10" s="56"/>
      <c r="E10" s="56" t="s">
        <v>44</v>
      </c>
      <c r="F10" s="181">
        <v>33634</v>
      </c>
      <c r="G10" s="4" t="s">
        <v>51</v>
      </c>
      <c r="H10" s="70">
        <v>69</v>
      </c>
      <c r="I10" s="56">
        <v>70</v>
      </c>
      <c r="J10" s="210">
        <v>24</v>
      </c>
      <c r="K10" s="4" t="s">
        <v>70</v>
      </c>
    </row>
    <row r="11" spans="1:55">
      <c r="A11" s="69">
        <v>1</v>
      </c>
      <c r="B11" s="4">
        <v>75</v>
      </c>
      <c r="C11" s="56" t="s">
        <v>113</v>
      </c>
      <c r="D11" s="56" t="s">
        <v>96</v>
      </c>
      <c r="E11" s="56" t="s">
        <v>44</v>
      </c>
      <c r="F11" s="2">
        <v>33538</v>
      </c>
      <c r="G11" s="4" t="s">
        <v>51</v>
      </c>
      <c r="H11" s="70">
        <v>74.900000000000006</v>
      </c>
      <c r="I11" s="56">
        <v>75</v>
      </c>
      <c r="J11" s="210">
        <v>33</v>
      </c>
      <c r="K11" s="4" t="s">
        <v>83</v>
      </c>
    </row>
    <row r="12" spans="1:55" ht="13" thickBot="1">
      <c r="A12" s="64">
        <v>1</v>
      </c>
      <c r="B12" s="65">
        <v>82.5</v>
      </c>
      <c r="C12" s="65" t="s">
        <v>105</v>
      </c>
      <c r="D12" s="65"/>
      <c r="E12" s="65" t="s">
        <v>106</v>
      </c>
      <c r="F12" s="2">
        <v>30395</v>
      </c>
      <c r="G12" s="65" t="s">
        <v>51</v>
      </c>
      <c r="H12" s="67">
        <v>79</v>
      </c>
      <c r="I12" s="65">
        <v>80</v>
      </c>
      <c r="J12" s="211">
        <v>33</v>
      </c>
      <c r="K12" s="4" t="s">
        <v>83</v>
      </c>
    </row>
    <row r="14" spans="1:55" s="5" customFormat="1" ht="13">
      <c r="A14" s="32"/>
      <c r="C14" s="32" t="s">
        <v>11</v>
      </c>
      <c r="E14" s="5" t="s">
        <v>76</v>
      </c>
      <c r="I14" s="28"/>
      <c r="J14" s="24"/>
      <c r="K14" s="24"/>
      <c r="L14" s="24"/>
      <c r="M14" s="11"/>
      <c r="N14" s="29"/>
      <c r="O14" s="18"/>
      <c r="P14" s="18"/>
      <c r="Q14" s="19"/>
      <c r="R14" s="20"/>
      <c r="S14" s="19"/>
      <c r="T14" s="20"/>
      <c r="U14" s="18"/>
      <c r="V14" s="18"/>
      <c r="W14" s="18"/>
      <c r="X14" s="18"/>
      <c r="Y14" s="19"/>
      <c r="Z14" s="20"/>
      <c r="AA14" s="19"/>
      <c r="AB14" s="22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 s="5" customFormat="1" ht="13">
      <c r="A15" s="32"/>
      <c r="C15" s="32" t="s">
        <v>12</v>
      </c>
      <c r="E15" s="5" t="s">
        <v>77</v>
      </c>
      <c r="I15" s="28"/>
      <c r="J15" s="24"/>
      <c r="K15" s="24"/>
      <c r="L15" s="24"/>
      <c r="M15" s="11"/>
      <c r="N15" s="29"/>
      <c r="O15" s="18"/>
      <c r="P15" s="18"/>
      <c r="Q15" s="19"/>
      <c r="R15" s="20"/>
      <c r="S15" s="19"/>
      <c r="T15" s="20"/>
      <c r="U15" s="18"/>
      <c r="V15" s="18"/>
      <c r="W15" s="18"/>
      <c r="X15" s="18"/>
      <c r="Y15" s="19"/>
      <c r="Z15" s="20"/>
      <c r="AA15" s="19"/>
      <c r="AB15" s="22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s="5" customFormat="1" ht="13">
      <c r="A16" s="32"/>
      <c r="C16" s="32" t="s">
        <v>14</v>
      </c>
      <c r="E16" s="5" t="s">
        <v>78</v>
      </c>
      <c r="I16" s="28"/>
      <c r="J16" s="24"/>
      <c r="K16" s="24"/>
      <c r="L16" s="24"/>
      <c r="M16" s="11"/>
      <c r="N16" s="29"/>
      <c r="O16" s="18"/>
      <c r="P16" s="18"/>
      <c r="Q16" s="19"/>
      <c r="R16" s="20"/>
      <c r="S16" s="19"/>
      <c r="T16" s="20"/>
      <c r="U16" s="18"/>
      <c r="V16" s="18"/>
      <c r="W16" s="18"/>
      <c r="X16" s="18"/>
      <c r="Y16" s="19"/>
      <c r="Z16" s="20"/>
      <c r="AA16" s="19"/>
      <c r="AB16" s="22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5" customFormat="1" ht="13">
      <c r="A17" s="32"/>
      <c r="C17" s="32" t="s">
        <v>14</v>
      </c>
      <c r="E17" s="5" t="s">
        <v>79</v>
      </c>
      <c r="I17" s="28"/>
      <c r="J17" s="24"/>
      <c r="K17" s="24"/>
      <c r="L17" s="24"/>
      <c r="M17" s="11"/>
      <c r="N17" s="29"/>
      <c r="O17" s="18"/>
      <c r="P17" s="18"/>
      <c r="Q17" s="19"/>
      <c r="R17" s="20"/>
      <c r="S17" s="19"/>
      <c r="T17" s="20"/>
      <c r="U17" s="18"/>
      <c r="V17" s="18"/>
      <c r="W17" s="18"/>
      <c r="X17" s="18"/>
      <c r="Y17" s="19"/>
      <c r="Z17" s="20"/>
      <c r="AA17" s="19"/>
      <c r="AB17" s="22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 ht="13">
      <c r="C18" s="5"/>
      <c r="D18" s="5"/>
      <c r="E18" s="5"/>
    </row>
    <row r="19" spans="1:55" ht="13">
      <c r="C19" s="5"/>
      <c r="D19" s="5"/>
      <c r="E19" s="5"/>
    </row>
    <row r="20" spans="1:55" ht="13">
      <c r="C20" s="5"/>
      <c r="D20" s="5"/>
      <c r="E20" s="5"/>
    </row>
    <row r="21" spans="1:55" ht="13">
      <c r="C21" s="5"/>
      <c r="D21" s="5"/>
      <c r="E21" s="5"/>
    </row>
  </sheetData>
  <mergeCells count="10">
    <mergeCell ref="K3:K4"/>
    <mergeCell ref="G3:G4"/>
    <mergeCell ref="H3:H4"/>
    <mergeCell ref="I3:J3"/>
    <mergeCell ref="A3:A4"/>
    <mergeCell ref="B3:B4"/>
    <mergeCell ref="C3:C4"/>
    <mergeCell ref="D3:D4"/>
    <mergeCell ref="F3:F4"/>
    <mergeCell ref="E3:E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workbookViewId="0">
      <selection activeCell="D22" sqref="D22"/>
    </sheetView>
  </sheetViews>
  <sheetFormatPr baseColWidth="10" defaultColWidth="8.7109375" defaultRowHeight="13" x14ac:dyDescent="0"/>
  <cols>
    <col min="1" max="1" width="5.5703125" customWidth="1"/>
    <col min="2" max="2" width="6" customWidth="1"/>
    <col min="3" max="3" width="9.140625" customWidth="1"/>
    <col min="4" max="4" width="26.42578125" customWidth="1"/>
    <col min="5" max="5" width="17" customWidth="1"/>
    <col min="6" max="6" width="10.140625" bestFit="1" customWidth="1"/>
    <col min="7" max="7" width="17" customWidth="1"/>
    <col min="8" max="8" width="7.140625" customWidth="1"/>
    <col min="9" max="9" width="9.7109375" customWidth="1"/>
    <col min="10" max="10" width="9.140625" customWidth="1"/>
  </cols>
  <sheetData>
    <row r="2" spans="1:11" ht="28" thickBot="1">
      <c r="A2" s="274" t="s">
        <v>39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</row>
    <row r="3" spans="1:11" ht="12.75" customHeight="1">
      <c r="A3" s="277" t="s">
        <v>9</v>
      </c>
      <c r="B3" s="262" t="s">
        <v>2</v>
      </c>
      <c r="C3" s="262" t="s">
        <v>40</v>
      </c>
      <c r="D3" s="262" t="s">
        <v>3</v>
      </c>
      <c r="E3" s="250" t="s">
        <v>7</v>
      </c>
      <c r="F3" s="262" t="s">
        <v>8</v>
      </c>
      <c r="G3" s="262" t="s">
        <v>4</v>
      </c>
      <c r="H3" s="252" t="s">
        <v>1</v>
      </c>
      <c r="I3" s="254" t="s">
        <v>5</v>
      </c>
      <c r="J3" s="254"/>
      <c r="K3" s="275" t="s">
        <v>10</v>
      </c>
    </row>
    <row r="4" spans="1:11">
      <c r="A4" s="278"/>
      <c r="B4" s="268"/>
      <c r="C4" s="268"/>
      <c r="D4" s="268"/>
      <c r="E4" s="279"/>
      <c r="F4" s="268"/>
      <c r="G4" s="268"/>
      <c r="H4" s="269"/>
      <c r="I4" s="51" t="s">
        <v>41</v>
      </c>
      <c r="J4" s="51" t="s">
        <v>42</v>
      </c>
      <c r="K4" s="276"/>
    </row>
    <row r="5" spans="1:11">
      <c r="A5" s="4">
        <v>1</v>
      </c>
      <c r="B5" s="4">
        <v>110</v>
      </c>
      <c r="C5" s="4">
        <v>75</v>
      </c>
      <c r="D5" s="4" t="s">
        <v>103</v>
      </c>
      <c r="E5" s="4" t="s">
        <v>104</v>
      </c>
      <c r="F5" s="2">
        <v>29891</v>
      </c>
      <c r="G5" s="4" t="s">
        <v>115</v>
      </c>
      <c r="H5" s="3">
        <v>108.3</v>
      </c>
      <c r="I5" s="4">
        <v>33</v>
      </c>
      <c r="J5" s="4">
        <v>22.85</v>
      </c>
      <c r="K5" s="4"/>
    </row>
    <row r="6" spans="1:11">
      <c r="A6" s="4">
        <v>1</v>
      </c>
      <c r="B6" s="4">
        <v>110</v>
      </c>
      <c r="C6" s="4">
        <v>75</v>
      </c>
      <c r="D6" s="4" t="s">
        <v>116</v>
      </c>
      <c r="E6" s="4" t="s">
        <v>88</v>
      </c>
      <c r="F6" s="2">
        <v>23134</v>
      </c>
      <c r="G6" s="4" t="s">
        <v>64</v>
      </c>
      <c r="H6" s="3">
        <v>108.3</v>
      </c>
      <c r="I6" s="4">
        <v>38</v>
      </c>
      <c r="J6" s="4">
        <v>26.32</v>
      </c>
      <c r="K6" s="4"/>
    </row>
    <row r="7" spans="1:11">
      <c r="A7" s="4">
        <v>1</v>
      </c>
      <c r="B7" s="4">
        <v>75</v>
      </c>
      <c r="C7" s="4">
        <v>75</v>
      </c>
      <c r="D7" s="4" t="s">
        <v>117</v>
      </c>
      <c r="E7" s="4" t="s">
        <v>88</v>
      </c>
      <c r="F7" s="2">
        <v>22772</v>
      </c>
      <c r="G7" s="4" t="s">
        <v>118</v>
      </c>
      <c r="H7" s="3">
        <v>74.8</v>
      </c>
      <c r="I7" s="4">
        <v>21</v>
      </c>
      <c r="J7" s="4">
        <v>21.06</v>
      </c>
      <c r="K7" s="4"/>
    </row>
    <row r="10" spans="1:11">
      <c r="D10" s="32" t="s">
        <v>11</v>
      </c>
      <c r="E10" s="5"/>
      <c r="F10" s="5" t="s">
        <v>76</v>
      </c>
    </row>
    <row r="11" spans="1:11">
      <c r="D11" s="32" t="s">
        <v>12</v>
      </c>
      <c r="E11" s="5"/>
      <c r="F11" s="5" t="s">
        <v>77</v>
      </c>
    </row>
    <row r="12" spans="1:11">
      <c r="D12" s="32" t="s">
        <v>14</v>
      </c>
      <c r="E12" s="5"/>
      <c r="F12" s="5" t="s">
        <v>78</v>
      </c>
    </row>
    <row r="13" spans="1:11">
      <c r="D13" s="32" t="s">
        <v>14</v>
      </c>
      <c r="E13" s="5"/>
      <c r="F13" s="5" t="s">
        <v>79</v>
      </c>
    </row>
  </sheetData>
  <mergeCells count="11">
    <mergeCell ref="A2:K2"/>
    <mergeCell ref="F3:F4"/>
    <mergeCell ref="G3:G4"/>
    <mergeCell ref="H3:H4"/>
    <mergeCell ref="I3:J3"/>
    <mergeCell ref="K3:K4"/>
    <mergeCell ref="A3:A4"/>
    <mergeCell ref="B3:B4"/>
    <mergeCell ref="C3:C4"/>
    <mergeCell ref="D3:D4"/>
    <mergeCell ref="E3:E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selection activeCell="G22" sqref="G22"/>
    </sheetView>
  </sheetViews>
  <sheetFormatPr baseColWidth="10" defaultColWidth="8.7109375" defaultRowHeight="13" x14ac:dyDescent="0"/>
  <cols>
    <col min="1" max="1" width="3.5703125" customWidth="1"/>
    <col min="2" max="2" width="5.28515625" customWidth="1"/>
    <col min="3" max="3" width="23.42578125" customWidth="1"/>
    <col min="4" max="4" width="22.5703125" style="144" customWidth="1"/>
    <col min="5" max="5" width="11.42578125" customWidth="1"/>
    <col min="6" max="6" width="13.28515625" customWidth="1"/>
    <col min="9" max="9" width="7.7109375" customWidth="1"/>
    <col min="10" max="10" width="7.5703125" customWidth="1"/>
    <col min="11" max="11" width="6.28515625" customWidth="1"/>
    <col min="12" max="12" width="7.140625" customWidth="1"/>
    <col min="15" max="15" width="8.7109375" style="144"/>
    <col min="16" max="16" width="8.7109375" style="154"/>
    <col min="17" max="19" width="8.7109375" style="144"/>
    <col min="20" max="21" width="8.7109375" style="154"/>
    <col min="22" max="23" width="8.7109375" style="144"/>
    <col min="24" max="24" width="12.28515625" style="144" customWidth="1"/>
    <col min="25" max="25" width="15.28515625" style="144" customWidth="1"/>
  </cols>
  <sheetData>
    <row r="1" spans="1:26" ht="24">
      <c r="A1" s="126" t="s">
        <v>30</v>
      </c>
    </row>
    <row r="2" spans="1:26" ht="25" thickBot="1">
      <c r="A2" s="126" t="s">
        <v>31</v>
      </c>
    </row>
    <row r="3" spans="1:26">
      <c r="A3" s="215" t="s">
        <v>9</v>
      </c>
      <c r="B3" s="217" t="s">
        <v>2</v>
      </c>
      <c r="C3" s="213" t="s">
        <v>3</v>
      </c>
      <c r="D3" s="213" t="s">
        <v>7</v>
      </c>
      <c r="E3" s="213" t="s">
        <v>8</v>
      </c>
      <c r="F3" s="213" t="s">
        <v>4</v>
      </c>
      <c r="G3" s="213" t="s">
        <v>1</v>
      </c>
      <c r="H3" s="221" t="s">
        <v>0</v>
      </c>
      <c r="I3" s="223" t="s">
        <v>35</v>
      </c>
      <c r="J3" s="224"/>
      <c r="K3" s="224"/>
      <c r="L3" s="225"/>
      <c r="M3" s="226" t="s">
        <v>5</v>
      </c>
      <c r="N3" s="227"/>
      <c r="O3" s="227"/>
      <c r="P3" s="227"/>
      <c r="Q3" s="228" t="s">
        <v>36</v>
      </c>
      <c r="R3" s="229"/>
      <c r="S3" s="229"/>
      <c r="T3" s="229"/>
      <c r="U3" s="230" t="s">
        <v>22</v>
      </c>
      <c r="V3" s="232" t="s">
        <v>0</v>
      </c>
      <c r="W3" s="234" t="s">
        <v>55</v>
      </c>
      <c r="X3" s="234" t="s">
        <v>37</v>
      </c>
      <c r="Y3" s="236" t="s">
        <v>29</v>
      </c>
      <c r="Z3" s="219" t="s">
        <v>38</v>
      </c>
    </row>
    <row r="4" spans="1:26" ht="14" thickBot="1">
      <c r="A4" s="216"/>
      <c r="B4" s="218"/>
      <c r="C4" s="214"/>
      <c r="D4" s="214"/>
      <c r="E4" s="214"/>
      <c r="F4" s="214"/>
      <c r="G4" s="214"/>
      <c r="H4" s="222"/>
      <c r="I4" s="79">
        <v>1</v>
      </c>
      <c r="J4" s="80">
        <v>2</v>
      </c>
      <c r="K4" s="80">
        <v>3</v>
      </c>
      <c r="L4" s="142" t="s">
        <v>6</v>
      </c>
      <c r="M4" s="133">
        <v>1</v>
      </c>
      <c r="N4" s="116">
        <v>2</v>
      </c>
      <c r="O4" s="134">
        <v>3</v>
      </c>
      <c r="P4" s="135" t="s">
        <v>6</v>
      </c>
      <c r="Q4" s="136">
        <v>1</v>
      </c>
      <c r="R4" s="134">
        <v>2</v>
      </c>
      <c r="S4" s="134">
        <v>3</v>
      </c>
      <c r="T4" s="135" t="s">
        <v>6</v>
      </c>
      <c r="U4" s="231"/>
      <c r="V4" s="233"/>
      <c r="W4" s="235"/>
      <c r="X4" s="235"/>
      <c r="Y4" s="237"/>
      <c r="Z4" s="220"/>
    </row>
    <row r="5" spans="1:26" ht="15">
      <c r="A5" s="114"/>
      <c r="B5" s="72"/>
      <c r="C5" s="140" t="s">
        <v>56</v>
      </c>
      <c r="D5" s="141"/>
      <c r="E5" s="74"/>
      <c r="F5" s="75"/>
      <c r="G5" s="76"/>
      <c r="H5" s="77"/>
      <c r="I5" s="78"/>
      <c r="J5" s="78"/>
      <c r="K5" s="78"/>
      <c r="L5" s="128"/>
      <c r="M5" s="124"/>
      <c r="N5" s="124"/>
      <c r="O5" s="143"/>
      <c r="P5" s="151"/>
      <c r="Q5" s="143"/>
      <c r="R5" s="143"/>
      <c r="S5" s="143"/>
      <c r="T5" s="151"/>
      <c r="U5" s="153"/>
      <c r="V5" s="143"/>
      <c r="W5" s="143"/>
      <c r="X5" s="143"/>
      <c r="Y5" s="150"/>
      <c r="Z5" s="127"/>
    </row>
    <row r="6" spans="1:26" ht="15">
      <c r="A6" s="115">
        <v>1</v>
      </c>
      <c r="B6" s="6">
        <v>67.5</v>
      </c>
      <c r="C6" s="139" t="s">
        <v>119</v>
      </c>
      <c r="D6" s="138" t="s">
        <v>120</v>
      </c>
      <c r="E6" s="2">
        <v>32675</v>
      </c>
      <c r="F6" s="1" t="s">
        <v>121</v>
      </c>
      <c r="G6" s="3">
        <v>67.5</v>
      </c>
      <c r="H6" s="27">
        <v>0.77690000000000003</v>
      </c>
      <c r="I6" s="4">
        <v>170</v>
      </c>
      <c r="J6" s="31">
        <v>180</v>
      </c>
      <c r="K6" s="4">
        <v>180</v>
      </c>
      <c r="L6" s="129">
        <v>180</v>
      </c>
      <c r="M6" s="124">
        <v>90</v>
      </c>
      <c r="N6" s="124">
        <v>100</v>
      </c>
      <c r="O6" s="153" t="s">
        <v>65</v>
      </c>
      <c r="P6" s="151">
        <v>100</v>
      </c>
      <c r="Q6" s="143">
        <v>205</v>
      </c>
      <c r="R6" s="143">
        <v>225</v>
      </c>
      <c r="S6" s="143">
        <v>235</v>
      </c>
      <c r="T6" s="151">
        <v>225</v>
      </c>
      <c r="U6" s="153">
        <f>T6+P6+L6</f>
        <v>505</v>
      </c>
      <c r="V6" s="143" t="s">
        <v>58</v>
      </c>
      <c r="W6" s="143" t="s">
        <v>122</v>
      </c>
      <c r="X6" s="143">
        <v>1</v>
      </c>
      <c r="Y6" s="150"/>
      <c r="Z6" s="127"/>
    </row>
    <row r="7" spans="1:26" ht="15">
      <c r="A7" s="115"/>
      <c r="B7" s="17"/>
      <c r="C7" s="137" t="s">
        <v>61</v>
      </c>
      <c r="D7" s="138"/>
      <c r="E7" s="2"/>
      <c r="F7" s="1"/>
      <c r="G7" s="3"/>
      <c r="H7" s="27"/>
      <c r="I7" s="4"/>
      <c r="J7" s="30"/>
      <c r="K7" s="30"/>
      <c r="L7" s="131"/>
      <c r="M7" s="124"/>
      <c r="N7" s="124"/>
      <c r="O7" s="143"/>
      <c r="P7" s="151"/>
      <c r="Q7" s="143"/>
      <c r="R7" s="143"/>
      <c r="S7" s="143"/>
      <c r="T7" s="151"/>
      <c r="U7" s="153"/>
      <c r="V7" s="143"/>
      <c r="W7" s="143"/>
      <c r="X7" s="143"/>
      <c r="Y7" s="150"/>
      <c r="Z7" s="127"/>
    </row>
    <row r="8" spans="1:26" ht="15">
      <c r="A8" s="115">
        <v>1</v>
      </c>
      <c r="B8" s="6">
        <v>90</v>
      </c>
      <c r="C8" s="139" t="s">
        <v>123</v>
      </c>
      <c r="D8" s="138" t="s">
        <v>44</v>
      </c>
      <c r="E8" s="2">
        <v>31840</v>
      </c>
      <c r="F8" s="1" t="s">
        <v>121</v>
      </c>
      <c r="G8" s="3">
        <v>89.9</v>
      </c>
      <c r="H8" s="27">
        <v>0.63170000000000004</v>
      </c>
      <c r="I8" s="30">
        <v>205</v>
      </c>
      <c r="J8" s="148">
        <v>215</v>
      </c>
      <c r="K8" s="4">
        <v>215</v>
      </c>
      <c r="L8" s="131">
        <v>215</v>
      </c>
      <c r="M8" s="125">
        <v>137.5</v>
      </c>
      <c r="N8" s="125">
        <v>145</v>
      </c>
      <c r="O8" s="152">
        <v>150</v>
      </c>
      <c r="P8" s="151">
        <v>145</v>
      </c>
      <c r="Q8" s="143">
        <v>225</v>
      </c>
      <c r="R8" s="143">
        <v>240</v>
      </c>
      <c r="S8" s="143">
        <v>250</v>
      </c>
      <c r="T8" s="151">
        <v>250</v>
      </c>
      <c r="U8" s="153">
        <f t="shared" ref="U8:U13" si="0">T8+P8+L8</f>
        <v>610</v>
      </c>
      <c r="V8" s="143">
        <f t="shared" ref="V8:V13" si="1">H8*U8</f>
        <v>385.33700000000005</v>
      </c>
      <c r="W8" s="143" t="s">
        <v>60</v>
      </c>
      <c r="X8" s="143"/>
      <c r="Y8" s="150"/>
      <c r="Z8" s="127"/>
    </row>
    <row r="9" spans="1:26" ht="15">
      <c r="A9" s="115">
        <v>2</v>
      </c>
      <c r="B9" s="6">
        <v>100</v>
      </c>
      <c r="C9" s="139" t="s">
        <v>124</v>
      </c>
      <c r="D9" s="138" t="s">
        <v>44</v>
      </c>
      <c r="E9" s="2">
        <v>33627</v>
      </c>
      <c r="F9" s="1" t="s">
        <v>121</v>
      </c>
      <c r="G9" s="3">
        <v>98.2</v>
      </c>
      <c r="H9" s="27">
        <v>0.60489999999999999</v>
      </c>
      <c r="I9" s="30">
        <v>220</v>
      </c>
      <c r="J9" s="30">
        <v>235</v>
      </c>
      <c r="K9" s="30">
        <v>250</v>
      </c>
      <c r="L9" s="131">
        <v>250</v>
      </c>
      <c r="M9" s="125">
        <v>165</v>
      </c>
      <c r="N9" s="124">
        <v>175</v>
      </c>
      <c r="O9" s="155">
        <v>185</v>
      </c>
      <c r="P9" s="151">
        <v>185</v>
      </c>
      <c r="Q9" s="143">
        <v>220</v>
      </c>
      <c r="R9" s="155">
        <v>235</v>
      </c>
      <c r="S9" s="155">
        <v>250</v>
      </c>
      <c r="T9" s="151">
        <v>250</v>
      </c>
      <c r="U9" s="153">
        <f t="shared" si="0"/>
        <v>685</v>
      </c>
      <c r="V9" s="143">
        <f t="shared" si="1"/>
        <v>414.35649999999998</v>
      </c>
      <c r="W9" s="143" t="s">
        <v>83</v>
      </c>
      <c r="X9" s="143"/>
      <c r="Y9" s="150"/>
      <c r="Z9" s="127"/>
    </row>
    <row r="10" spans="1:26" ht="15">
      <c r="A10" s="115">
        <v>3</v>
      </c>
      <c r="B10" s="17">
        <v>100</v>
      </c>
      <c r="C10" s="139" t="s">
        <v>125</v>
      </c>
      <c r="D10" s="138" t="s">
        <v>33</v>
      </c>
      <c r="E10" s="2">
        <v>32427</v>
      </c>
      <c r="F10" s="1" t="s">
        <v>121</v>
      </c>
      <c r="G10" s="3">
        <v>98.4</v>
      </c>
      <c r="H10" s="27">
        <v>0.60360000000000003</v>
      </c>
      <c r="I10" s="30">
        <v>170</v>
      </c>
      <c r="J10" s="30">
        <v>180</v>
      </c>
      <c r="K10" s="30">
        <v>190</v>
      </c>
      <c r="L10" s="131">
        <v>190</v>
      </c>
      <c r="M10" s="25">
        <v>175</v>
      </c>
      <c r="N10" s="25">
        <v>190</v>
      </c>
      <c r="O10" s="152">
        <v>200</v>
      </c>
      <c r="P10" s="151">
        <v>190</v>
      </c>
      <c r="Q10" s="143">
        <v>225</v>
      </c>
      <c r="R10" s="155">
        <v>240</v>
      </c>
      <c r="S10" s="155">
        <v>255</v>
      </c>
      <c r="T10" s="151">
        <v>255</v>
      </c>
      <c r="U10" s="153">
        <f t="shared" si="0"/>
        <v>635</v>
      </c>
      <c r="V10" s="143">
        <f t="shared" si="1"/>
        <v>383.286</v>
      </c>
      <c r="W10" s="143" t="s">
        <v>60</v>
      </c>
      <c r="X10" s="143"/>
      <c r="Y10" s="150" t="s">
        <v>53</v>
      </c>
      <c r="Z10" s="127"/>
    </row>
    <row r="11" spans="1:26" ht="15">
      <c r="A11" s="115">
        <v>1</v>
      </c>
      <c r="B11" s="17">
        <v>100</v>
      </c>
      <c r="C11" s="139" t="s">
        <v>126</v>
      </c>
      <c r="D11" s="138" t="s">
        <v>47</v>
      </c>
      <c r="E11" s="2">
        <v>33453</v>
      </c>
      <c r="F11" s="1" t="s">
        <v>121</v>
      </c>
      <c r="G11" s="3">
        <v>98.9</v>
      </c>
      <c r="H11" s="27">
        <v>0.60209999999999997</v>
      </c>
      <c r="I11" s="30">
        <v>215</v>
      </c>
      <c r="J11" s="30">
        <v>225</v>
      </c>
      <c r="K11" s="148">
        <v>235</v>
      </c>
      <c r="L11" s="131">
        <v>225</v>
      </c>
      <c r="M11" s="125">
        <v>165</v>
      </c>
      <c r="N11" s="124">
        <v>175</v>
      </c>
      <c r="O11" s="143">
        <v>180</v>
      </c>
      <c r="P11" s="151">
        <v>180</v>
      </c>
      <c r="Q11" s="143">
        <v>275</v>
      </c>
      <c r="R11" s="143">
        <v>290</v>
      </c>
      <c r="S11" s="143">
        <v>300</v>
      </c>
      <c r="T11" s="151">
        <v>300</v>
      </c>
      <c r="U11" s="153">
        <f t="shared" si="0"/>
        <v>705</v>
      </c>
      <c r="V11" s="143">
        <f t="shared" si="1"/>
        <v>424.48049999999995</v>
      </c>
      <c r="W11" s="143" t="s">
        <v>83</v>
      </c>
      <c r="X11" s="143">
        <v>3</v>
      </c>
      <c r="Y11" s="150"/>
      <c r="Z11" s="127"/>
    </row>
    <row r="12" spans="1:26" ht="15">
      <c r="A12" s="115">
        <v>1</v>
      </c>
      <c r="B12" s="17">
        <v>110</v>
      </c>
      <c r="C12" s="139" t="s">
        <v>127</v>
      </c>
      <c r="D12" s="138" t="s">
        <v>48</v>
      </c>
      <c r="E12" s="2">
        <v>32322</v>
      </c>
      <c r="F12" s="1" t="s">
        <v>121</v>
      </c>
      <c r="G12" s="3">
        <v>105.7</v>
      </c>
      <c r="H12" s="27">
        <v>0.58169999999999999</v>
      </c>
      <c r="I12" s="30">
        <v>270</v>
      </c>
      <c r="J12" s="4">
        <v>290</v>
      </c>
      <c r="K12" s="31">
        <v>300</v>
      </c>
      <c r="L12" s="131">
        <v>290</v>
      </c>
      <c r="M12" s="125">
        <v>190</v>
      </c>
      <c r="N12" s="25">
        <v>200</v>
      </c>
      <c r="O12" s="155">
        <v>205</v>
      </c>
      <c r="P12" s="151">
        <v>205</v>
      </c>
      <c r="Q12" s="143">
        <v>325</v>
      </c>
      <c r="R12" s="143">
        <v>340</v>
      </c>
      <c r="S12" s="155">
        <v>350</v>
      </c>
      <c r="T12" s="151">
        <v>350</v>
      </c>
      <c r="U12" s="153">
        <f t="shared" si="0"/>
        <v>845</v>
      </c>
      <c r="V12" s="143">
        <f t="shared" si="1"/>
        <v>491.53649999999999</v>
      </c>
      <c r="W12" s="143" t="s">
        <v>122</v>
      </c>
      <c r="X12" s="143">
        <v>1</v>
      </c>
      <c r="Y12" s="150"/>
      <c r="Z12" s="127"/>
    </row>
    <row r="13" spans="1:26" ht="15">
      <c r="A13" s="115">
        <v>1</v>
      </c>
      <c r="B13" s="17">
        <v>125</v>
      </c>
      <c r="C13" s="139" t="s">
        <v>128</v>
      </c>
      <c r="D13" s="138" t="s">
        <v>44</v>
      </c>
      <c r="E13" s="2">
        <v>34011</v>
      </c>
      <c r="F13" s="1" t="s">
        <v>121</v>
      </c>
      <c r="G13" s="3">
        <v>112.7</v>
      </c>
      <c r="H13" s="27">
        <v>0.56620000000000004</v>
      </c>
      <c r="I13" s="30">
        <v>240</v>
      </c>
      <c r="J13" s="30">
        <v>260</v>
      </c>
      <c r="K13" s="31">
        <v>280</v>
      </c>
      <c r="L13" s="131">
        <v>260</v>
      </c>
      <c r="M13" s="125">
        <v>190</v>
      </c>
      <c r="N13" s="124">
        <v>210</v>
      </c>
      <c r="O13" s="155">
        <v>222.5</v>
      </c>
      <c r="P13" s="151">
        <v>222.5</v>
      </c>
      <c r="Q13" s="143">
        <v>300</v>
      </c>
      <c r="R13" s="143">
        <v>330</v>
      </c>
      <c r="S13" s="143">
        <v>350</v>
      </c>
      <c r="T13" s="151">
        <v>350</v>
      </c>
      <c r="U13" s="153">
        <f t="shared" si="0"/>
        <v>832.5</v>
      </c>
      <c r="V13" s="143">
        <f t="shared" si="1"/>
        <v>471.36150000000004</v>
      </c>
      <c r="W13" s="143" t="s">
        <v>83</v>
      </c>
      <c r="X13" s="143">
        <v>2</v>
      </c>
      <c r="Y13" s="150"/>
      <c r="Z13" s="127"/>
    </row>
    <row r="14" spans="1:26" ht="15">
      <c r="A14" s="6"/>
      <c r="B14" s="17"/>
      <c r="C14" s="280" t="s">
        <v>129</v>
      </c>
      <c r="D14" s="281"/>
      <c r="E14" s="2"/>
      <c r="F14" s="1"/>
      <c r="G14" s="3"/>
      <c r="H14" s="27"/>
      <c r="I14" s="30"/>
      <c r="J14" s="30"/>
      <c r="K14" s="31"/>
      <c r="L14" s="10"/>
      <c r="M14" s="125"/>
      <c r="N14" s="124"/>
      <c r="O14" s="155"/>
      <c r="P14" s="153"/>
      <c r="Q14" s="143"/>
      <c r="R14" s="143"/>
      <c r="S14" s="143"/>
      <c r="T14" s="153"/>
      <c r="U14" s="153"/>
      <c r="V14" s="143"/>
      <c r="W14" s="143"/>
      <c r="X14" s="143"/>
      <c r="Y14" s="143"/>
      <c r="Z14" s="127"/>
    </row>
    <row r="15" spans="1:26" ht="15">
      <c r="A15" s="6">
        <v>1</v>
      </c>
      <c r="B15" s="17">
        <v>100</v>
      </c>
      <c r="C15" s="139" t="s">
        <v>130</v>
      </c>
      <c r="D15" s="138" t="s">
        <v>44</v>
      </c>
      <c r="E15" s="2">
        <v>34928</v>
      </c>
      <c r="F15" s="1" t="s">
        <v>121</v>
      </c>
      <c r="G15" s="3">
        <v>100</v>
      </c>
      <c r="H15" s="27">
        <v>0.59930000000000005</v>
      </c>
      <c r="I15" s="30">
        <v>290</v>
      </c>
      <c r="J15" s="30">
        <v>300</v>
      </c>
      <c r="K15" s="4">
        <v>310</v>
      </c>
      <c r="L15" s="10">
        <v>310</v>
      </c>
      <c r="M15" s="125">
        <v>205</v>
      </c>
      <c r="N15" s="124">
        <v>210</v>
      </c>
      <c r="O15" s="143" t="s">
        <v>65</v>
      </c>
      <c r="P15" s="153">
        <v>210</v>
      </c>
      <c r="Q15" s="143">
        <v>270</v>
      </c>
      <c r="R15" s="143">
        <v>295</v>
      </c>
      <c r="S15" s="152">
        <v>310</v>
      </c>
      <c r="T15" s="153">
        <v>295</v>
      </c>
      <c r="U15" s="153">
        <v>815</v>
      </c>
      <c r="V15" s="143">
        <f>U15*H15</f>
        <v>488.42950000000002</v>
      </c>
      <c r="W15" s="143" t="s">
        <v>83</v>
      </c>
      <c r="X15" s="143"/>
      <c r="Y15" s="143"/>
      <c r="Z15" s="127"/>
    </row>
    <row r="17" spans="2:5" customFormat="1">
      <c r="B17" s="32" t="s">
        <v>11</v>
      </c>
      <c r="C17" s="5"/>
      <c r="D17" s="5" t="s">
        <v>76</v>
      </c>
      <c r="E17" s="5"/>
    </row>
    <row r="18" spans="2:5" customFormat="1">
      <c r="B18" s="32" t="s">
        <v>12</v>
      </c>
      <c r="C18" s="5"/>
      <c r="D18" s="5" t="s">
        <v>77</v>
      </c>
      <c r="E18" s="5"/>
    </row>
    <row r="19" spans="2:5" customFormat="1">
      <c r="B19" s="32" t="s">
        <v>14</v>
      </c>
      <c r="C19" s="5"/>
      <c r="D19" s="5" t="s">
        <v>78</v>
      </c>
      <c r="E19" s="5"/>
    </row>
    <row r="20" spans="2:5" customFormat="1">
      <c r="B20" s="32" t="s">
        <v>14</v>
      </c>
      <c r="C20" s="5"/>
      <c r="D20" s="5" t="s">
        <v>79</v>
      </c>
      <c r="E20" s="5"/>
    </row>
    <row r="21" spans="2:5" customFormat="1">
      <c r="B21" s="5"/>
      <c r="C21" s="5"/>
      <c r="D21" s="5"/>
      <c r="E21" s="5"/>
    </row>
  </sheetData>
  <mergeCells count="18">
    <mergeCell ref="V3:V4"/>
    <mergeCell ref="W3:W4"/>
    <mergeCell ref="X3:X4"/>
    <mergeCell ref="Y3:Y4"/>
    <mergeCell ref="Z3:Z4"/>
    <mergeCell ref="C14:D14"/>
    <mergeCell ref="G3:G4"/>
    <mergeCell ref="H3:H4"/>
    <mergeCell ref="I3:L3"/>
    <mergeCell ref="M3:P3"/>
    <mergeCell ref="Q3:T3"/>
    <mergeCell ref="U3:U4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H17" sqref="H17"/>
    </sheetView>
  </sheetViews>
  <sheetFormatPr baseColWidth="10" defaultColWidth="8.7109375" defaultRowHeight="13" x14ac:dyDescent="0"/>
  <cols>
    <col min="1" max="1" width="4.85546875" customWidth="1"/>
    <col min="2" max="2" width="5.140625" customWidth="1"/>
    <col min="3" max="3" width="23.140625" customWidth="1"/>
    <col min="4" max="4" width="25.7109375" customWidth="1"/>
    <col min="5" max="5" width="12.5703125" customWidth="1"/>
    <col min="6" max="6" width="15.42578125" customWidth="1"/>
    <col min="15" max="15" width="19.5703125" customWidth="1"/>
  </cols>
  <sheetData>
    <row r="1" spans="1:17" ht="24">
      <c r="A1" s="126" t="s">
        <v>30</v>
      </c>
      <c r="D1" s="144"/>
      <c r="I1" s="144"/>
      <c r="J1" s="144"/>
      <c r="K1" s="144"/>
      <c r="L1" s="154"/>
      <c r="M1" s="144"/>
      <c r="N1" s="144"/>
      <c r="O1" s="144"/>
      <c r="P1" s="144"/>
    </row>
    <row r="2" spans="1:17" ht="25" thickBot="1">
      <c r="A2" s="126" t="s">
        <v>31</v>
      </c>
      <c r="D2" s="144"/>
      <c r="I2" s="144"/>
      <c r="J2" s="144"/>
      <c r="K2" s="144"/>
      <c r="L2" s="154"/>
      <c r="M2" s="144"/>
      <c r="N2" s="144"/>
      <c r="O2" s="144"/>
      <c r="P2" s="144"/>
    </row>
    <row r="3" spans="1:17">
      <c r="A3" s="215" t="s">
        <v>9</v>
      </c>
      <c r="B3" s="217" t="s">
        <v>2</v>
      </c>
      <c r="C3" s="213" t="s">
        <v>3</v>
      </c>
      <c r="D3" s="213" t="s">
        <v>7</v>
      </c>
      <c r="E3" s="213" t="s">
        <v>8</v>
      </c>
      <c r="F3" s="213" t="s">
        <v>4</v>
      </c>
      <c r="G3" s="213" t="s">
        <v>1</v>
      </c>
      <c r="H3" s="221" t="s">
        <v>0</v>
      </c>
      <c r="I3" s="228" t="s">
        <v>131</v>
      </c>
      <c r="J3" s="229"/>
      <c r="K3" s="229"/>
      <c r="L3" s="229"/>
      <c r="M3" s="232" t="s">
        <v>0</v>
      </c>
      <c r="N3" s="234" t="s">
        <v>55</v>
      </c>
      <c r="O3" s="234" t="s">
        <v>37</v>
      </c>
      <c r="P3" s="236" t="s">
        <v>29</v>
      </c>
      <c r="Q3" s="219" t="s">
        <v>38</v>
      </c>
    </row>
    <row r="4" spans="1:17">
      <c r="A4" s="240"/>
      <c r="B4" s="241"/>
      <c r="C4" s="238"/>
      <c r="D4" s="238"/>
      <c r="E4" s="238"/>
      <c r="F4" s="238"/>
      <c r="G4" s="238"/>
      <c r="H4" s="239"/>
      <c r="I4" s="158">
        <v>1</v>
      </c>
      <c r="J4" s="156">
        <v>2</v>
      </c>
      <c r="K4" s="156">
        <v>3</v>
      </c>
      <c r="L4" s="157" t="s">
        <v>6</v>
      </c>
      <c r="M4" s="242"/>
      <c r="N4" s="243"/>
      <c r="O4" s="243"/>
      <c r="P4" s="244"/>
      <c r="Q4" s="245"/>
    </row>
    <row r="5" spans="1:17" ht="15">
      <c r="A5" s="114"/>
      <c r="B5" s="72"/>
      <c r="C5" s="140" t="s">
        <v>80</v>
      </c>
      <c r="D5" s="141"/>
      <c r="E5" s="74"/>
      <c r="F5" s="75"/>
      <c r="G5" s="76"/>
      <c r="H5" s="77"/>
      <c r="I5" s="159"/>
      <c r="J5" s="159"/>
      <c r="K5" s="159"/>
      <c r="L5" s="160"/>
      <c r="M5" s="159"/>
      <c r="N5" s="159"/>
      <c r="O5" s="159"/>
      <c r="P5" s="161"/>
      <c r="Q5" s="206"/>
    </row>
    <row r="6" spans="1:17" ht="15">
      <c r="A6" s="115">
        <v>1</v>
      </c>
      <c r="B6" s="6">
        <v>90</v>
      </c>
      <c r="C6" s="139" t="s">
        <v>132</v>
      </c>
      <c r="D6" s="138" t="s">
        <v>48</v>
      </c>
      <c r="E6" s="2">
        <v>34319</v>
      </c>
      <c r="F6" s="1" t="s">
        <v>133</v>
      </c>
      <c r="G6" s="3">
        <v>90</v>
      </c>
      <c r="H6" s="27">
        <v>0.63170000000000004</v>
      </c>
      <c r="I6" s="143">
        <v>190</v>
      </c>
      <c r="J6" s="152">
        <v>205</v>
      </c>
      <c r="K6" s="155">
        <v>210</v>
      </c>
      <c r="L6" s="151">
        <v>210</v>
      </c>
      <c r="M6" s="143">
        <f>H6*L6</f>
        <v>132.65700000000001</v>
      </c>
      <c r="N6" s="143" t="s">
        <v>70</v>
      </c>
      <c r="O6" s="143"/>
      <c r="P6" s="150"/>
      <c r="Q6" s="127"/>
    </row>
    <row r="7" spans="1:17">
      <c r="D7" s="144"/>
      <c r="I7" s="144"/>
      <c r="J7" s="144"/>
      <c r="K7" s="144"/>
      <c r="L7" s="154"/>
      <c r="M7" s="144"/>
      <c r="N7" s="144"/>
      <c r="O7" s="144"/>
      <c r="P7" s="144"/>
    </row>
    <row r="8" spans="1:17">
      <c r="B8" s="32" t="s">
        <v>11</v>
      </c>
      <c r="C8" s="5"/>
      <c r="D8" s="5" t="s">
        <v>76</v>
      </c>
      <c r="E8" s="5"/>
      <c r="I8" s="144"/>
      <c r="J8" s="144"/>
      <c r="K8" s="144"/>
      <c r="L8" s="154"/>
      <c r="M8" s="144"/>
      <c r="N8" s="144"/>
      <c r="O8" s="144"/>
      <c r="P8" s="144"/>
    </row>
    <row r="9" spans="1:17">
      <c r="B9" s="32" t="s">
        <v>12</v>
      </c>
      <c r="C9" s="5"/>
      <c r="D9" s="5" t="s">
        <v>77</v>
      </c>
      <c r="E9" s="5"/>
      <c r="I9" s="144"/>
      <c r="J9" s="144"/>
      <c r="K9" s="144"/>
      <c r="L9" s="154"/>
      <c r="M9" s="144"/>
      <c r="N9" s="144"/>
      <c r="O9" s="144"/>
      <c r="P9" s="144"/>
    </row>
    <row r="10" spans="1:17">
      <c r="B10" s="32" t="s">
        <v>14</v>
      </c>
      <c r="C10" s="5"/>
      <c r="D10" s="5" t="s">
        <v>78</v>
      </c>
      <c r="E10" s="5"/>
      <c r="I10" s="144"/>
      <c r="J10" s="144"/>
      <c r="K10" s="144"/>
      <c r="L10" s="154"/>
      <c r="M10" s="144"/>
      <c r="N10" s="144"/>
      <c r="O10" s="144"/>
      <c r="P10" s="144"/>
    </row>
    <row r="11" spans="1:17">
      <c r="B11" s="32" t="s">
        <v>14</v>
      </c>
      <c r="C11" s="5"/>
      <c r="D11" s="5" t="s">
        <v>79</v>
      </c>
      <c r="E11" s="5"/>
      <c r="I11" s="144"/>
      <c r="J11" s="144"/>
      <c r="K11" s="144"/>
      <c r="L11" s="154"/>
      <c r="M11" s="144"/>
      <c r="N11" s="144"/>
      <c r="O11" s="144"/>
      <c r="P11" s="144"/>
    </row>
  </sheetData>
  <mergeCells count="14">
    <mergeCell ref="P3:P4"/>
    <mergeCell ref="Q3:Q4"/>
    <mergeCell ref="G3:G4"/>
    <mergeCell ref="H3:H4"/>
    <mergeCell ref="I3:L3"/>
    <mergeCell ref="M3:M4"/>
    <mergeCell ref="N3:N4"/>
    <mergeCell ref="O3:O4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4"/>
  <sheetViews>
    <sheetView topLeftCell="BM1" workbookViewId="0">
      <selection activeCell="F20" sqref="F20"/>
    </sheetView>
  </sheetViews>
  <sheetFormatPr baseColWidth="10" defaultColWidth="8.7109375" defaultRowHeight="13" x14ac:dyDescent="0"/>
  <cols>
    <col min="1" max="1" width="4" customWidth="1"/>
    <col min="2" max="2" width="6" customWidth="1"/>
    <col min="3" max="3" width="30.85546875" customWidth="1"/>
    <col min="4" max="4" width="20.28515625" customWidth="1"/>
    <col min="5" max="5" width="14.140625" customWidth="1"/>
    <col min="6" max="6" width="15.140625" customWidth="1"/>
    <col min="13" max="13" width="8.7109375" style="144"/>
    <col min="15" max="15" width="12.140625" customWidth="1"/>
    <col min="16" max="16" width="18.140625" customWidth="1"/>
  </cols>
  <sheetData>
    <row r="2" spans="1:17" ht="24">
      <c r="A2" s="126" t="s">
        <v>30</v>
      </c>
      <c r="D2" s="144"/>
      <c r="I2" s="144"/>
      <c r="J2" s="144"/>
      <c r="K2" s="144"/>
      <c r="L2" s="154"/>
      <c r="N2" s="144"/>
      <c r="O2" s="144"/>
      <c r="P2" s="144"/>
    </row>
    <row r="3" spans="1:17" ht="25" thickBot="1">
      <c r="A3" s="126" t="s">
        <v>31</v>
      </c>
      <c r="D3" s="144"/>
      <c r="I3" s="144"/>
      <c r="J3" s="144"/>
      <c r="K3" s="144"/>
      <c r="L3" s="154"/>
      <c r="N3" s="144"/>
      <c r="O3" s="144"/>
      <c r="P3" s="144"/>
    </row>
    <row r="4" spans="1:17">
      <c r="A4" s="215" t="s">
        <v>9</v>
      </c>
      <c r="B4" s="217" t="s">
        <v>2</v>
      </c>
      <c r="C4" s="213" t="s">
        <v>3</v>
      </c>
      <c r="D4" s="213" t="s">
        <v>7</v>
      </c>
      <c r="E4" s="213" t="s">
        <v>8</v>
      </c>
      <c r="F4" s="213" t="s">
        <v>4</v>
      </c>
      <c r="G4" s="213" t="s">
        <v>1</v>
      </c>
      <c r="H4" s="221" t="s">
        <v>0</v>
      </c>
      <c r="I4" s="228" t="s">
        <v>36</v>
      </c>
      <c r="J4" s="229"/>
      <c r="K4" s="229"/>
      <c r="L4" s="229"/>
      <c r="M4" s="232" t="s">
        <v>0</v>
      </c>
      <c r="N4" s="234" t="s">
        <v>55</v>
      </c>
      <c r="O4" s="234" t="s">
        <v>37</v>
      </c>
      <c r="P4" s="236" t="s">
        <v>29</v>
      </c>
      <c r="Q4" s="219" t="s">
        <v>38</v>
      </c>
    </row>
    <row r="5" spans="1:17">
      <c r="A5" s="240"/>
      <c r="B5" s="241"/>
      <c r="C5" s="238"/>
      <c r="D5" s="238"/>
      <c r="E5" s="238"/>
      <c r="F5" s="238"/>
      <c r="G5" s="238"/>
      <c r="H5" s="239"/>
      <c r="I5" s="158">
        <v>1</v>
      </c>
      <c r="J5" s="156">
        <v>2</v>
      </c>
      <c r="K5" s="156">
        <v>3</v>
      </c>
      <c r="L5" s="157" t="s">
        <v>6</v>
      </c>
      <c r="M5" s="242"/>
      <c r="N5" s="243"/>
      <c r="O5" s="243"/>
      <c r="P5" s="244"/>
      <c r="Q5" s="245"/>
    </row>
    <row r="6" spans="1:17" ht="15">
      <c r="A6" s="114"/>
      <c r="B6" s="72"/>
      <c r="C6" s="140" t="s">
        <v>80</v>
      </c>
      <c r="D6" s="141"/>
      <c r="E6" s="74"/>
      <c r="F6" s="75"/>
      <c r="G6" s="76"/>
      <c r="H6" s="77"/>
      <c r="I6" s="159"/>
      <c r="J6" s="159"/>
      <c r="K6" s="159"/>
      <c r="L6" s="160"/>
      <c r="M6" s="159"/>
      <c r="N6" s="159"/>
      <c r="O6" s="159"/>
      <c r="P6" s="161"/>
      <c r="Q6" s="206"/>
    </row>
    <row r="7" spans="1:17" ht="15">
      <c r="A7" s="115">
        <v>1</v>
      </c>
      <c r="B7" s="6">
        <v>90</v>
      </c>
      <c r="C7" s="139" t="s">
        <v>132</v>
      </c>
      <c r="D7" s="138" t="s">
        <v>48</v>
      </c>
      <c r="E7" s="2">
        <v>33954</v>
      </c>
      <c r="F7" s="1" t="s">
        <v>133</v>
      </c>
      <c r="G7" s="3">
        <v>90</v>
      </c>
      <c r="H7" s="27">
        <v>0.58530000000000004</v>
      </c>
      <c r="I7" s="143">
        <v>220</v>
      </c>
      <c r="J7" s="155">
        <v>235</v>
      </c>
      <c r="K7" s="155">
        <v>250</v>
      </c>
      <c r="L7" s="151">
        <v>250</v>
      </c>
      <c r="M7" s="143">
        <f>H7*L7</f>
        <v>146.32500000000002</v>
      </c>
      <c r="N7" s="143" t="s">
        <v>60</v>
      </c>
      <c r="O7" s="143"/>
      <c r="P7" s="150"/>
      <c r="Q7" s="127"/>
    </row>
    <row r="8" spans="1:17" ht="15">
      <c r="A8" s="115">
        <v>1</v>
      </c>
      <c r="B8" s="6">
        <v>90</v>
      </c>
      <c r="C8" s="139" t="s">
        <v>134</v>
      </c>
      <c r="D8" s="138" t="s">
        <v>44</v>
      </c>
      <c r="E8" s="2">
        <v>27228</v>
      </c>
      <c r="F8" s="1" t="s">
        <v>135</v>
      </c>
      <c r="G8" s="3">
        <v>89.9</v>
      </c>
      <c r="H8" s="27">
        <v>0.5857</v>
      </c>
      <c r="I8" s="143">
        <v>230</v>
      </c>
      <c r="J8" s="152">
        <v>240</v>
      </c>
      <c r="K8" s="155">
        <v>245</v>
      </c>
      <c r="L8" s="151">
        <v>245</v>
      </c>
      <c r="M8" s="143">
        <f t="shared" ref="M8" si="0">H8*L8</f>
        <v>143.4965</v>
      </c>
      <c r="N8" s="143" t="s">
        <v>70</v>
      </c>
      <c r="O8" s="143"/>
      <c r="P8" s="150"/>
      <c r="Q8" s="127"/>
    </row>
    <row r="9" spans="1:17">
      <c r="D9" s="144"/>
      <c r="I9" s="144"/>
      <c r="J9" s="144"/>
      <c r="K9" s="144"/>
      <c r="L9" s="154"/>
      <c r="N9" s="144"/>
      <c r="O9" s="144"/>
      <c r="P9" s="144"/>
    </row>
    <row r="10" spans="1:17">
      <c r="B10" s="32" t="s">
        <v>11</v>
      </c>
      <c r="C10" s="5"/>
      <c r="D10" s="5" t="s">
        <v>76</v>
      </c>
      <c r="E10" s="5"/>
      <c r="I10" s="144"/>
      <c r="J10" s="144"/>
      <c r="K10" s="144"/>
      <c r="L10" s="154"/>
      <c r="N10" s="144"/>
      <c r="O10" s="144"/>
      <c r="P10" s="144"/>
    </row>
    <row r="11" spans="1:17">
      <c r="B11" s="32" t="s">
        <v>12</v>
      </c>
      <c r="C11" s="5"/>
      <c r="D11" s="5" t="s">
        <v>77</v>
      </c>
      <c r="E11" s="5"/>
      <c r="I11" s="144"/>
      <c r="J11" s="144"/>
      <c r="K11" s="144"/>
      <c r="L11" s="154"/>
      <c r="N11" s="144"/>
      <c r="O11" s="144"/>
      <c r="P11" s="144"/>
    </row>
    <row r="12" spans="1:17">
      <c r="B12" s="32" t="s">
        <v>14</v>
      </c>
      <c r="C12" s="5"/>
      <c r="D12" s="5" t="s">
        <v>78</v>
      </c>
      <c r="E12" s="5"/>
      <c r="I12" s="144"/>
      <c r="J12" s="144"/>
      <c r="K12" s="144"/>
      <c r="L12" s="154"/>
      <c r="N12" s="144"/>
      <c r="O12" s="144"/>
      <c r="P12" s="144"/>
    </row>
    <row r="13" spans="1:17">
      <c r="B13" s="32" t="s">
        <v>14</v>
      </c>
      <c r="C13" s="5"/>
      <c r="D13" s="5" t="s">
        <v>79</v>
      </c>
      <c r="E13" s="5"/>
      <c r="I13" s="144"/>
      <c r="J13" s="144"/>
      <c r="K13" s="144"/>
      <c r="L13" s="154"/>
      <c r="N13" s="144"/>
      <c r="O13" s="144"/>
      <c r="P13" s="144"/>
    </row>
    <row r="14" spans="1:17">
      <c r="B14" s="5"/>
      <c r="C14" s="5"/>
      <c r="D14" s="5"/>
      <c r="E14" s="5"/>
      <c r="I14" s="144"/>
      <c r="J14" s="144"/>
      <c r="K14" s="144"/>
      <c r="L14" s="154"/>
      <c r="N14" s="144"/>
      <c r="O14" s="144"/>
      <c r="P14" s="144"/>
    </row>
  </sheetData>
  <mergeCells count="14">
    <mergeCell ref="P4:P5"/>
    <mergeCell ref="Q4:Q5"/>
    <mergeCell ref="G4:G5"/>
    <mergeCell ref="H4:H5"/>
    <mergeCell ref="I4:L4"/>
    <mergeCell ref="M4:M5"/>
    <mergeCell ref="N4:N5"/>
    <mergeCell ref="O4:O5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Пауэрлифтинг Люб</vt:lpstr>
      <vt:lpstr>Тяга становая Люб</vt:lpstr>
      <vt:lpstr>Жим лёжа Люб</vt:lpstr>
      <vt:lpstr>Пауэрспорт Люб</vt:lpstr>
      <vt:lpstr>Народный жим Любители</vt:lpstr>
      <vt:lpstr>Русский жим Любители</vt:lpstr>
      <vt:lpstr>Пауэрлифтинг ПРО</vt:lpstr>
      <vt:lpstr>Приседание ПРО</vt:lpstr>
      <vt:lpstr>Тяга становая ПРО</vt:lpstr>
      <vt:lpstr>Жим лёжа ПРО</vt:lpstr>
      <vt:lpstr>Народный жим ПРО</vt:lpstr>
      <vt:lpstr>Русский жим ПРО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Marina Repnitsyna</cp:lastModifiedBy>
  <cp:lastPrinted>2016-12-22T04:11:37Z</cp:lastPrinted>
  <dcterms:created xsi:type="dcterms:W3CDTF">2010-12-17T08:17:08Z</dcterms:created>
  <dcterms:modified xsi:type="dcterms:W3CDTF">2016-12-27T15:57:26Z</dcterms:modified>
</cp:coreProperties>
</file>