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570"/>
  </bookViews>
  <sheets>
    <sheet name="ОКЕ 2016" sheetId="14" r:id="rId1"/>
  </sheets>
  <definedNames>
    <definedName name="_xlnm._FilterDatabase" localSheetId="0" hidden="1">'ОКЕ 2016'!#REF!</definedName>
    <definedName name="_xlnm.Print_Area" localSheetId="0">'ОКЕ 2016'!$A$1:$Q$17</definedName>
  </definedNames>
  <calcPr calcId="124519"/>
  <fileRecoveryPr autoRecover="0"/>
</workbook>
</file>

<file path=xl/calcChain.xml><?xml version="1.0" encoding="utf-8"?>
<calcChain xmlns="http://schemas.openxmlformats.org/spreadsheetml/2006/main">
  <c r="P129" i="14"/>
  <c r="O127"/>
  <c r="P127"/>
  <c r="P126"/>
  <c r="P125"/>
  <c r="O124"/>
  <c r="P124"/>
  <c r="P123"/>
  <c r="P122"/>
  <c r="P120"/>
  <c r="P103"/>
  <c r="P115"/>
  <c r="P116"/>
  <c r="P105"/>
  <c r="P104"/>
  <c r="P118"/>
  <c r="P106"/>
  <c r="P119"/>
  <c r="P108"/>
  <c r="P107"/>
  <c r="P109"/>
  <c r="P110"/>
  <c r="P111"/>
  <c r="P98"/>
  <c r="P112"/>
  <c r="P100"/>
  <c r="P99"/>
  <c r="P114"/>
  <c r="P113"/>
  <c r="P101"/>
  <c r="M91"/>
  <c r="O91"/>
  <c r="P91"/>
  <c r="M92"/>
  <c r="O92"/>
  <c r="P92"/>
  <c r="M94"/>
  <c r="O94"/>
  <c r="P94"/>
  <c r="M96"/>
  <c r="O96"/>
  <c r="P96"/>
  <c r="M95"/>
  <c r="O95"/>
  <c r="P95"/>
  <c r="O88"/>
  <c r="P88"/>
  <c r="O89"/>
  <c r="P89"/>
  <c r="O87"/>
  <c r="P87"/>
  <c r="P86"/>
  <c r="O86"/>
  <c r="P84"/>
  <c r="O84"/>
  <c r="P77"/>
  <c r="O72"/>
  <c r="P72"/>
  <c r="O64"/>
  <c r="P64"/>
  <c r="P75"/>
  <c r="O66"/>
  <c r="P66"/>
  <c r="O78"/>
  <c r="P78"/>
  <c r="O67"/>
  <c r="P67"/>
  <c r="O65"/>
  <c r="P65"/>
  <c r="O68"/>
  <c r="P68"/>
  <c r="O73"/>
  <c r="P73"/>
  <c r="O81"/>
  <c r="P81"/>
  <c r="O63"/>
  <c r="P63"/>
  <c r="O80"/>
  <c r="P80"/>
  <c r="P74"/>
  <c r="O61"/>
  <c r="P61"/>
  <c r="O59"/>
  <c r="P59"/>
  <c r="O70"/>
  <c r="P70"/>
  <c r="O62"/>
  <c r="P62"/>
  <c r="P82"/>
  <c r="P50"/>
  <c r="P49"/>
  <c r="P51"/>
  <c r="P53"/>
  <c r="P52"/>
  <c r="P57"/>
  <c r="P54"/>
  <c r="P55"/>
  <c r="P56"/>
  <c r="P32"/>
  <c r="P34"/>
  <c r="P33"/>
  <c r="P38"/>
  <c r="P39"/>
  <c r="P35"/>
  <c r="P37"/>
  <c r="P40"/>
  <c r="P36"/>
  <c r="P41"/>
  <c r="P42"/>
  <c r="P48"/>
  <c r="P47"/>
  <c r="P46"/>
  <c r="P43"/>
  <c r="P44"/>
  <c r="P45"/>
  <c r="P25"/>
  <c r="P21"/>
  <c r="P22"/>
  <c r="P10"/>
  <c r="P23"/>
  <c r="P6"/>
  <c r="P13"/>
  <c r="P31"/>
  <c r="P17"/>
  <c r="P27"/>
  <c r="P12"/>
  <c r="P26"/>
  <c r="P7"/>
  <c r="P28"/>
  <c r="P11"/>
  <c r="P15"/>
  <c r="P20"/>
  <c r="P8"/>
  <c r="P18"/>
  <c r="P24"/>
  <c r="P30"/>
  <c r="P29"/>
  <c r="P14"/>
  <c r="P16"/>
  <c r="P19"/>
</calcChain>
</file>

<file path=xl/sharedStrings.xml><?xml version="1.0" encoding="utf-8"?>
<sst xmlns="http://schemas.openxmlformats.org/spreadsheetml/2006/main" count="637" uniqueCount="151">
  <si>
    <t>Шварц</t>
  </si>
  <si>
    <t>Вес</t>
  </si>
  <si>
    <t>В/К</t>
  </si>
  <si>
    <t>ФИО</t>
  </si>
  <si>
    <t>Возрастная категория</t>
  </si>
  <si>
    <t>Рез-тат</t>
  </si>
  <si>
    <t>Дата Рождения</t>
  </si>
  <si>
    <t>Место</t>
  </si>
  <si>
    <t>Абсолютное первенство</t>
  </si>
  <si>
    <t>Дисциплина</t>
  </si>
  <si>
    <t>АБС</t>
  </si>
  <si>
    <t>Екатеринбург</t>
  </si>
  <si>
    <t>Город</t>
  </si>
  <si>
    <t>open</t>
  </si>
  <si>
    <t>Святкин Максим</t>
  </si>
  <si>
    <t>100+</t>
  </si>
  <si>
    <t>Куцык Александр</t>
  </si>
  <si>
    <t>Михнюк Михаил</t>
  </si>
  <si>
    <t>Новоуральск</t>
  </si>
  <si>
    <t>Станиславчук Антон</t>
  </si>
  <si>
    <t>Апакшин Игорь</t>
  </si>
  <si>
    <t>Камышлов</t>
  </si>
  <si>
    <t>Щербинин Герман</t>
  </si>
  <si>
    <t>Козлихин Владимир</t>
  </si>
  <si>
    <t>Горбунов Платон</t>
  </si>
  <si>
    <t>Дивизион</t>
  </si>
  <si>
    <t>Антонов Эдуард</t>
  </si>
  <si>
    <t>PRO</t>
  </si>
  <si>
    <t>ДК</t>
  </si>
  <si>
    <t>RAW</t>
  </si>
  <si>
    <t>AMT</t>
  </si>
  <si>
    <t>Биткин Константин</t>
  </si>
  <si>
    <t>Цыбин Владимир</t>
  </si>
  <si>
    <t>Гасанов Раджи</t>
  </si>
  <si>
    <t>Михеев Владислав</t>
  </si>
  <si>
    <t>Копылова Анна</t>
  </si>
  <si>
    <t>Казымов Сергей</t>
  </si>
  <si>
    <t>Берёзовский</t>
  </si>
  <si>
    <t>Силаев Андрей</t>
  </si>
  <si>
    <t>Старков Виктор</t>
  </si>
  <si>
    <t>Нуров Арслан</t>
  </si>
  <si>
    <t>Крутиков Евгений</t>
  </si>
  <si>
    <t>Крючкова Ирина</t>
  </si>
  <si>
    <t>Шарафутдинова Ольга</t>
  </si>
  <si>
    <t>Тимофеев Александр</t>
  </si>
  <si>
    <t>Ваганов Александр</t>
  </si>
  <si>
    <t>Ломовских Сергей</t>
  </si>
  <si>
    <t>Верхняя Пышма</t>
  </si>
  <si>
    <t>Романенко Сергей</t>
  </si>
  <si>
    <t>Ирбит</t>
  </si>
  <si>
    <t>28.045.1979</t>
  </si>
  <si>
    <t>Рябцев Павел</t>
  </si>
  <si>
    <t>Магнитогорск</t>
  </si>
  <si>
    <t>Габов Алексей</t>
  </si>
  <si>
    <t>Бабкин Кирилл</t>
  </si>
  <si>
    <t>Душкин Леонид</t>
  </si>
  <si>
    <t>Асбест</t>
  </si>
  <si>
    <t>Лизунькин Кирилл</t>
  </si>
  <si>
    <t>Нечаев Вадим</t>
  </si>
  <si>
    <t>Кучер Андрей</t>
  </si>
  <si>
    <t>Козин Михаил</t>
  </si>
  <si>
    <t>Спесивцев Данил</t>
  </si>
  <si>
    <t>RAW+</t>
  </si>
  <si>
    <t>Мурашкина Ксения</t>
  </si>
  <si>
    <t>Устинов Вадим</t>
  </si>
  <si>
    <t>Чепкая Елена</t>
  </si>
  <si>
    <t>Логунов Игорь</t>
  </si>
  <si>
    <t>Лесной</t>
  </si>
  <si>
    <t>Тачанов Андрей</t>
  </si>
  <si>
    <t>Белоглазов Павел</t>
  </si>
  <si>
    <t>Ярославцев Иван</t>
  </si>
  <si>
    <t>Ось Аполлона</t>
  </si>
  <si>
    <t>Пытков Андрей</t>
  </si>
  <si>
    <t>Пауэрспорт</t>
  </si>
  <si>
    <t>ЖС</t>
  </si>
  <si>
    <t>ПБ</t>
  </si>
  <si>
    <t>Авдоничев Константин</t>
  </si>
  <si>
    <t>Березин Александр</t>
  </si>
  <si>
    <t>Нестеров Алексей</t>
  </si>
  <si>
    <t>Бахарев Сергей</t>
  </si>
  <si>
    <t>Макаров Яррослав</t>
  </si>
  <si>
    <t>Радионов Андрей</t>
  </si>
  <si>
    <t>Крылатков Максим</t>
  </si>
  <si>
    <t>Полевской</t>
  </si>
  <si>
    <t>Сабуров Владимир</t>
  </si>
  <si>
    <t>Рязанов Иван</t>
  </si>
  <si>
    <t>Окулов Константин</t>
  </si>
  <si>
    <t>Попов Никита</t>
  </si>
  <si>
    <t>Селезеньков Владислав</t>
  </si>
  <si>
    <t>Неугодников Александр</t>
  </si>
  <si>
    <t>Предеина Светлана</t>
  </si>
  <si>
    <t>Игрим</t>
  </si>
  <si>
    <t>Лопухов Сергей</t>
  </si>
  <si>
    <t>Коболев Сергей</t>
  </si>
  <si>
    <t>Пермь</t>
  </si>
  <si>
    <t>Арустамян Артур</t>
  </si>
  <si>
    <t>Александровск</t>
  </si>
  <si>
    <t>Бабич Станислав</t>
  </si>
  <si>
    <t>Афонин Василий</t>
  </si>
  <si>
    <t>Ишим</t>
  </si>
  <si>
    <t>Бажин Алексей</t>
  </si>
  <si>
    <t>Богатырёв Евгений</t>
  </si>
  <si>
    <t>Устюжанин Александр</t>
  </si>
  <si>
    <t>Александров Илья</t>
  </si>
  <si>
    <t>Брезгин Андрей</t>
  </si>
  <si>
    <t>Кичук Вадим</t>
  </si>
  <si>
    <t>Кирницкий Андрей</t>
  </si>
  <si>
    <t>Хуинь Ньят Чонг</t>
  </si>
  <si>
    <t>Вьетнам</t>
  </si>
  <si>
    <t>Брель Ксения</t>
  </si>
  <si>
    <t>Ширшов Антон</t>
  </si>
  <si>
    <t>Смирнов Никита</t>
  </si>
  <si>
    <t>Сесюнин Илья</t>
  </si>
  <si>
    <t>Кузьминых Денис</t>
  </si>
  <si>
    <t>Салават</t>
  </si>
  <si>
    <t>Сафонов Владимир</t>
  </si>
  <si>
    <t>Тычинкин Сергей</t>
  </si>
  <si>
    <t>Гафуров Филарет</t>
  </si>
  <si>
    <t>Гвинадзе Серго</t>
  </si>
  <si>
    <t>Жебелев Андрей</t>
  </si>
  <si>
    <t>Кунгур</t>
  </si>
  <si>
    <t>Мальцев Константин</t>
  </si>
  <si>
    <t>Тихонов Виталий</t>
  </si>
  <si>
    <t>Бахтияров Равиль</t>
  </si>
  <si>
    <t>MIL</t>
  </si>
  <si>
    <t>RBP</t>
  </si>
  <si>
    <t>PBP</t>
  </si>
  <si>
    <t>8 поток</t>
  </si>
  <si>
    <t>9 поток</t>
  </si>
  <si>
    <t>Дмитриев Олег</t>
  </si>
  <si>
    <t>Открытый Кубок Екатеринбурга, 14.05.2017</t>
  </si>
  <si>
    <t>ИТОГ</t>
  </si>
  <si>
    <t>Шаврин Сергей</t>
  </si>
  <si>
    <t>Артемовский</t>
  </si>
  <si>
    <t>Кадочников Андрей</t>
  </si>
  <si>
    <t>Женщины</t>
  </si>
  <si>
    <t>Мужчины</t>
  </si>
  <si>
    <t>н/з</t>
  </si>
  <si>
    <t>1 open</t>
  </si>
  <si>
    <t>2 open</t>
  </si>
  <si>
    <t>3 open</t>
  </si>
  <si>
    <t>Военный жим</t>
  </si>
  <si>
    <t>Жим ПРО безэкипировочный</t>
  </si>
  <si>
    <t>Жим ЛЮБ в софт экипировке</t>
  </si>
  <si>
    <t>Жим ПРО в софт экипировке</t>
  </si>
  <si>
    <t>Жим ЛЮБ Безэкипировочный</t>
  </si>
  <si>
    <t>Народный жим</t>
  </si>
  <si>
    <t>Русский жим ЛЮБ</t>
  </si>
  <si>
    <t>Русский жим ПРО</t>
  </si>
  <si>
    <t>Тяга безэкипировочная ЛЮБ</t>
  </si>
  <si>
    <t>Тяга безэкипировочная ПРО</t>
  </si>
</sst>
</file>

<file path=xl/styles.xml><?xml version="1.0" encoding="utf-8"?>
<styleSheet xmlns="http://schemas.openxmlformats.org/spreadsheetml/2006/main">
  <numFmts count="1">
    <numFmt numFmtId="172" formatCode="0.0000"/>
  </numFmts>
  <fonts count="12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rgb="FF0000FF"/>
      <name val="Arial"/>
      <family val="2"/>
      <charset val="204"/>
    </font>
    <font>
      <sz val="8"/>
      <color rgb="FF0000FF"/>
      <name val="Arial"/>
      <family val="2"/>
      <charset val="204"/>
    </font>
    <font>
      <b/>
      <sz val="8"/>
      <color rgb="FF0000FF"/>
      <name val="Arial"/>
      <family val="2"/>
      <charset val="204"/>
    </font>
    <font>
      <strike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72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2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2" fontId="6" fillId="0" borderId="0" xfId="0" applyNumberFormat="1" applyFont="1" applyFill="1" applyBorder="1" applyAlignment="1">
      <alignment horizontal="center" vertical="center"/>
    </xf>
    <xf numFmtId="172" fontId="7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2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2" fontId="8" fillId="0" borderId="0" xfId="0" applyNumberFormat="1" applyFont="1" applyFill="1" applyBorder="1" applyAlignment="1">
      <alignment horizontal="center" vertical="center"/>
    </xf>
    <xf numFmtId="172" fontId="9" fillId="0" borderId="0" xfId="0" applyNumberFormat="1" applyFont="1" applyFill="1" applyBorder="1" applyAlignment="1">
      <alignment horizontal="center" vertical="center"/>
    </xf>
    <xf numFmtId="172" fontId="10" fillId="0" borderId="2" xfId="0" applyNumberFormat="1" applyFont="1" applyFill="1" applyBorder="1" applyAlignment="1">
      <alignment horizontal="center" vertical="center"/>
    </xf>
    <xf numFmtId="172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2" fontId="1" fillId="0" borderId="1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72" fontId="7" fillId="0" borderId="5" xfId="0" applyNumberFormat="1" applyFont="1" applyFill="1" applyBorder="1" applyAlignment="1">
      <alignment horizontal="center" vertical="center" wrapText="1"/>
    </xf>
    <xf numFmtId="172" fontId="7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9"/>
  <sheetViews>
    <sheetView tabSelected="1" workbookViewId="0">
      <selection activeCell="P12" sqref="P12"/>
    </sheetView>
  </sheetViews>
  <sheetFormatPr defaultRowHeight="12.75"/>
  <cols>
    <col min="1" max="1" width="6" style="7" bestFit="1" customWidth="1"/>
    <col min="2" max="2" width="8.85546875" style="7" bestFit="1" customWidth="1"/>
    <col min="3" max="3" width="8.85546875" style="7" customWidth="1"/>
    <col min="4" max="4" width="5.42578125" style="7" customWidth="1"/>
    <col min="5" max="5" width="26.5703125" style="7" customWidth="1"/>
    <col min="6" max="6" width="29.140625" style="7" bestFit="1" customWidth="1"/>
    <col min="7" max="7" width="13.28515625" style="7" bestFit="1" customWidth="1"/>
    <col min="8" max="8" width="10.85546875" style="7" customWidth="1"/>
    <col min="9" max="9" width="8.5703125" style="8" bestFit="1" customWidth="1"/>
    <col min="10" max="10" width="9.5703125" style="16" bestFit="1" customWidth="1"/>
    <col min="11" max="13" width="7" style="7" bestFit="1" customWidth="1"/>
    <col min="14" max="14" width="1.85546875" style="7" bestFit="1" customWidth="1"/>
    <col min="15" max="15" width="7.5703125" style="7" bestFit="1" customWidth="1"/>
    <col min="16" max="16" width="9.85546875" style="23" bestFit="1" customWidth="1"/>
    <col min="17" max="17" width="11.28515625" style="7" customWidth="1"/>
    <col min="18" max="16384" width="9.140625" style="7"/>
  </cols>
  <sheetData>
    <row r="1" spans="1:17" ht="20.25">
      <c r="E1" s="21" t="s">
        <v>130</v>
      </c>
      <c r="F1" s="4"/>
      <c r="G1" s="6"/>
      <c r="I1" s="5"/>
      <c r="J1" s="15"/>
      <c r="K1" s="4"/>
      <c r="L1" s="4"/>
      <c r="M1" s="4"/>
      <c r="N1" s="4"/>
      <c r="O1" s="12"/>
    </row>
    <row r="2" spans="1:17" s="13" customFormat="1" ht="12" thickBot="1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24"/>
    </row>
    <row r="3" spans="1:17" ht="12.75" customHeight="1">
      <c r="A3" s="40" t="s">
        <v>7</v>
      </c>
      <c r="B3" s="38" t="s">
        <v>28</v>
      </c>
      <c r="C3" s="38" t="s">
        <v>25</v>
      </c>
      <c r="D3" s="42" t="s">
        <v>2</v>
      </c>
      <c r="E3" s="42" t="s">
        <v>3</v>
      </c>
      <c r="F3" s="42" t="s">
        <v>12</v>
      </c>
      <c r="G3" s="42" t="s">
        <v>6</v>
      </c>
      <c r="H3" s="42" t="s">
        <v>4</v>
      </c>
      <c r="I3" s="31" t="s">
        <v>1</v>
      </c>
      <c r="J3" s="33" t="s">
        <v>0</v>
      </c>
      <c r="K3" s="35" t="s">
        <v>9</v>
      </c>
      <c r="L3" s="35"/>
      <c r="M3" s="35"/>
      <c r="N3" s="35"/>
      <c r="O3" s="35"/>
      <c r="P3" s="35"/>
      <c r="Q3" s="36" t="s">
        <v>8</v>
      </c>
    </row>
    <row r="4" spans="1:17" s="9" customFormat="1" ht="11.25">
      <c r="A4" s="41"/>
      <c r="B4" s="39"/>
      <c r="C4" s="39"/>
      <c r="D4" s="43"/>
      <c r="E4" s="43"/>
      <c r="F4" s="43"/>
      <c r="G4" s="43"/>
      <c r="H4" s="43"/>
      <c r="I4" s="32"/>
      <c r="J4" s="34"/>
      <c r="K4" s="18">
        <v>1</v>
      </c>
      <c r="L4" s="18">
        <v>2</v>
      </c>
      <c r="M4" s="18">
        <v>3</v>
      </c>
      <c r="N4" s="18">
        <v>4</v>
      </c>
      <c r="O4" s="20" t="s">
        <v>5</v>
      </c>
      <c r="P4" s="25" t="s">
        <v>0</v>
      </c>
      <c r="Q4" s="37"/>
    </row>
    <row r="5" spans="1:17">
      <c r="A5" s="3"/>
      <c r="B5" s="3"/>
      <c r="C5" s="3"/>
      <c r="D5" s="3"/>
      <c r="E5" s="22" t="s">
        <v>135</v>
      </c>
      <c r="F5" s="22" t="s">
        <v>145</v>
      </c>
      <c r="G5" s="1"/>
      <c r="H5" s="3"/>
      <c r="I5" s="2"/>
      <c r="J5" s="19"/>
      <c r="K5" s="3"/>
      <c r="L5" s="3"/>
      <c r="M5" s="3"/>
      <c r="N5" s="3"/>
      <c r="O5" s="3"/>
      <c r="P5" s="26"/>
      <c r="Q5" s="3"/>
    </row>
    <row r="6" spans="1:17">
      <c r="A6" s="3">
        <v>1</v>
      </c>
      <c r="B6" s="3" t="s">
        <v>30</v>
      </c>
      <c r="C6" s="3" t="s">
        <v>29</v>
      </c>
      <c r="D6" s="3" t="s">
        <v>10</v>
      </c>
      <c r="E6" s="3" t="s">
        <v>90</v>
      </c>
      <c r="F6" s="3" t="s">
        <v>91</v>
      </c>
      <c r="G6" s="1">
        <v>33151</v>
      </c>
      <c r="H6" s="3" t="s">
        <v>13</v>
      </c>
      <c r="I6" s="2">
        <v>72.900000000000006</v>
      </c>
      <c r="J6" s="19">
        <v>0.73580000000000001</v>
      </c>
      <c r="K6" s="3">
        <v>72.5</v>
      </c>
      <c r="L6" s="3">
        <v>77.5</v>
      </c>
      <c r="M6" s="3">
        <v>80</v>
      </c>
      <c r="N6" s="3"/>
      <c r="O6" s="3">
        <v>80</v>
      </c>
      <c r="P6" s="26">
        <f>O6*J6</f>
        <v>58.864000000000004</v>
      </c>
      <c r="Q6" s="3"/>
    </row>
    <row r="7" spans="1:17">
      <c r="A7" s="3">
        <v>2</v>
      </c>
      <c r="B7" s="3" t="s">
        <v>30</v>
      </c>
      <c r="C7" s="3" t="s">
        <v>29</v>
      </c>
      <c r="D7" s="3" t="s">
        <v>10</v>
      </c>
      <c r="E7" s="3" t="s">
        <v>63</v>
      </c>
      <c r="F7" s="3" t="s">
        <v>11</v>
      </c>
      <c r="G7" s="1">
        <v>28758</v>
      </c>
      <c r="H7" s="3" t="s">
        <v>13</v>
      </c>
      <c r="I7" s="2">
        <v>61.1</v>
      </c>
      <c r="J7" s="19">
        <v>0.84619999999999995</v>
      </c>
      <c r="K7" s="3">
        <v>62.5</v>
      </c>
      <c r="L7" s="28">
        <v>65</v>
      </c>
      <c r="M7" s="28">
        <v>65</v>
      </c>
      <c r="N7" s="3"/>
      <c r="O7" s="3">
        <v>62.5</v>
      </c>
      <c r="P7" s="26">
        <f>O7*J7</f>
        <v>52.887499999999996</v>
      </c>
      <c r="Q7" s="3"/>
    </row>
    <row r="8" spans="1:17">
      <c r="A8" s="3">
        <v>3</v>
      </c>
      <c r="B8" s="3" t="s">
        <v>30</v>
      </c>
      <c r="C8" s="3" t="s">
        <v>29</v>
      </c>
      <c r="D8" s="3" t="s">
        <v>10</v>
      </c>
      <c r="E8" s="3" t="s">
        <v>35</v>
      </c>
      <c r="F8" s="3" t="s">
        <v>11</v>
      </c>
      <c r="G8" s="1">
        <v>29331</v>
      </c>
      <c r="H8" s="3" t="s">
        <v>13</v>
      </c>
      <c r="I8" s="2">
        <v>51.4</v>
      </c>
      <c r="J8" s="19">
        <v>0.98089999999999999</v>
      </c>
      <c r="K8" s="3">
        <v>40</v>
      </c>
      <c r="L8" s="28">
        <v>42.5</v>
      </c>
      <c r="M8" s="28">
        <v>42.5</v>
      </c>
      <c r="N8" s="3"/>
      <c r="O8" s="3">
        <v>40</v>
      </c>
      <c r="P8" s="26">
        <f>O8*J8</f>
        <v>39.235999999999997</v>
      </c>
      <c r="Q8" s="3"/>
    </row>
    <row r="9" spans="1:17">
      <c r="A9" s="3"/>
      <c r="B9" s="3"/>
      <c r="C9" s="3"/>
      <c r="D9" s="3"/>
      <c r="E9" s="22" t="s">
        <v>136</v>
      </c>
      <c r="F9" s="3"/>
      <c r="G9" s="1"/>
      <c r="H9" s="3"/>
      <c r="I9" s="2"/>
      <c r="J9" s="19"/>
      <c r="K9" s="3"/>
      <c r="L9" s="28"/>
      <c r="M9" s="28"/>
      <c r="N9" s="3"/>
      <c r="O9" s="3"/>
      <c r="P9" s="26"/>
      <c r="Q9" s="3"/>
    </row>
    <row r="10" spans="1:17">
      <c r="A10" s="3">
        <v>1</v>
      </c>
      <c r="B10" s="3" t="s">
        <v>30</v>
      </c>
      <c r="C10" s="3" t="s">
        <v>29</v>
      </c>
      <c r="D10" s="3">
        <v>82.5</v>
      </c>
      <c r="E10" s="3" t="s">
        <v>14</v>
      </c>
      <c r="F10" s="3" t="s">
        <v>11</v>
      </c>
      <c r="G10" s="1">
        <v>34492</v>
      </c>
      <c r="H10" s="3" t="s">
        <v>13</v>
      </c>
      <c r="I10" s="2">
        <v>81.849999999999994</v>
      </c>
      <c r="J10" s="19">
        <v>0.623</v>
      </c>
      <c r="K10" s="3">
        <v>135</v>
      </c>
      <c r="L10" s="3">
        <v>142.5</v>
      </c>
      <c r="M10" s="28">
        <v>147.5</v>
      </c>
      <c r="N10" s="3"/>
      <c r="O10" s="3">
        <v>142.5</v>
      </c>
      <c r="P10" s="26">
        <f t="shared" ref="P10:P57" si="0">O10*J10</f>
        <v>88.777500000000003</v>
      </c>
      <c r="Q10" s="3"/>
    </row>
    <row r="11" spans="1:17">
      <c r="A11" s="3">
        <v>2</v>
      </c>
      <c r="B11" s="3" t="s">
        <v>30</v>
      </c>
      <c r="C11" s="3" t="s">
        <v>29</v>
      </c>
      <c r="D11" s="3">
        <v>82.5</v>
      </c>
      <c r="E11" s="3" t="s">
        <v>81</v>
      </c>
      <c r="F11" s="3" t="s">
        <v>11</v>
      </c>
      <c r="G11" s="1">
        <v>31547</v>
      </c>
      <c r="H11" s="3" t="s">
        <v>13</v>
      </c>
      <c r="I11" s="2">
        <v>69.25</v>
      </c>
      <c r="J11" s="19">
        <v>0.70920000000000005</v>
      </c>
      <c r="K11" s="28">
        <v>135</v>
      </c>
      <c r="L11" s="28">
        <v>137.5</v>
      </c>
      <c r="M11" s="3">
        <v>137.5</v>
      </c>
      <c r="N11" s="3"/>
      <c r="O11" s="3">
        <v>137.5</v>
      </c>
      <c r="P11" s="26">
        <f t="shared" si="0"/>
        <v>97.515000000000001</v>
      </c>
      <c r="Q11" s="3" t="s">
        <v>138</v>
      </c>
    </row>
    <row r="12" spans="1:17">
      <c r="A12" s="3">
        <v>3</v>
      </c>
      <c r="B12" s="3" t="s">
        <v>30</v>
      </c>
      <c r="C12" s="3" t="s">
        <v>29</v>
      </c>
      <c r="D12" s="3">
        <v>82.5</v>
      </c>
      <c r="E12" s="3" t="s">
        <v>105</v>
      </c>
      <c r="F12" s="3" t="s">
        <v>11</v>
      </c>
      <c r="G12" s="1">
        <v>36059</v>
      </c>
      <c r="H12" s="3" t="s">
        <v>13</v>
      </c>
      <c r="I12" s="2">
        <v>73.95</v>
      </c>
      <c r="J12" s="19">
        <v>0.67159999999999997</v>
      </c>
      <c r="K12" s="3">
        <v>130</v>
      </c>
      <c r="L12" s="3">
        <v>137.5</v>
      </c>
      <c r="M12" s="28">
        <v>142.5</v>
      </c>
      <c r="N12" s="3"/>
      <c r="O12" s="3">
        <v>137.5</v>
      </c>
      <c r="P12" s="26">
        <f t="shared" si="0"/>
        <v>92.344999999999999</v>
      </c>
      <c r="Q12" s="3"/>
    </row>
    <row r="13" spans="1:17">
      <c r="A13" s="3">
        <v>4</v>
      </c>
      <c r="B13" s="3" t="s">
        <v>30</v>
      </c>
      <c r="C13" s="3" t="s">
        <v>29</v>
      </c>
      <c r="D13" s="3">
        <v>82.5</v>
      </c>
      <c r="E13" s="3" t="s">
        <v>85</v>
      </c>
      <c r="F13" s="3" t="s">
        <v>11</v>
      </c>
      <c r="G13" s="1">
        <v>31457</v>
      </c>
      <c r="H13" s="3" t="s">
        <v>13</v>
      </c>
      <c r="I13" s="2">
        <v>75</v>
      </c>
      <c r="J13" s="19">
        <v>0.66449999999999998</v>
      </c>
      <c r="K13" s="28">
        <v>137.5</v>
      </c>
      <c r="L13" s="3">
        <v>137.5</v>
      </c>
      <c r="M13" s="28">
        <v>142.5</v>
      </c>
      <c r="N13" s="3"/>
      <c r="O13" s="3">
        <v>137.5</v>
      </c>
      <c r="P13" s="26">
        <f t="shared" si="0"/>
        <v>91.368749999999991</v>
      </c>
      <c r="Q13" s="3"/>
    </row>
    <row r="14" spans="1:17">
      <c r="A14" s="3">
        <v>5</v>
      </c>
      <c r="B14" s="3" t="s">
        <v>30</v>
      </c>
      <c r="C14" s="3" t="s">
        <v>29</v>
      </c>
      <c r="D14" s="3">
        <v>82.5</v>
      </c>
      <c r="E14" s="3" t="s">
        <v>58</v>
      </c>
      <c r="F14" s="3" t="s">
        <v>11</v>
      </c>
      <c r="G14" s="1">
        <v>32544</v>
      </c>
      <c r="H14" s="3" t="s">
        <v>13</v>
      </c>
      <c r="I14" s="2">
        <v>81.150000000000006</v>
      </c>
      <c r="J14" s="19">
        <v>0.62409999999999999</v>
      </c>
      <c r="K14" s="3">
        <v>125</v>
      </c>
      <c r="L14" s="3">
        <v>130</v>
      </c>
      <c r="M14" s="3">
        <v>135</v>
      </c>
      <c r="N14" s="3"/>
      <c r="O14" s="3">
        <v>135</v>
      </c>
      <c r="P14" s="26">
        <f t="shared" si="0"/>
        <v>84.253500000000003</v>
      </c>
      <c r="Q14" s="3"/>
    </row>
    <row r="15" spans="1:17">
      <c r="A15" s="3">
        <v>6</v>
      </c>
      <c r="B15" s="3" t="s">
        <v>30</v>
      </c>
      <c r="C15" s="3" t="s">
        <v>29</v>
      </c>
      <c r="D15" s="3">
        <v>82.5</v>
      </c>
      <c r="E15" s="3" t="s">
        <v>72</v>
      </c>
      <c r="F15" s="3" t="s">
        <v>11</v>
      </c>
      <c r="G15" s="1">
        <v>32545</v>
      </c>
      <c r="H15" s="3" t="s">
        <v>13</v>
      </c>
      <c r="I15" s="2">
        <v>81.849999999999994</v>
      </c>
      <c r="J15" s="19">
        <v>0.623</v>
      </c>
      <c r="K15" s="3">
        <v>125</v>
      </c>
      <c r="L15" s="3">
        <v>130</v>
      </c>
      <c r="M15" s="3">
        <v>132.5</v>
      </c>
      <c r="N15" s="3"/>
      <c r="O15" s="3">
        <v>132.5</v>
      </c>
      <c r="P15" s="26">
        <f t="shared" si="0"/>
        <v>82.547499999999999</v>
      </c>
      <c r="Q15" s="3"/>
    </row>
    <row r="16" spans="1:17">
      <c r="A16" s="3">
        <v>7</v>
      </c>
      <c r="B16" s="3" t="s">
        <v>30</v>
      </c>
      <c r="C16" s="3" t="s">
        <v>29</v>
      </c>
      <c r="D16" s="3">
        <v>82.5</v>
      </c>
      <c r="E16" s="3" t="s">
        <v>59</v>
      </c>
      <c r="F16" s="3" t="s">
        <v>11</v>
      </c>
      <c r="G16" s="1">
        <v>32499</v>
      </c>
      <c r="H16" s="3" t="s">
        <v>13</v>
      </c>
      <c r="I16" s="2">
        <v>73.8</v>
      </c>
      <c r="J16" s="19">
        <v>0.67300000000000004</v>
      </c>
      <c r="K16" s="3">
        <v>130</v>
      </c>
      <c r="L16" s="28">
        <v>137.5</v>
      </c>
      <c r="M16" s="28">
        <v>137.5</v>
      </c>
      <c r="N16" s="3"/>
      <c r="O16" s="3">
        <v>130</v>
      </c>
      <c r="P16" s="26">
        <f t="shared" si="0"/>
        <v>87.490000000000009</v>
      </c>
      <c r="Q16" s="3"/>
    </row>
    <row r="17" spans="1:17">
      <c r="A17" s="3">
        <v>8</v>
      </c>
      <c r="B17" s="3" t="s">
        <v>30</v>
      </c>
      <c r="C17" s="3" t="s">
        <v>29</v>
      </c>
      <c r="D17" s="3">
        <v>82.5</v>
      </c>
      <c r="E17" s="3" t="s">
        <v>87</v>
      </c>
      <c r="F17" s="3" t="s">
        <v>11</v>
      </c>
      <c r="G17" s="1">
        <v>31429</v>
      </c>
      <c r="H17" s="3" t="s">
        <v>13</v>
      </c>
      <c r="I17" s="2">
        <v>75</v>
      </c>
      <c r="J17" s="19">
        <v>0.66449999999999998</v>
      </c>
      <c r="K17" s="3">
        <v>120</v>
      </c>
      <c r="L17" s="3">
        <v>125</v>
      </c>
      <c r="M17" s="3">
        <v>130</v>
      </c>
      <c r="N17" s="3"/>
      <c r="O17" s="3">
        <v>130</v>
      </c>
      <c r="P17" s="26">
        <f t="shared" si="0"/>
        <v>86.384999999999991</v>
      </c>
      <c r="Q17" s="3"/>
    </row>
    <row r="18" spans="1:17">
      <c r="A18" s="3">
        <v>9</v>
      </c>
      <c r="B18" s="3" t="s">
        <v>30</v>
      </c>
      <c r="C18" s="3" t="s">
        <v>29</v>
      </c>
      <c r="D18" s="3">
        <v>82.5</v>
      </c>
      <c r="E18" s="3" t="s">
        <v>46</v>
      </c>
      <c r="F18" s="3" t="s">
        <v>47</v>
      </c>
      <c r="G18" s="1">
        <v>31898</v>
      </c>
      <c r="H18" s="3" t="s">
        <v>13</v>
      </c>
      <c r="I18" s="2">
        <v>82.1</v>
      </c>
      <c r="J18" s="19">
        <v>0.62139999999999995</v>
      </c>
      <c r="K18" s="3">
        <v>120</v>
      </c>
      <c r="L18" s="3">
        <v>130</v>
      </c>
      <c r="M18" s="28">
        <v>140</v>
      </c>
      <c r="N18" s="3"/>
      <c r="O18" s="3">
        <v>130</v>
      </c>
      <c r="P18" s="26">
        <f t="shared" si="0"/>
        <v>80.781999999999996</v>
      </c>
      <c r="Q18" s="3"/>
    </row>
    <row r="19" spans="1:17">
      <c r="A19" s="3">
        <v>10</v>
      </c>
      <c r="B19" s="3" t="s">
        <v>30</v>
      </c>
      <c r="C19" s="3" t="s">
        <v>29</v>
      </c>
      <c r="D19" s="3">
        <v>82.5</v>
      </c>
      <c r="E19" s="3" t="s">
        <v>69</v>
      </c>
      <c r="F19" s="3" t="s">
        <v>11</v>
      </c>
      <c r="G19" s="1">
        <v>34430</v>
      </c>
      <c r="H19" s="3" t="s">
        <v>13</v>
      </c>
      <c r="I19" s="2">
        <v>74.099999999999994</v>
      </c>
      <c r="J19" s="19">
        <v>0.67079999999999995</v>
      </c>
      <c r="K19" s="3">
        <v>127.5</v>
      </c>
      <c r="L19" s="28">
        <v>132.5</v>
      </c>
      <c r="M19" s="28">
        <v>137.5</v>
      </c>
      <c r="N19" s="3"/>
      <c r="O19" s="3">
        <v>127.5</v>
      </c>
      <c r="P19" s="26">
        <f t="shared" si="0"/>
        <v>85.526999999999987</v>
      </c>
      <c r="Q19" s="3"/>
    </row>
    <row r="20" spans="1:17">
      <c r="A20" s="3">
        <v>11</v>
      </c>
      <c r="B20" s="3" t="s">
        <v>30</v>
      </c>
      <c r="C20" s="3" t="s">
        <v>29</v>
      </c>
      <c r="D20" s="3">
        <v>82.5</v>
      </c>
      <c r="E20" s="3" t="s">
        <v>61</v>
      </c>
      <c r="F20" s="3" t="s">
        <v>11</v>
      </c>
      <c r="G20" s="1">
        <v>32045</v>
      </c>
      <c r="H20" s="3" t="s">
        <v>13</v>
      </c>
      <c r="I20" s="2">
        <v>73</v>
      </c>
      <c r="J20" s="19">
        <v>0.67889999999999995</v>
      </c>
      <c r="K20" s="28">
        <v>125</v>
      </c>
      <c r="L20" s="3">
        <v>125</v>
      </c>
      <c r="M20" s="28">
        <v>127.5</v>
      </c>
      <c r="N20" s="3"/>
      <c r="O20" s="3">
        <v>125</v>
      </c>
      <c r="P20" s="26">
        <f t="shared" si="0"/>
        <v>84.862499999999997</v>
      </c>
      <c r="Q20" s="3"/>
    </row>
    <row r="21" spans="1:17">
      <c r="A21" s="3">
        <v>12</v>
      </c>
      <c r="B21" s="3" t="s">
        <v>30</v>
      </c>
      <c r="C21" s="3" t="s">
        <v>29</v>
      </c>
      <c r="D21" s="3">
        <v>82.5</v>
      </c>
      <c r="E21" s="3" t="s">
        <v>123</v>
      </c>
      <c r="F21" s="3" t="s">
        <v>11</v>
      </c>
      <c r="G21" s="1">
        <v>22287</v>
      </c>
      <c r="H21" s="3" t="s">
        <v>13</v>
      </c>
      <c r="I21" s="2">
        <v>79.349999999999994</v>
      </c>
      <c r="J21" s="19">
        <v>0.63700000000000001</v>
      </c>
      <c r="K21" s="28">
        <v>115</v>
      </c>
      <c r="L21" s="3">
        <v>120</v>
      </c>
      <c r="M21" s="3">
        <v>125</v>
      </c>
      <c r="N21" s="3"/>
      <c r="O21" s="3">
        <v>125</v>
      </c>
      <c r="P21" s="26">
        <f t="shared" si="0"/>
        <v>79.625</v>
      </c>
      <c r="Q21" s="3"/>
    </row>
    <row r="22" spans="1:17">
      <c r="A22" s="3">
        <v>13</v>
      </c>
      <c r="B22" s="3" t="s">
        <v>30</v>
      </c>
      <c r="C22" s="3" t="s">
        <v>29</v>
      </c>
      <c r="D22" s="3">
        <v>82.5</v>
      </c>
      <c r="E22" s="3" t="s">
        <v>24</v>
      </c>
      <c r="F22" s="3" t="s">
        <v>11</v>
      </c>
      <c r="G22" s="1">
        <v>36189</v>
      </c>
      <c r="H22" s="3" t="s">
        <v>13</v>
      </c>
      <c r="I22" s="2">
        <v>74.400000000000006</v>
      </c>
      <c r="J22" s="19">
        <v>0.66869999999999996</v>
      </c>
      <c r="K22" s="3">
        <v>110</v>
      </c>
      <c r="L22" s="28">
        <v>115</v>
      </c>
      <c r="M22" s="3">
        <v>115</v>
      </c>
      <c r="N22" s="3"/>
      <c r="O22" s="3">
        <v>115</v>
      </c>
      <c r="P22" s="26">
        <f t="shared" si="0"/>
        <v>76.900499999999994</v>
      </c>
      <c r="Q22" s="3"/>
    </row>
    <row r="23" spans="1:17">
      <c r="A23" s="3">
        <v>14</v>
      </c>
      <c r="B23" s="3" t="s">
        <v>30</v>
      </c>
      <c r="C23" s="3" t="s">
        <v>29</v>
      </c>
      <c r="D23" s="3">
        <v>82.5</v>
      </c>
      <c r="E23" s="3" t="s">
        <v>112</v>
      </c>
      <c r="F23" s="3" t="s">
        <v>11</v>
      </c>
      <c r="G23" s="1">
        <v>30193</v>
      </c>
      <c r="H23" s="3" t="s">
        <v>13</v>
      </c>
      <c r="I23" s="2">
        <v>77.8</v>
      </c>
      <c r="J23" s="19">
        <v>0.64610000000000001</v>
      </c>
      <c r="K23" s="3">
        <v>102.5</v>
      </c>
      <c r="L23" s="3">
        <v>110</v>
      </c>
      <c r="M23" s="28">
        <v>115</v>
      </c>
      <c r="N23" s="3"/>
      <c r="O23" s="3">
        <v>110</v>
      </c>
      <c r="P23" s="26">
        <f t="shared" si="0"/>
        <v>71.070999999999998</v>
      </c>
      <c r="Q23" s="3"/>
    </row>
    <row r="24" spans="1:17">
      <c r="A24" s="3">
        <v>15</v>
      </c>
      <c r="B24" s="3" t="s">
        <v>30</v>
      </c>
      <c r="C24" s="3" t="s">
        <v>29</v>
      </c>
      <c r="D24" s="3">
        <v>82.5</v>
      </c>
      <c r="E24" s="3" t="s">
        <v>53</v>
      </c>
      <c r="F24" s="3" t="s">
        <v>11</v>
      </c>
      <c r="G24" s="1">
        <v>37147</v>
      </c>
      <c r="H24" s="3" t="s">
        <v>13</v>
      </c>
      <c r="I24" s="2">
        <v>67.599999999999994</v>
      </c>
      <c r="J24" s="19">
        <v>0.72399999999999998</v>
      </c>
      <c r="K24" s="3">
        <v>90</v>
      </c>
      <c r="L24" s="3">
        <v>92.5</v>
      </c>
      <c r="M24" s="3">
        <v>95</v>
      </c>
      <c r="N24" s="3"/>
      <c r="O24" s="3">
        <v>95</v>
      </c>
      <c r="P24" s="26">
        <f t="shared" si="0"/>
        <v>68.78</v>
      </c>
      <c r="Q24" s="3"/>
    </row>
    <row r="25" spans="1:17">
      <c r="A25" s="3">
        <v>16</v>
      </c>
      <c r="B25" s="3" t="s">
        <v>30</v>
      </c>
      <c r="C25" s="3" t="s">
        <v>29</v>
      </c>
      <c r="D25" s="3">
        <v>82.5</v>
      </c>
      <c r="E25" s="3" t="s">
        <v>132</v>
      </c>
      <c r="F25" s="3" t="s">
        <v>133</v>
      </c>
      <c r="G25" s="1">
        <v>35450</v>
      </c>
      <c r="H25" s="3" t="s">
        <v>13</v>
      </c>
      <c r="I25" s="2">
        <v>55.15</v>
      </c>
      <c r="J25" s="19">
        <v>0.96230000000000004</v>
      </c>
      <c r="K25" s="3">
        <v>90</v>
      </c>
      <c r="L25" s="3">
        <v>92.5</v>
      </c>
      <c r="M25" s="28">
        <v>97.5</v>
      </c>
      <c r="N25" s="3"/>
      <c r="O25" s="3">
        <v>92.5</v>
      </c>
      <c r="P25" s="26">
        <f t="shared" si="0"/>
        <v>89.012750000000011</v>
      </c>
      <c r="Q25" s="3"/>
    </row>
    <row r="26" spans="1:17">
      <c r="A26" s="3">
        <v>17</v>
      </c>
      <c r="B26" s="3" t="s">
        <v>30</v>
      </c>
      <c r="C26" s="3" t="s">
        <v>29</v>
      </c>
      <c r="D26" s="3">
        <v>82.5</v>
      </c>
      <c r="E26" s="3" t="s">
        <v>111</v>
      </c>
      <c r="F26" s="3" t="s">
        <v>11</v>
      </c>
      <c r="G26" s="1">
        <v>35318</v>
      </c>
      <c r="H26" s="3" t="s">
        <v>13</v>
      </c>
      <c r="I26" s="2">
        <v>66.95</v>
      </c>
      <c r="J26" s="19">
        <v>0.73070000000000002</v>
      </c>
      <c r="K26" s="3">
        <v>80</v>
      </c>
      <c r="L26" s="3">
        <v>85</v>
      </c>
      <c r="M26" s="28">
        <v>87.5</v>
      </c>
      <c r="N26" s="3"/>
      <c r="O26" s="3">
        <v>85</v>
      </c>
      <c r="P26" s="26">
        <f t="shared" si="0"/>
        <v>62.109500000000004</v>
      </c>
      <c r="Q26" s="3"/>
    </row>
    <row r="27" spans="1:17">
      <c r="A27" s="3">
        <v>18</v>
      </c>
      <c r="B27" s="3" t="s">
        <v>30</v>
      </c>
      <c r="C27" s="3" t="s">
        <v>29</v>
      </c>
      <c r="D27" s="3">
        <v>82.5</v>
      </c>
      <c r="E27" s="3" t="s">
        <v>95</v>
      </c>
      <c r="F27" s="3" t="s">
        <v>96</v>
      </c>
      <c r="G27" s="1">
        <v>34393</v>
      </c>
      <c r="H27" s="3" t="s">
        <v>13</v>
      </c>
      <c r="I27" s="2">
        <v>49.6</v>
      </c>
      <c r="J27" s="19">
        <v>1.0062</v>
      </c>
      <c r="K27" s="28">
        <v>75</v>
      </c>
      <c r="L27" s="3">
        <v>75</v>
      </c>
      <c r="M27" s="28">
        <v>82.5</v>
      </c>
      <c r="N27" s="3"/>
      <c r="O27" s="3">
        <v>75</v>
      </c>
      <c r="P27" s="26">
        <f t="shared" si="0"/>
        <v>75.465000000000003</v>
      </c>
      <c r="Q27" s="3"/>
    </row>
    <row r="28" spans="1:17">
      <c r="A28" s="3">
        <v>19</v>
      </c>
      <c r="B28" s="3" t="s">
        <v>30</v>
      </c>
      <c r="C28" s="3" t="s">
        <v>29</v>
      </c>
      <c r="D28" s="3">
        <v>82.5</v>
      </c>
      <c r="E28" s="3" t="s">
        <v>64</v>
      </c>
      <c r="F28" s="3" t="s">
        <v>11</v>
      </c>
      <c r="G28" s="1">
        <v>14241</v>
      </c>
      <c r="H28" s="3" t="s">
        <v>13</v>
      </c>
      <c r="I28" s="2">
        <v>65.599999999999994</v>
      </c>
      <c r="J28" s="19">
        <v>0.745</v>
      </c>
      <c r="K28" s="3">
        <v>55</v>
      </c>
      <c r="L28" s="3">
        <v>57.5</v>
      </c>
      <c r="M28" s="28">
        <v>60</v>
      </c>
      <c r="N28" s="3"/>
      <c r="O28" s="3">
        <v>57.5</v>
      </c>
      <c r="P28" s="26">
        <f t="shared" si="0"/>
        <v>42.837499999999999</v>
      </c>
      <c r="Q28" s="3"/>
    </row>
    <row r="29" spans="1:17">
      <c r="A29" s="3">
        <v>20</v>
      </c>
      <c r="B29" s="3" t="s">
        <v>30</v>
      </c>
      <c r="C29" s="3" t="s">
        <v>29</v>
      </c>
      <c r="D29" s="3">
        <v>82.5</v>
      </c>
      <c r="E29" s="3" t="s">
        <v>57</v>
      </c>
      <c r="F29" s="3" t="s">
        <v>56</v>
      </c>
      <c r="G29" s="1">
        <v>38307</v>
      </c>
      <c r="H29" s="3" t="s">
        <v>13</v>
      </c>
      <c r="I29" s="2">
        <v>51.55</v>
      </c>
      <c r="J29" s="19">
        <v>0.96230000000000004</v>
      </c>
      <c r="K29" s="3">
        <v>35</v>
      </c>
      <c r="L29" s="3">
        <v>37.5</v>
      </c>
      <c r="M29" s="3">
        <v>40</v>
      </c>
      <c r="N29" s="3"/>
      <c r="O29" s="3">
        <v>40</v>
      </c>
      <c r="P29" s="26">
        <f t="shared" si="0"/>
        <v>38.492000000000004</v>
      </c>
      <c r="Q29" s="3"/>
    </row>
    <row r="30" spans="1:17">
      <c r="A30" s="3">
        <v>21</v>
      </c>
      <c r="B30" s="3" t="s">
        <v>30</v>
      </c>
      <c r="C30" s="3" t="s">
        <v>29</v>
      </c>
      <c r="D30" s="3">
        <v>82.5</v>
      </c>
      <c r="E30" s="3" t="s">
        <v>55</v>
      </c>
      <c r="F30" s="3" t="s">
        <v>56</v>
      </c>
      <c r="G30" s="1">
        <v>38074</v>
      </c>
      <c r="H30" s="3" t="s">
        <v>13</v>
      </c>
      <c r="I30" s="2">
        <v>58.15</v>
      </c>
      <c r="J30" s="19">
        <v>0.72489999999999999</v>
      </c>
      <c r="K30" s="3">
        <v>35</v>
      </c>
      <c r="L30" s="3">
        <v>37.5</v>
      </c>
      <c r="M30" s="3">
        <v>40</v>
      </c>
      <c r="N30" s="3"/>
      <c r="O30" s="3">
        <v>40</v>
      </c>
      <c r="P30" s="26">
        <f t="shared" si="0"/>
        <v>28.995999999999999</v>
      </c>
      <c r="Q30" s="3"/>
    </row>
    <row r="31" spans="1:17">
      <c r="A31" s="3" t="s">
        <v>137</v>
      </c>
      <c r="B31" s="3" t="s">
        <v>30</v>
      </c>
      <c r="C31" s="3" t="s">
        <v>29</v>
      </c>
      <c r="D31" s="3">
        <v>82.5</v>
      </c>
      <c r="E31" s="3" t="s">
        <v>86</v>
      </c>
      <c r="F31" s="3" t="s">
        <v>11</v>
      </c>
      <c r="G31" s="1">
        <v>32037</v>
      </c>
      <c r="H31" s="3" t="s">
        <v>13</v>
      </c>
      <c r="I31" s="2">
        <v>72.650000000000006</v>
      </c>
      <c r="J31" s="19">
        <v>0.68120000000000003</v>
      </c>
      <c r="K31" s="28">
        <v>135</v>
      </c>
      <c r="L31" s="28">
        <v>140</v>
      </c>
      <c r="M31" s="28">
        <v>140</v>
      </c>
      <c r="N31" s="3"/>
      <c r="O31" s="28">
        <v>0</v>
      </c>
      <c r="P31" s="26">
        <f t="shared" si="0"/>
        <v>0</v>
      </c>
      <c r="Q31" s="3"/>
    </row>
    <row r="32" spans="1:17">
      <c r="A32" s="3">
        <v>1</v>
      </c>
      <c r="B32" s="3" t="s">
        <v>30</v>
      </c>
      <c r="C32" s="3" t="s">
        <v>29</v>
      </c>
      <c r="D32" s="3">
        <v>100</v>
      </c>
      <c r="E32" s="3" t="s">
        <v>129</v>
      </c>
      <c r="F32" s="3" t="s">
        <v>11</v>
      </c>
      <c r="G32" s="1">
        <v>30803</v>
      </c>
      <c r="H32" s="3" t="s">
        <v>13</v>
      </c>
      <c r="I32" s="2">
        <v>99.8</v>
      </c>
      <c r="J32" s="19">
        <v>0.55449999999999999</v>
      </c>
      <c r="K32" s="3">
        <v>162.5</v>
      </c>
      <c r="L32" s="3">
        <v>170</v>
      </c>
      <c r="M32" s="3">
        <v>175</v>
      </c>
      <c r="N32" s="3"/>
      <c r="O32" s="3">
        <v>175</v>
      </c>
      <c r="P32" s="26">
        <f t="shared" si="0"/>
        <v>97.037499999999994</v>
      </c>
      <c r="Q32" s="3" t="s">
        <v>139</v>
      </c>
    </row>
    <row r="33" spans="1:17">
      <c r="A33" s="3">
        <v>2</v>
      </c>
      <c r="B33" s="3" t="s">
        <v>30</v>
      </c>
      <c r="C33" s="3" t="s">
        <v>29</v>
      </c>
      <c r="D33" s="3">
        <v>100</v>
      </c>
      <c r="E33" s="3" t="s">
        <v>39</v>
      </c>
      <c r="F33" s="3" t="s">
        <v>21</v>
      </c>
      <c r="G33" s="1">
        <v>32619</v>
      </c>
      <c r="H33" s="3" t="s">
        <v>13</v>
      </c>
      <c r="I33" s="2">
        <v>98.9</v>
      </c>
      <c r="J33" s="19">
        <v>0.55679999999999996</v>
      </c>
      <c r="K33" s="3">
        <v>155</v>
      </c>
      <c r="L33" s="3">
        <v>162.5</v>
      </c>
      <c r="M33" s="3">
        <v>165</v>
      </c>
      <c r="N33" s="3"/>
      <c r="O33" s="3">
        <v>165</v>
      </c>
      <c r="P33" s="26">
        <f t="shared" si="0"/>
        <v>91.872</v>
      </c>
      <c r="Q33" s="3"/>
    </row>
    <row r="34" spans="1:17">
      <c r="A34" s="3">
        <v>3</v>
      </c>
      <c r="B34" s="3" t="s">
        <v>30</v>
      </c>
      <c r="C34" s="3" t="s">
        <v>29</v>
      </c>
      <c r="D34" s="3">
        <v>100</v>
      </c>
      <c r="E34" s="3" t="s">
        <v>31</v>
      </c>
      <c r="F34" s="3" t="s">
        <v>11</v>
      </c>
      <c r="G34" s="1">
        <v>29338</v>
      </c>
      <c r="H34" s="3" t="s">
        <v>13</v>
      </c>
      <c r="I34" s="2">
        <v>99.7</v>
      </c>
      <c r="J34" s="19">
        <v>0.55479999999999996</v>
      </c>
      <c r="K34" s="3">
        <v>145</v>
      </c>
      <c r="L34" s="3">
        <v>162.5</v>
      </c>
      <c r="M34" s="3">
        <v>165</v>
      </c>
      <c r="N34" s="3"/>
      <c r="O34" s="3">
        <v>165</v>
      </c>
      <c r="P34" s="26">
        <f t="shared" si="0"/>
        <v>91.541999999999987</v>
      </c>
      <c r="Q34" s="3"/>
    </row>
    <row r="35" spans="1:17">
      <c r="A35" s="3">
        <v>4</v>
      </c>
      <c r="B35" s="3" t="s">
        <v>30</v>
      </c>
      <c r="C35" s="3" t="s">
        <v>29</v>
      </c>
      <c r="D35" s="3">
        <v>100</v>
      </c>
      <c r="E35" s="3" t="s">
        <v>23</v>
      </c>
      <c r="F35" s="3" t="s">
        <v>11</v>
      </c>
      <c r="G35" s="1">
        <v>29795</v>
      </c>
      <c r="H35" s="3" t="s">
        <v>13</v>
      </c>
      <c r="I35" s="2">
        <v>89.15</v>
      </c>
      <c r="J35" s="19">
        <v>0.58850000000000002</v>
      </c>
      <c r="K35" s="3">
        <v>155</v>
      </c>
      <c r="L35" s="3">
        <v>160</v>
      </c>
      <c r="M35" s="28">
        <v>162.5</v>
      </c>
      <c r="N35" s="3"/>
      <c r="O35" s="3">
        <v>160</v>
      </c>
      <c r="P35" s="26">
        <f t="shared" si="0"/>
        <v>94.16</v>
      </c>
      <c r="Q35" s="3"/>
    </row>
    <row r="36" spans="1:17">
      <c r="A36" s="3">
        <v>5</v>
      </c>
      <c r="B36" s="3" t="s">
        <v>30</v>
      </c>
      <c r="C36" s="3" t="s">
        <v>29</v>
      </c>
      <c r="D36" s="3">
        <v>100</v>
      </c>
      <c r="E36" s="3" t="s">
        <v>76</v>
      </c>
      <c r="F36" s="3" t="s">
        <v>11</v>
      </c>
      <c r="G36" s="1">
        <v>32500</v>
      </c>
      <c r="H36" s="3" t="s">
        <v>13</v>
      </c>
      <c r="I36" s="2">
        <v>88.35</v>
      </c>
      <c r="J36" s="19">
        <v>0.59219999999999995</v>
      </c>
      <c r="K36" s="3">
        <v>150</v>
      </c>
      <c r="L36" s="28">
        <v>155</v>
      </c>
      <c r="M36" s="3">
        <v>155</v>
      </c>
      <c r="N36" s="3"/>
      <c r="O36" s="3">
        <v>155</v>
      </c>
      <c r="P36" s="26">
        <f t="shared" si="0"/>
        <v>91.790999999999997</v>
      </c>
      <c r="Q36" s="3"/>
    </row>
    <row r="37" spans="1:17">
      <c r="A37" s="3">
        <v>6</v>
      </c>
      <c r="B37" s="3" t="s">
        <v>30</v>
      </c>
      <c r="C37" s="3" t="s">
        <v>29</v>
      </c>
      <c r="D37" s="3">
        <v>100</v>
      </c>
      <c r="E37" s="3" t="s">
        <v>134</v>
      </c>
      <c r="F37" s="3" t="s">
        <v>11</v>
      </c>
      <c r="G37" s="1">
        <v>32194</v>
      </c>
      <c r="H37" s="3" t="s">
        <v>13</v>
      </c>
      <c r="I37" s="2">
        <v>91.8</v>
      </c>
      <c r="J37" s="19">
        <v>0.59219999999999995</v>
      </c>
      <c r="K37" s="28">
        <v>150</v>
      </c>
      <c r="L37" s="28">
        <v>155</v>
      </c>
      <c r="M37" s="3">
        <v>155</v>
      </c>
      <c r="N37" s="3"/>
      <c r="O37" s="3">
        <v>155</v>
      </c>
      <c r="P37" s="26">
        <f t="shared" si="0"/>
        <v>91.790999999999997</v>
      </c>
      <c r="Q37" s="3"/>
    </row>
    <row r="38" spans="1:17">
      <c r="A38" s="3">
        <v>7</v>
      </c>
      <c r="B38" s="3" t="s">
        <v>30</v>
      </c>
      <c r="C38" s="3" t="s">
        <v>29</v>
      </c>
      <c r="D38" s="3">
        <v>100</v>
      </c>
      <c r="E38" s="3" t="s">
        <v>113</v>
      </c>
      <c r="F38" s="3" t="s">
        <v>114</v>
      </c>
      <c r="G38" s="1">
        <v>30711</v>
      </c>
      <c r="H38" s="3" t="s">
        <v>13</v>
      </c>
      <c r="I38" s="2">
        <v>99.45</v>
      </c>
      <c r="J38" s="19">
        <v>0.55530000000000002</v>
      </c>
      <c r="K38" s="3">
        <v>155</v>
      </c>
      <c r="L38" s="28">
        <v>162.5</v>
      </c>
      <c r="M38" s="28">
        <v>162.5</v>
      </c>
      <c r="N38" s="3"/>
      <c r="O38" s="3">
        <v>155</v>
      </c>
      <c r="P38" s="26">
        <f t="shared" si="0"/>
        <v>86.0715</v>
      </c>
      <c r="Q38" s="3"/>
    </row>
    <row r="39" spans="1:17">
      <c r="A39" s="3">
        <v>8</v>
      </c>
      <c r="B39" s="3" t="s">
        <v>30</v>
      </c>
      <c r="C39" s="3" t="s">
        <v>29</v>
      </c>
      <c r="D39" s="3">
        <v>100</v>
      </c>
      <c r="E39" s="3" t="s">
        <v>60</v>
      </c>
      <c r="F39" s="3" t="s">
        <v>11</v>
      </c>
      <c r="G39" s="1">
        <v>32828</v>
      </c>
      <c r="H39" s="3" t="s">
        <v>13</v>
      </c>
      <c r="I39" s="2">
        <v>97.2</v>
      </c>
      <c r="J39" s="19">
        <v>0.56130000000000002</v>
      </c>
      <c r="K39" s="3">
        <v>150</v>
      </c>
      <c r="L39" s="28">
        <v>162.5</v>
      </c>
      <c r="M39" s="28">
        <v>162.5</v>
      </c>
      <c r="N39" s="3"/>
      <c r="O39" s="3">
        <v>150</v>
      </c>
      <c r="P39" s="26">
        <f t="shared" si="0"/>
        <v>84.195000000000007</v>
      </c>
      <c r="Q39" s="3"/>
    </row>
    <row r="40" spans="1:17">
      <c r="A40" s="3">
        <v>9</v>
      </c>
      <c r="B40" s="3" t="s">
        <v>30</v>
      </c>
      <c r="C40" s="3" t="s">
        <v>29</v>
      </c>
      <c r="D40" s="3">
        <v>100</v>
      </c>
      <c r="E40" s="3" t="s">
        <v>41</v>
      </c>
      <c r="F40" s="3" t="s">
        <v>11</v>
      </c>
      <c r="G40" s="1">
        <v>34191</v>
      </c>
      <c r="H40" s="3" t="s">
        <v>13</v>
      </c>
      <c r="I40" s="2">
        <v>90.5</v>
      </c>
      <c r="J40" s="19">
        <v>0.58340000000000003</v>
      </c>
      <c r="K40" s="28">
        <v>145</v>
      </c>
      <c r="L40" s="3">
        <v>147.5</v>
      </c>
      <c r="M40" s="28">
        <v>155</v>
      </c>
      <c r="N40" s="3"/>
      <c r="O40" s="3">
        <v>147.5</v>
      </c>
      <c r="P40" s="26">
        <f t="shared" si="0"/>
        <v>86.051500000000004</v>
      </c>
      <c r="Q40" s="3"/>
    </row>
    <row r="41" spans="1:17">
      <c r="A41" s="3">
        <v>10</v>
      </c>
      <c r="B41" s="3" t="s">
        <v>30</v>
      </c>
      <c r="C41" s="3" t="s">
        <v>29</v>
      </c>
      <c r="D41" s="3">
        <v>100</v>
      </c>
      <c r="E41" s="3" t="s">
        <v>22</v>
      </c>
      <c r="F41" s="3" t="s">
        <v>11</v>
      </c>
      <c r="G41" s="1">
        <v>29697</v>
      </c>
      <c r="H41" s="3" t="s">
        <v>13</v>
      </c>
      <c r="I41" s="2">
        <v>89.9</v>
      </c>
      <c r="J41" s="19">
        <v>0.5857</v>
      </c>
      <c r="K41" s="3">
        <v>137.5</v>
      </c>
      <c r="L41" s="28">
        <v>142.5</v>
      </c>
      <c r="M41" s="28">
        <v>142.5</v>
      </c>
      <c r="N41" s="3"/>
      <c r="O41" s="3">
        <v>137.5</v>
      </c>
      <c r="P41" s="26">
        <f t="shared" si="0"/>
        <v>80.533749999999998</v>
      </c>
      <c r="Q41" s="3"/>
    </row>
    <row r="42" spans="1:17">
      <c r="A42" s="3">
        <v>11</v>
      </c>
      <c r="B42" s="3" t="s">
        <v>30</v>
      </c>
      <c r="C42" s="3" t="s">
        <v>29</v>
      </c>
      <c r="D42" s="3">
        <v>100</v>
      </c>
      <c r="E42" s="3" t="s">
        <v>93</v>
      </c>
      <c r="F42" s="3" t="s">
        <v>94</v>
      </c>
      <c r="G42" s="1">
        <v>34159</v>
      </c>
      <c r="H42" s="3" t="s">
        <v>13</v>
      </c>
      <c r="I42" s="2">
        <v>89.6</v>
      </c>
      <c r="J42" s="19">
        <v>0.58689999999999998</v>
      </c>
      <c r="K42" s="28">
        <v>135</v>
      </c>
      <c r="L42" s="3">
        <v>135</v>
      </c>
      <c r="M42" s="28">
        <v>140</v>
      </c>
      <c r="N42" s="3"/>
      <c r="O42" s="3">
        <v>135</v>
      </c>
      <c r="P42" s="26">
        <f t="shared" si="0"/>
        <v>79.231499999999997</v>
      </c>
      <c r="Q42" s="3"/>
    </row>
    <row r="43" spans="1:17">
      <c r="A43" s="3">
        <v>12</v>
      </c>
      <c r="B43" s="3" t="s">
        <v>30</v>
      </c>
      <c r="C43" s="3" t="s">
        <v>29</v>
      </c>
      <c r="D43" s="3">
        <v>100</v>
      </c>
      <c r="E43" s="3" t="s">
        <v>84</v>
      </c>
      <c r="F43" s="3" t="s">
        <v>11</v>
      </c>
      <c r="G43" s="1">
        <v>31649</v>
      </c>
      <c r="H43" s="3" t="s">
        <v>13</v>
      </c>
      <c r="I43" s="2">
        <v>84.75</v>
      </c>
      <c r="J43" s="19">
        <v>0.60780000000000001</v>
      </c>
      <c r="K43" s="28">
        <v>125</v>
      </c>
      <c r="L43" s="3">
        <v>125</v>
      </c>
      <c r="M43" s="28">
        <v>130</v>
      </c>
      <c r="N43" s="3"/>
      <c r="O43" s="3">
        <v>125</v>
      </c>
      <c r="P43" s="26">
        <f t="shared" si="0"/>
        <v>75.974999999999994</v>
      </c>
      <c r="Q43" s="3"/>
    </row>
    <row r="44" spans="1:17">
      <c r="A44" s="3">
        <v>13</v>
      </c>
      <c r="B44" s="3" t="s">
        <v>30</v>
      </c>
      <c r="C44" s="3" t="s">
        <v>29</v>
      </c>
      <c r="D44" s="3">
        <v>100</v>
      </c>
      <c r="E44" s="3" t="s">
        <v>117</v>
      </c>
      <c r="F44" s="3" t="s">
        <v>11</v>
      </c>
      <c r="G44" s="1">
        <v>23393</v>
      </c>
      <c r="H44" s="3" t="s">
        <v>13</v>
      </c>
      <c r="I44" s="2">
        <v>88.1</v>
      </c>
      <c r="J44" s="19">
        <v>0.59299999999999997</v>
      </c>
      <c r="K44" s="3">
        <v>107.5</v>
      </c>
      <c r="L44" s="3">
        <v>120</v>
      </c>
      <c r="M44" s="28">
        <v>125</v>
      </c>
      <c r="N44" s="3"/>
      <c r="O44" s="3">
        <v>120</v>
      </c>
      <c r="P44" s="26">
        <f t="shared" si="0"/>
        <v>71.16</v>
      </c>
      <c r="Q44" s="3"/>
    </row>
    <row r="45" spans="1:17">
      <c r="A45" s="3">
        <v>14</v>
      </c>
      <c r="B45" s="3" t="s">
        <v>30</v>
      </c>
      <c r="C45" s="3" t="s">
        <v>29</v>
      </c>
      <c r="D45" s="3">
        <v>100</v>
      </c>
      <c r="E45" s="3" t="s">
        <v>106</v>
      </c>
      <c r="F45" s="3" t="s">
        <v>11</v>
      </c>
      <c r="G45" s="1">
        <v>26088</v>
      </c>
      <c r="H45" s="3" t="s">
        <v>13</v>
      </c>
      <c r="I45" s="2">
        <v>85.5</v>
      </c>
      <c r="J45" s="19">
        <v>0.60450000000000004</v>
      </c>
      <c r="K45" s="3">
        <v>70</v>
      </c>
      <c r="L45" s="3">
        <v>75</v>
      </c>
      <c r="M45" s="28">
        <v>80</v>
      </c>
      <c r="N45" s="3"/>
      <c r="O45" s="3">
        <v>75</v>
      </c>
      <c r="P45" s="26">
        <f t="shared" si="0"/>
        <v>45.337500000000006</v>
      </c>
      <c r="Q45" s="3"/>
    </row>
    <row r="46" spans="1:17">
      <c r="A46" s="3" t="s">
        <v>137</v>
      </c>
      <c r="B46" s="3" t="s">
        <v>30</v>
      </c>
      <c r="C46" s="3" t="s">
        <v>29</v>
      </c>
      <c r="D46" s="3">
        <v>100</v>
      </c>
      <c r="E46" s="3" t="s">
        <v>33</v>
      </c>
      <c r="F46" s="3" t="s">
        <v>11</v>
      </c>
      <c r="G46" s="1">
        <v>32582</v>
      </c>
      <c r="H46" s="3" t="s">
        <v>13</v>
      </c>
      <c r="I46" s="2">
        <v>87.9</v>
      </c>
      <c r="J46" s="19">
        <v>0.59389999999999998</v>
      </c>
      <c r="K46" s="28">
        <v>135</v>
      </c>
      <c r="L46" s="28">
        <v>135</v>
      </c>
      <c r="M46" s="28">
        <v>135</v>
      </c>
      <c r="N46" s="3"/>
      <c r="O46" s="28">
        <v>0</v>
      </c>
      <c r="P46" s="26">
        <f t="shared" si="0"/>
        <v>0</v>
      </c>
      <c r="Q46" s="3"/>
    </row>
    <row r="47" spans="1:17">
      <c r="A47" s="3" t="s">
        <v>137</v>
      </c>
      <c r="B47" s="3" t="s">
        <v>30</v>
      </c>
      <c r="C47" s="3" t="s">
        <v>29</v>
      </c>
      <c r="D47" s="3">
        <v>100</v>
      </c>
      <c r="E47" s="3" t="s">
        <v>80</v>
      </c>
      <c r="F47" s="3" t="s">
        <v>11</v>
      </c>
      <c r="G47" s="1">
        <v>33293</v>
      </c>
      <c r="H47" s="3" t="s">
        <v>13</v>
      </c>
      <c r="I47" s="2">
        <v>88.85</v>
      </c>
      <c r="J47" s="19">
        <v>0.59009999999999996</v>
      </c>
      <c r="K47" s="28">
        <v>135</v>
      </c>
      <c r="L47" s="28">
        <v>135</v>
      </c>
      <c r="M47" s="28">
        <v>135</v>
      </c>
      <c r="N47" s="3"/>
      <c r="O47" s="28">
        <v>0</v>
      </c>
      <c r="P47" s="26">
        <f t="shared" si="0"/>
        <v>0</v>
      </c>
      <c r="Q47" s="3"/>
    </row>
    <row r="48" spans="1:17">
      <c r="A48" s="3" t="s">
        <v>137</v>
      </c>
      <c r="B48" s="3" t="s">
        <v>30</v>
      </c>
      <c r="C48" s="3" t="s">
        <v>29</v>
      </c>
      <c r="D48" s="3">
        <v>100</v>
      </c>
      <c r="E48" s="3" t="s">
        <v>32</v>
      </c>
      <c r="F48" s="3" t="s">
        <v>11</v>
      </c>
      <c r="G48" s="1">
        <v>33405</v>
      </c>
      <c r="H48" s="3" t="s">
        <v>13</v>
      </c>
      <c r="I48" s="2">
        <v>89.2</v>
      </c>
      <c r="J48" s="19">
        <v>0.58850000000000002</v>
      </c>
      <c r="K48" s="28">
        <v>135</v>
      </c>
      <c r="L48" s="28">
        <v>135</v>
      </c>
      <c r="M48" s="28">
        <v>135</v>
      </c>
      <c r="N48" s="3"/>
      <c r="O48" s="28">
        <v>0</v>
      </c>
      <c r="P48" s="26">
        <f t="shared" si="0"/>
        <v>0</v>
      </c>
      <c r="Q48" s="3"/>
    </row>
    <row r="49" spans="1:17">
      <c r="A49" s="3">
        <v>1</v>
      </c>
      <c r="B49" s="3" t="s">
        <v>30</v>
      </c>
      <c r="C49" s="3" t="s">
        <v>29</v>
      </c>
      <c r="D49" s="3" t="s">
        <v>15</v>
      </c>
      <c r="E49" s="3" t="s">
        <v>98</v>
      </c>
      <c r="F49" s="3" t="s">
        <v>99</v>
      </c>
      <c r="G49" s="1">
        <v>33510</v>
      </c>
      <c r="H49" s="3" t="s">
        <v>13</v>
      </c>
      <c r="I49" s="2">
        <v>120.65</v>
      </c>
      <c r="J49" s="19">
        <v>0.52629999999999999</v>
      </c>
      <c r="K49" s="3">
        <v>170</v>
      </c>
      <c r="L49" s="3">
        <v>180</v>
      </c>
      <c r="M49" s="28">
        <v>185</v>
      </c>
      <c r="N49" s="3"/>
      <c r="O49" s="3">
        <v>180</v>
      </c>
      <c r="P49" s="26">
        <f t="shared" si="0"/>
        <v>94.733999999999995</v>
      </c>
      <c r="Q49" s="3" t="s">
        <v>140</v>
      </c>
    </row>
    <row r="50" spans="1:17">
      <c r="A50" s="3">
        <v>2</v>
      </c>
      <c r="B50" s="3" t="s">
        <v>30</v>
      </c>
      <c r="C50" s="3" t="s">
        <v>29</v>
      </c>
      <c r="D50" s="3" t="s">
        <v>15</v>
      </c>
      <c r="E50" s="3" t="s">
        <v>118</v>
      </c>
      <c r="F50" s="3" t="s">
        <v>11</v>
      </c>
      <c r="G50" s="1">
        <v>30370</v>
      </c>
      <c r="H50" s="3" t="s">
        <v>13</v>
      </c>
      <c r="I50" s="2">
        <v>130.30000000000001</v>
      </c>
      <c r="J50" s="19">
        <v>0.51465000000000005</v>
      </c>
      <c r="K50" s="3">
        <v>170</v>
      </c>
      <c r="L50" s="3">
        <v>180</v>
      </c>
      <c r="M50" s="28">
        <v>185</v>
      </c>
      <c r="N50" s="3"/>
      <c r="O50" s="3">
        <v>180</v>
      </c>
      <c r="P50" s="26">
        <f t="shared" si="0"/>
        <v>92.637000000000015</v>
      </c>
      <c r="Q50" s="3"/>
    </row>
    <row r="51" spans="1:17">
      <c r="A51" s="3">
        <v>3</v>
      </c>
      <c r="B51" s="3" t="s">
        <v>30</v>
      </c>
      <c r="C51" s="3" t="s">
        <v>29</v>
      </c>
      <c r="D51" s="3" t="s">
        <v>15</v>
      </c>
      <c r="E51" s="3" t="s">
        <v>40</v>
      </c>
      <c r="F51" s="3" t="s">
        <v>11</v>
      </c>
      <c r="G51" s="1">
        <v>31999</v>
      </c>
      <c r="H51" s="3" t="s">
        <v>13</v>
      </c>
      <c r="I51" s="2">
        <v>124.2</v>
      </c>
      <c r="J51" s="19">
        <v>0.52210000000000001</v>
      </c>
      <c r="K51" s="28">
        <v>155</v>
      </c>
      <c r="L51" s="3">
        <v>165</v>
      </c>
      <c r="M51" s="3">
        <v>175</v>
      </c>
      <c r="N51" s="3"/>
      <c r="O51" s="3">
        <v>175</v>
      </c>
      <c r="P51" s="26">
        <f t="shared" si="0"/>
        <v>91.367500000000007</v>
      </c>
      <c r="Q51" s="3"/>
    </row>
    <row r="52" spans="1:17">
      <c r="A52" s="3">
        <v>4</v>
      </c>
      <c r="B52" s="3" t="s">
        <v>30</v>
      </c>
      <c r="C52" s="3" t="s">
        <v>29</v>
      </c>
      <c r="D52" s="3" t="s">
        <v>15</v>
      </c>
      <c r="E52" s="3" t="s">
        <v>36</v>
      </c>
      <c r="F52" s="3" t="s">
        <v>37</v>
      </c>
      <c r="G52" s="1">
        <v>29829</v>
      </c>
      <c r="H52" s="3" t="s">
        <v>13</v>
      </c>
      <c r="I52" s="2">
        <v>106.6</v>
      </c>
      <c r="J52" s="19">
        <v>0.54110000000000003</v>
      </c>
      <c r="K52" s="28">
        <v>167.5</v>
      </c>
      <c r="L52" s="3">
        <v>167.5</v>
      </c>
      <c r="M52" s="28">
        <v>175</v>
      </c>
      <c r="N52" s="3"/>
      <c r="O52" s="3">
        <v>167.5</v>
      </c>
      <c r="P52" s="26">
        <f t="shared" si="0"/>
        <v>90.634250000000009</v>
      </c>
      <c r="Q52" s="3"/>
    </row>
    <row r="53" spans="1:17">
      <c r="A53" s="3">
        <v>5</v>
      </c>
      <c r="B53" s="3" t="s">
        <v>30</v>
      </c>
      <c r="C53" s="3" t="s">
        <v>29</v>
      </c>
      <c r="D53" s="3" t="s">
        <v>15</v>
      </c>
      <c r="E53" s="3" t="s">
        <v>77</v>
      </c>
      <c r="F53" s="3" t="s">
        <v>11</v>
      </c>
      <c r="G53" s="1">
        <v>31147</v>
      </c>
      <c r="H53" s="3" t="s">
        <v>13</v>
      </c>
      <c r="I53" s="2">
        <v>119.55</v>
      </c>
      <c r="J53" s="19">
        <v>0.52739999999999998</v>
      </c>
      <c r="K53" s="28">
        <v>160</v>
      </c>
      <c r="L53" s="3">
        <v>167.5</v>
      </c>
      <c r="M53" s="28">
        <v>175</v>
      </c>
      <c r="N53" s="3"/>
      <c r="O53" s="3">
        <v>167.5</v>
      </c>
      <c r="P53" s="26">
        <f t="shared" si="0"/>
        <v>88.339500000000001</v>
      </c>
      <c r="Q53" s="3"/>
    </row>
    <row r="54" spans="1:17">
      <c r="A54" s="3">
        <v>6</v>
      </c>
      <c r="B54" s="3" t="s">
        <v>30</v>
      </c>
      <c r="C54" s="3" t="s">
        <v>29</v>
      </c>
      <c r="D54" s="3" t="s">
        <v>15</v>
      </c>
      <c r="E54" s="3" t="s">
        <v>78</v>
      </c>
      <c r="F54" s="3" t="s">
        <v>56</v>
      </c>
      <c r="G54" s="1">
        <v>32600</v>
      </c>
      <c r="H54" s="3" t="s">
        <v>13</v>
      </c>
      <c r="I54" s="2">
        <v>108.9</v>
      </c>
      <c r="J54" s="19">
        <v>0.53779999999999994</v>
      </c>
      <c r="K54" s="3">
        <v>157.5</v>
      </c>
      <c r="L54" s="28">
        <v>167.5</v>
      </c>
      <c r="M54" s="28">
        <v>167.5</v>
      </c>
      <c r="N54" s="3"/>
      <c r="O54" s="3">
        <v>157.5</v>
      </c>
      <c r="P54" s="26">
        <f t="shared" si="0"/>
        <v>84.703499999999991</v>
      </c>
      <c r="Q54" s="3"/>
    </row>
    <row r="55" spans="1:17">
      <c r="A55" s="3">
        <v>7</v>
      </c>
      <c r="B55" s="3" t="s">
        <v>30</v>
      </c>
      <c r="C55" s="3" t="s">
        <v>29</v>
      </c>
      <c r="D55" s="3" t="s">
        <v>15</v>
      </c>
      <c r="E55" s="3" t="s">
        <v>38</v>
      </c>
      <c r="F55" s="3" t="s">
        <v>11</v>
      </c>
      <c r="G55" s="1">
        <v>29106</v>
      </c>
      <c r="H55" s="3" t="s">
        <v>13</v>
      </c>
      <c r="I55" s="2">
        <v>108.5</v>
      </c>
      <c r="J55" s="19">
        <v>0.53839999999999999</v>
      </c>
      <c r="K55" s="3">
        <v>137.5</v>
      </c>
      <c r="L55" s="3">
        <v>147.5</v>
      </c>
      <c r="M55" s="28">
        <v>152.5</v>
      </c>
      <c r="N55" s="3"/>
      <c r="O55" s="3">
        <v>147.5</v>
      </c>
      <c r="P55" s="26">
        <f t="shared" si="0"/>
        <v>79.414000000000001</v>
      </c>
      <c r="Q55" s="3"/>
    </row>
    <row r="56" spans="1:17">
      <c r="A56" s="3">
        <v>8</v>
      </c>
      <c r="B56" s="3" t="s">
        <v>30</v>
      </c>
      <c r="C56" s="3" t="s">
        <v>29</v>
      </c>
      <c r="D56" s="3" t="s">
        <v>15</v>
      </c>
      <c r="E56" s="3" t="s">
        <v>16</v>
      </c>
      <c r="F56" s="3" t="s">
        <v>11</v>
      </c>
      <c r="G56" s="1">
        <v>29744</v>
      </c>
      <c r="H56" s="3" t="s">
        <v>13</v>
      </c>
      <c r="I56" s="2">
        <v>109.5</v>
      </c>
      <c r="J56" s="19">
        <v>0.53710000000000002</v>
      </c>
      <c r="K56" s="3">
        <v>120</v>
      </c>
      <c r="L56" s="3">
        <v>125</v>
      </c>
      <c r="M56" s="28">
        <v>127.5</v>
      </c>
      <c r="N56" s="3"/>
      <c r="O56" s="3">
        <v>125</v>
      </c>
      <c r="P56" s="26">
        <f t="shared" si="0"/>
        <v>67.137500000000003</v>
      </c>
      <c r="Q56" s="3"/>
    </row>
    <row r="57" spans="1:17">
      <c r="A57" s="3" t="s">
        <v>137</v>
      </c>
      <c r="B57" s="3" t="s">
        <v>30</v>
      </c>
      <c r="C57" s="3" t="s">
        <v>29</v>
      </c>
      <c r="D57" s="3" t="s">
        <v>15</v>
      </c>
      <c r="E57" s="3" t="s">
        <v>89</v>
      </c>
      <c r="F57" s="3" t="s">
        <v>11</v>
      </c>
      <c r="G57" s="1">
        <v>29587</v>
      </c>
      <c r="H57" s="3" t="s">
        <v>13</v>
      </c>
      <c r="I57" s="2">
        <v>109.9</v>
      </c>
      <c r="J57" s="19">
        <v>0.53659999999999997</v>
      </c>
      <c r="K57" s="28">
        <v>167.5</v>
      </c>
      <c r="L57" s="28">
        <v>167.5</v>
      </c>
      <c r="M57" s="28">
        <v>167.5</v>
      </c>
      <c r="N57" s="3"/>
      <c r="O57" s="28">
        <v>0</v>
      </c>
      <c r="P57" s="26">
        <f t="shared" si="0"/>
        <v>0</v>
      </c>
      <c r="Q57" s="3"/>
    </row>
    <row r="58" spans="1:17">
      <c r="A58" s="3"/>
      <c r="B58" s="3"/>
      <c r="C58" s="3"/>
      <c r="D58" s="3"/>
      <c r="E58" s="22" t="s">
        <v>135</v>
      </c>
      <c r="F58" s="22" t="s">
        <v>142</v>
      </c>
      <c r="G58" s="1"/>
      <c r="H58" s="3"/>
      <c r="I58" s="2"/>
      <c r="J58" s="19"/>
      <c r="K58" s="3"/>
      <c r="L58" s="3"/>
      <c r="M58" s="3"/>
      <c r="N58" s="3"/>
      <c r="O58" s="3"/>
      <c r="P58" s="26"/>
      <c r="Q58" s="3"/>
    </row>
    <row r="59" spans="1:17">
      <c r="A59" s="3">
        <v>1</v>
      </c>
      <c r="B59" s="3" t="s">
        <v>27</v>
      </c>
      <c r="C59" s="3" t="s">
        <v>29</v>
      </c>
      <c r="D59" s="3" t="s">
        <v>10</v>
      </c>
      <c r="E59" s="3" t="s">
        <v>65</v>
      </c>
      <c r="F59" s="3" t="s">
        <v>11</v>
      </c>
      <c r="G59" s="1">
        <v>32567</v>
      </c>
      <c r="H59" s="3" t="s">
        <v>13</v>
      </c>
      <c r="I59" s="2">
        <v>77.55</v>
      </c>
      <c r="J59" s="19">
        <v>0.70399999999999996</v>
      </c>
      <c r="K59" s="3">
        <v>95</v>
      </c>
      <c r="L59" s="3">
        <v>100</v>
      </c>
      <c r="M59" s="28">
        <v>102.5</v>
      </c>
      <c r="N59" s="3"/>
      <c r="O59" s="3">
        <f>L59</f>
        <v>100</v>
      </c>
      <c r="P59" s="26">
        <f>O59*J59</f>
        <v>70.399999999999991</v>
      </c>
      <c r="Q59" s="3"/>
    </row>
    <row r="60" spans="1:17">
      <c r="A60" s="3"/>
      <c r="B60" s="3"/>
      <c r="C60" s="3"/>
      <c r="D60" s="3"/>
      <c r="E60" s="22" t="s">
        <v>136</v>
      </c>
      <c r="F60" s="3"/>
      <c r="G60" s="1"/>
      <c r="H60" s="3"/>
      <c r="I60" s="2"/>
      <c r="J60" s="19"/>
      <c r="K60" s="3"/>
      <c r="L60" s="3"/>
      <c r="M60" s="28"/>
      <c r="N60" s="3"/>
      <c r="O60" s="3"/>
      <c r="P60" s="26"/>
      <c r="Q60" s="3"/>
    </row>
    <row r="61" spans="1:17">
      <c r="A61" s="3">
        <v>1</v>
      </c>
      <c r="B61" s="3" t="s">
        <v>27</v>
      </c>
      <c r="C61" s="3" t="s">
        <v>29</v>
      </c>
      <c r="D61" s="3">
        <v>82.5</v>
      </c>
      <c r="E61" s="3" t="s">
        <v>20</v>
      </c>
      <c r="F61" s="3" t="s">
        <v>18</v>
      </c>
      <c r="G61" s="1">
        <v>23466</v>
      </c>
      <c r="H61" s="3" t="s">
        <v>13</v>
      </c>
      <c r="I61" s="2">
        <v>77.55</v>
      </c>
      <c r="J61" s="19">
        <v>0.64729999999999999</v>
      </c>
      <c r="K61" s="3">
        <v>110</v>
      </c>
      <c r="L61" s="3">
        <v>120</v>
      </c>
      <c r="M61" s="3">
        <v>130</v>
      </c>
      <c r="N61" s="3"/>
      <c r="O61" s="3">
        <f>M61</f>
        <v>130</v>
      </c>
      <c r="P61" s="26">
        <f t="shared" ref="P61:P68" si="1">O61*J61</f>
        <v>84.149000000000001</v>
      </c>
      <c r="Q61" s="3"/>
    </row>
    <row r="62" spans="1:17">
      <c r="A62" s="3">
        <v>1</v>
      </c>
      <c r="B62" s="3" t="s">
        <v>27</v>
      </c>
      <c r="C62" s="3" t="s">
        <v>29</v>
      </c>
      <c r="D62" s="3">
        <v>100</v>
      </c>
      <c r="E62" s="3" t="s">
        <v>88</v>
      </c>
      <c r="F62" s="3" t="s">
        <v>11</v>
      </c>
      <c r="G62" s="1">
        <v>31692</v>
      </c>
      <c r="H62" s="3" t="s">
        <v>13</v>
      </c>
      <c r="I62" s="2">
        <v>98.4</v>
      </c>
      <c r="J62" s="19">
        <v>0.55810000000000004</v>
      </c>
      <c r="K62" s="3">
        <v>190</v>
      </c>
      <c r="L62" s="3">
        <v>192.5</v>
      </c>
      <c r="M62" s="28">
        <v>0</v>
      </c>
      <c r="N62" s="3"/>
      <c r="O62" s="3">
        <f>L62</f>
        <v>192.5</v>
      </c>
      <c r="P62" s="26">
        <f t="shared" si="1"/>
        <v>107.43425000000001</v>
      </c>
      <c r="Q62" s="3"/>
    </row>
    <row r="63" spans="1:17">
      <c r="A63" s="3">
        <v>2</v>
      </c>
      <c r="B63" s="3" t="s">
        <v>27</v>
      </c>
      <c r="C63" s="3" t="s">
        <v>29</v>
      </c>
      <c r="D63" s="3">
        <v>100</v>
      </c>
      <c r="E63" s="3" t="s">
        <v>66</v>
      </c>
      <c r="F63" s="3" t="s">
        <v>67</v>
      </c>
      <c r="G63" s="1">
        <v>22274</v>
      </c>
      <c r="H63" s="3" t="s">
        <v>13</v>
      </c>
      <c r="I63" s="2">
        <v>99.15</v>
      </c>
      <c r="J63" s="19">
        <v>0.55600000000000005</v>
      </c>
      <c r="K63" s="28">
        <v>152.5</v>
      </c>
      <c r="L63" s="28">
        <v>155</v>
      </c>
      <c r="M63" s="3">
        <v>155</v>
      </c>
      <c r="N63" s="3"/>
      <c r="O63" s="3">
        <f>M63</f>
        <v>155</v>
      </c>
      <c r="P63" s="26">
        <f t="shared" si="1"/>
        <v>86.18</v>
      </c>
      <c r="Q63" s="3"/>
    </row>
    <row r="64" spans="1:17">
      <c r="A64" s="3">
        <v>1</v>
      </c>
      <c r="B64" s="3" t="s">
        <v>27</v>
      </c>
      <c r="C64" s="3" t="s">
        <v>29</v>
      </c>
      <c r="D64" s="3" t="s">
        <v>15</v>
      </c>
      <c r="E64" s="3" t="s">
        <v>92</v>
      </c>
      <c r="F64" s="3" t="s">
        <v>91</v>
      </c>
      <c r="G64" s="1">
        <v>29778</v>
      </c>
      <c r="H64" s="3" t="s">
        <v>13</v>
      </c>
      <c r="I64" s="2">
        <v>147.30000000000001</v>
      </c>
      <c r="J64" s="19">
        <v>0.49569999999999997</v>
      </c>
      <c r="K64" s="3">
        <v>210</v>
      </c>
      <c r="L64" s="3">
        <v>222.5</v>
      </c>
      <c r="M64" s="3">
        <v>227.5</v>
      </c>
      <c r="N64" s="3"/>
      <c r="O64" s="3">
        <f>M64</f>
        <v>227.5</v>
      </c>
      <c r="P64" s="26">
        <f t="shared" si="1"/>
        <v>112.77175</v>
      </c>
      <c r="Q64" s="3" t="s">
        <v>138</v>
      </c>
    </row>
    <row r="65" spans="1:17">
      <c r="A65" s="3">
        <v>2</v>
      </c>
      <c r="B65" s="3" t="s">
        <v>27</v>
      </c>
      <c r="C65" s="3" t="s">
        <v>29</v>
      </c>
      <c r="D65" s="3" t="s">
        <v>15</v>
      </c>
      <c r="E65" s="3" t="s">
        <v>19</v>
      </c>
      <c r="F65" s="3" t="s">
        <v>18</v>
      </c>
      <c r="G65" s="1">
        <v>32105</v>
      </c>
      <c r="H65" s="3" t="s">
        <v>13</v>
      </c>
      <c r="I65" s="2">
        <v>101.8</v>
      </c>
      <c r="J65" s="19">
        <v>0.55000000000000004</v>
      </c>
      <c r="K65" s="3">
        <v>180</v>
      </c>
      <c r="L65" s="3">
        <v>190</v>
      </c>
      <c r="M65" s="3">
        <v>200</v>
      </c>
      <c r="N65" s="3"/>
      <c r="O65" s="3">
        <f>M65</f>
        <v>200</v>
      </c>
      <c r="P65" s="26">
        <f t="shared" si="1"/>
        <v>110.00000000000001</v>
      </c>
      <c r="Q65" s="3" t="s">
        <v>139</v>
      </c>
    </row>
    <row r="66" spans="1:17">
      <c r="A66" s="3">
        <v>3</v>
      </c>
      <c r="B66" s="3" t="s">
        <v>27</v>
      </c>
      <c r="C66" s="3" t="s">
        <v>29</v>
      </c>
      <c r="D66" s="3" t="s">
        <v>15</v>
      </c>
      <c r="E66" s="3" t="s">
        <v>116</v>
      </c>
      <c r="F66" s="3" t="s">
        <v>11</v>
      </c>
      <c r="G66" s="1">
        <v>24326</v>
      </c>
      <c r="H66" s="3" t="s">
        <v>13</v>
      </c>
      <c r="I66" s="2">
        <v>105.5</v>
      </c>
      <c r="J66" s="19">
        <v>0.54290000000000005</v>
      </c>
      <c r="K66" s="3">
        <v>190</v>
      </c>
      <c r="L66" s="3">
        <v>200</v>
      </c>
      <c r="M66" s="28">
        <v>207.5</v>
      </c>
      <c r="N66" s="3"/>
      <c r="O66" s="3">
        <f>L66</f>
        <v>200</v>
      </c>
      <c r="P66" s="26">
        <f t="shared" si="1"/>
        <v>108.58000000000001</v>
      </c>
      <c r="Q66" s="3" t="s">
        <v>140</v>
      </c>
    </row>
    <row r="67" spans="1:17">
      <c r="A67" s="3">
        <v>4</v>
      </c>
      <c r="B67" s="3" t="s">
        <v>27</v>
      </c>
      <c r="C67" s="3" t="s">
        <v>29</v>
      </c>
      <c r="D67" s="3" t="s">
        <v>15</v>
      </c>
      <c r="E67" s="3" t="s">
        <v>17</v>
      </c>
      <c r="F67" s="3" t="s">
        <v>18</v>
      </c>
      <c r="G67" s="1">
        <v>30944</v>
      </c>
      <c r="H67" s="3" t="s">
        <v>13</v>
      </c>
      <c r="I67" s="2">
        <v>108.85</v>
      </c>
      <c r="J67" s="19">
        <v>0.53800000000000003</v>
      </c>
      <c r="K67" s="3">
        <v>180</v>
      </c>
      <c r="L67" s="3">
        <v>190</v>
      </c>
      <c r="M67" s="28">
        <v>200</v>
      </c>
      <c r="N67" s="3"/>
      <c r="O67" s="3">
        <f>L67</f>
        <v>190</v>
      </c>
      <c r="P67" s="26">
        <f t="shared" si="1"/>
        <v>102.22000000000001</v>
      </c>
      <c r="Q67" s="3"/>
    </row>
    <row r="68" spans="1:17">
      <c r="A68" s="3">
        <v>5</v>
      </c>
      <c r="B68" s="3" t="s">
        <v>27</v>
      </c>
      <c r="C68" s="3" t="s">
        <v>29</v>
      </c>
      <c r="D68" s="3" t="s">
        <v>15</v>
      </c>
      <c r="E68" s="3" t="s">
        <v>68</v>
      </c>
      <c r="F68" s="3" t="s">
        <v>67</v>
      </c>
      <c r="G68" s="1">
        <v>23595</v>
      </c>
      <c r="H68" s="3" t="s">
        <v>13</v>
      </c>
      <c r="I68" s="2">
        <v>116.45</v>
      </c>
      <c r="J68" s="19">
        <v>0.53010000000000002</v>
      </c>
      <c r="K68" s="3">
        <v>190</v>
      </c>
      <c r="L68" s="28">
        <v>197.5</v>
      </c>
      <c r="M68" s="28">
        <v>197.5</v>
      </c>
      <c r="N68" s="3"/>
      <c r="O68" s="3">
        <f>K68</f>
        <v>190</v>
      </c>
      <c r="P68" s="26">
        <f t="shared" si="1"/>
        <v>100.71900000000001</v>
      </c>
      <c r="Q68" s="3"/>
    </row>
    <row r="69" spans="1:17">
      <c r="A69" s="3"/>
      <c r="B69" s="3"/>
      <c r="C69" s="3"/>
      <c r="D69" s="3"/>
      <c r="E69" s="22" t="s">
        <v>135</v>
      </c>
      <c r="F69" s="22" t="s">
        <v>143</v>
      </c>
      <c r="G69" s="1"/>
      <c r="H69" s="3"/>
      <c r="I69" s="2"/>
      <c r="J69" s="19"/>
      <c r="K69" s="3"/>
      <c r="L69" s="3"/>
      <c r="M69" s="28"/>
      <c r="N69" s="3"/>
      <c r="O69" s="3"/>
      <c r="P69" s="26"/>
      <c r="Q69" s="3"/>
    </row>
    <row r="70" spans="1:17">
      <c r="A70" s="3">
        <v>1</v>
      </c>
      <c r="B70" s="3" t="s">
        <v>30</v>
      </c>
      <c r="C70" s="3" t="s">
        <v>62</v>
      </c>
      <c r="D70" s="3" t="s">
        <v>10</v>
      </c>
      <c r="E70" s="3" t="s">
        <v>43</v>
      </c>
      <c r="F70" s="3" t="s">
        <v>11</v>
      </c>
      <c r="G70" s="1">
        <v>27234</v>
      </c>
      <c r="H70" s="3" t="s">
        <v>13</v>
      </c>
      <c r="I70" s="2">
        <v>59.3</v>
      </c>
      <c r="J70" s="19">
        <v>0.86760000000000004</v>
      </c>
      <c r="K70" s="3">
        <v>65</v>
      </c>
      <c r="L70" s="3">
        <v>72.5</v>
      </c>
      <c r="M70" s="3">
        <v>82.5</v>
      </c>
      <c r="N70" s="3"/>
      <c r="O70" s="3">
        <f>M70</f>
        <v>82.5</v>
      </c>
      <c r="P70" s="26">
        <f>O70*J70</f>
        <v>71.576999999999998</v>
      </c>
      <c r="Q70" s="3"/>
    </row>
    <row r="71" spans="1:17">
      <c r="A71" s="3"/>
      <c r="B71" s="3"/>
      <c r="C71" s="3"/>
      <c r="D71" s="3"/>
      <c r="E71" s="22" t="s">
        <v>136</v>
      </c>
      <c r="F71" s="3"/>
      <c r="G71" s="1"/>
      <c r="H71" s="3"/>
      <c r="I71" s="2"/>
      <c r="J71" s="19"/>
      <c r="K71" s="3"/>
      <c r="L71" s="3"/>
      <c r="M71" s="3"/>
      <c r="N71" s="3"/>
      <c r="O71" s="3"/>
      <c r="P71" s="26"/>
      <c r="Q71" s="3"/>
    </row>
    <row r="72" spans="1:17">
      <c r="A72" s="3">
        <v>1</v>
      </c>
      <c r="B72" s="3" t="s">
        <v>30</v>
      </c>
      <c r="C72" s="3" t="s">
        <v>62</v>
      </c>
      <c r="D72" s="3" t="s">
        <v>10</v>
      </c>
      <c r="E72" s="3" t="s">
        <v>101</v>
      </c>
      <c r="F72" s="3" t="s">
        <v>11</v>
      </c>
      <c r="G72" s="1">
        <v>28873</v>
      </c>
      <c r="H72" s="3" t="s">
        <v>13</v>
      </c>
      <c r="I72" s="2">
        <v>84.4</v>
      </c>
      <c r="J72" s="19">
        <v>0.60980000000000001</v>
      </c>
      <c r="K72" s="28">
        <v>225</v>
      </c>
      <c r="L72" s="3">
        <v>225</v>
      </c>
      <c r="M72" s="28">
        <v>237.5</v>
      </c>
      <c r="N72" s="3"/>
      <c r="O72" s="3">
        <f>L72</f>
        <v>225</v>
      </c>
      <c r="P72" s="26">
        <f>O72*J72</f>
        <v>137.20500000000001</v>
      </c>
      <c r="Q72" s="3"/>
    </row>
    <row r="73" spans="1:17">
      <c r="A73" s="3">
        <v>2</v>
      </c>
      <c r="B73" s="3" t="s">
        <v>30</v>
      </c>
      <c r="C73" s="3" t="s">
        <v>62</v>
      </c>
      <c r="D73" s="3" t="s">
        <v>10</v>
      </c>
      <c r="E73" s="3" t="s">
        <v>22</v>
      </c>
      <c r="F73" s="3" t="s">
        <v>11</v>
      </c>
      <c r="G73" s="1">
        <v>29697</v>
      </c>
      <c r="H73" s="3" t="s">
        <v>13</v>
      </c>
      <c r="I73" s="2">
        <v>89.9</v>
      </c>
      <c r="J73" s="19">
        <v>0.5857</v>
      </c>
      <c r="K73" s="3">
        <v>175</v>
      </c>
      <c r="L73" s="28">
        <v>187.5</v>
      </c>
      <c r="M73" s="3">
        <v>187.5</v>
      </c>
      <c r="N73" s="3"/>
      <c r="O73" s="3">
        <f>M73</f>
        <v>187.5</v>
      </c>
      <c r="P73" s="26">
        <f>O73*J73</f>
        <v>109.81874999999999</v>
      </c>
      <c r="Q73" s="3"/>
    </row>
    <row r="74" spans="1:17">
      <c r="A74" s="3" t="s">
        <v>137</v>
      </c>
      <c r="B74" s="3" t="s">
        <v>30</v>
      </c>
      <c r="C74" s="3" t="s">
        <v>62</v>
      </c>
      <c r="D74" s="3" t="s">
        <v>10</v>
      </c>
      <c r="E74" s="3" t="s">
        <v>100</v>
      </c>
      <c r="F74" s="3" t="s">
        <v>11</v>
      </c>
      <c r="G74" s="1">
        <v>30205</v>
      </c>
      <c r="H74" s="3" t="s">
        <v>13</v>
      </c>
      <c r="I74" s="2">
        <v>73.400000000000006</v>
      </c>
      <c r="J74" s="19">
        <v>0.67600000000000005</v>
      </c>
      <c r="K74" s="28">
        <v>130</v>
      </c>
      <c r="L74" s="28">
        <v>140</v>
      </c>
      <c r="M74" s="28">
        <v>140</v>
      </c>
      <c r="N74" s="3"/>
      <c r="O74" s="3">
        <v>0</v>
      </c>
      <c r="P74" s="26">
        <f>O74*J74</f>
        <v>0</v>
      </c>
      <c r="Q74" s="3"/>
    </row>
    <row r="75" spans="1:17">
      <c r="A75" s="3" t="s">
        <v>137</v>
      </c>
      <c r="B75" s="3" t="s">
        <v>30</v>
      </c>
      <c r="C75" s="3" t="s">
        <v>62</v>
      </c>
      <c r="D75" s="3" t="s">
        <v>10</v>
      </c>
      <c r="E75" s="3" t="s">
        <v>102</v>
      </c>
      <c r="F75" s="3" t="s">
        <v>11</v>
      </c>
      <c r="G75" s="1">
        <v>29863</v>
      </c>
      <c r="H75" s="3" t="s">
        <v>13</v>
      </c>
      <c r="I75" s="2">
        <v>88.3</v>
      </c>
      <c r="J75" s="19">
        <v>0.59219999999999995</v>
      </c>
      <c r="K75" s="28">
        <v>220</v>
      </c>
      <c r="L75" s="28">
        <v>220</v>
      </c>
      <c r="M75" s="28">
        <v>225</v>
      </c>
      <c r="N75" s="3"/>
      <c r="O75" s="3">
        <v>0</v>
      </c>
      <c r="P75" s="26">
        <f>O75*J75</f>
        <v>0</v>
      </c>
      <c r="Q75" s="3"/>
    </row>
    <row r="76" spans="1:17">
      <c r="A76" s="3"/>
      <c r="B76" s="3"/>
      <c r="C76" s="3"/>
      <c r="D76" s="3"/>
      <c r="E76" s="3"/>
      <c r="F76" s="22" t="s">
        <v>144</v>
      </c>
      <c r="G76" s="1"/>
      <c r="H76" s="3"/>
      <c r="I76" s="2"/>
      <c r="J76" s="19"/>
      <c r="K76" s="3"/>
      <c r="L76" s="3"/>
      <c r="M76" s="28"/>
      <c r="N76" s="3"/>
      <c r="O76" s="3"/>
      <c r="P76" s="26"/>
      <c r="Q76" s="3"/>
    </row>
    <row r="77" spans="1:17">
      <c r="A77" s="3">
        <v>1</v>
      </c>
      <c r="B77" s="3" t="s">
        <v>27</v>
      </c>
      <c r="C77" s="3" t="s">
        <v>62</v>
      </c>
      <c r="D77" s="3" t="s">
        <v>10</v>
      </c>
      <c r="E77" s="3" t="s">
        <v>101</v>
      </c>
      <c r="F77" s="3" t="s">
        <v>11</v>
      </c>
      <c r="G77" s="1">
        <v>28873</v>
      </c>
      <c r="H77" s="3" t="s">
        <v>13</v>
      </c>
      <c r="I77" s="2">
        <v>84.4</v>
      </c>
      <c r="J77" s="19">
        <v>0.60980000000000001</v>
      </c>
      <c r="K77" s="28">
        <v>225</v>
      </c>
      <c r="L77" s="3">
        <v>225</v>
      </c>
      <c r="M77" s="28">
        <v>237.5</v>
      </c>
      <c r="N77" s="3"/>
      <c r="O77" s="3">
        <v>225</v>
      </c>
      <c r="P77" s="26">
        <f>O77*J77</f>
        <v>137.20500000000001</v>
      </c>
      <c r="Q77" s="3"/>
    </row>
    <row r="78" spans="1:17">
      <c r="A78" s="3">
        <v>2</v>
      </c>
      <c r="B78" s="3" t="s">
        <v>27</v>
      </c>
      <c r="C78" s="3" t="s">
        <v>62</v>
      </c>
      <c r="D78" s="3" t="s">
        <v>10</v>
      </c>
      <c r="E78" s="3" t="s">
        <v>103</v>
      </c>
      <c r="F78" s="3" t="s">
        <v>11</v>
      </c>
      <c r="G78" s="1">
        <v>32600</v>
      </c>
      <c r="H78" s="3" t="s">
        <v>13</v>
      </c>
      <c r="I78" s="2">
        <v>108.1</v>
      </c>
      <c r="J78" s="19">
        <v>0.53890000000000005</v>
      </c>
      <c r="K78" s="28">
        <v>200</v>
      </c>
      <c r="L78" s="3">
        <v>200</v>
      </c>
      <c r="M78" s="3">
        <v>205</v>
      </c>
      <c r="N78" s="3"/>
      <c r="O78" s="3">
        <f>M78</f>
        <v>205</v>
      </c>
      <c r="P78" s="26">
        <f>O78*J78</f>
        <v>110.47450000000001</v>
      </c>
      <c r="Q78" s="3"/>
    </row>
    <row r="79" spans="1:17">
      <c r="A79" s="3"/>
      <c r="B79" s="3"/>
      <c r="C79" s="3"/>
      <c r="D79" s="3"/>
      <c r="E79" s="3"/>
      <c r="F79" s="22" t="s">
        <v>141</v>
      </c>
      <c r="G79" s="1"/>
      <c r="H79" s="3"/>
      <c r="I79" s="2"/>
      <c r="J79" s="19"/>
      <c r="K79" s="28"/>
      <c r="L79" s="3"/>
      <c r="M79" s="3"/>
      <c r="N79" s="3"/>
      <c r="O79" s="3"/>
      <c r="P79" s="26"/>
      <c r="Q79" s="3"/>
    </row>
    <row r="80" spans="1:17">
      <c r="A80" s="3">
        <v>1</v>
      </c>
      <c r="B80" s="3" t="s">
        <v>30</v>
      </c>
      <c r="C80" s="3" t="s">
        <v>124</v>
      </c>
      <c r="D80" s="3" t="s">
        <v>10</v>
      </c>
      <c r="E80" s="3" t="s">
        <v>97</v>
      </c>
      <c r="F80" s="3" t="s">
        <v>11</v>
      </c>
      <c r="G80" s="1">
        <v>33197</v>
      </c>
      <c r="H80" s="3" t="s">
        <v>13</v>
      </c>
      <c r="I80" s="2">
        <v>85.8</v>
      </c>
      <c r="J80" s="19">
        <v>0.60309999999999997</v>
      </c>
      <c r="K80" s="3">
        <v>135</v>
      </c>
      <c r="L80" s="28">
        <v>142.5</v>
      </c>
      <c r="M80" s="3">
        <v>142.5</v>
      </c>
      <c r="N80" s="3"/>
      <c r="O80" s="3">
        <f>M80</f>
        <v>142.5</v>
      </c>
      <c r="P80" s="26">
        <f>O80*J80</f>
        <v>85.941749999999999</v>
      </c>
      <c r="Q80" s="3"/>
    </row>
    <row r="81" spans="1:17">
      <c r="A81" s="3">
        <v>2</v>
      </c>
      <c r="B81" s="3" t="s">
        <v>30</v>
      </c>
      <c r="C81" s="3" t="s">
        <v>124</v>
      </c>
      <c r="D81" s="3" t="s">
        <v>10</v>
      </c>
      <c r="E81" s="3" t="s">
        <v>122</v>
      </c>
      <c r="F81" s="3" t="s">
        <v>11</v>
      </c>
      <c r="G81" s="1">
        <v>32065</v>
      </c>
      <c r="H81" s="3" t="s">
        <v>13</v>
      </c>
      <c r="I81" s="2">
        <v>110.85</v>
      </c>
      <c r="J81" s="19">
        <v>0.53549999999999998</v>
      </c>
      <c r="K81" s="3">
        <v>155</v>
      </c>
      <c r="L81" s="3">
        <v>160</v>
      </c>
      <c r="M81" s="28">
        <v>162.5</v>
      </c>
      <c r="N81" s="3"/>
      <c r="O81" s="3">
        <f>L81</f>
        <v>160</v>
      </c>
      <c r="P81" s="26">
        <f>O81*J81</f>
        <v>85.679999999999993</v>
      </c>
      <c r="Q81" s="3"/>
    </row>
    <row r="82" spans="1:17">
      <c r="A82" s="3">
        <v>3</v>
      </c>
      <c r="B82" s="3" t="s">
        <v>30</v>
      </c>
      <c r="C82" s="3" t="s">
        <v>124</v>
      </c>
      <c r="D82" s="3" t="s">
        <v>10</v>
      </c>
      <c r="E82" s="3" t="s">
        <v>119</v>
      </c>
      <c r="F82" s="3" t="s">
        <v>120</v>
      </c>
      <c r="G82" s="1">
        <v>22723</v>
      </c>
      <c r="H82" s="3" t="s">
        <v>13</v>
      </c>
      <c r="I82" s="2">
        <v>96</v>
      </c>
      <c r="J82" s="19">
        <v>0.56479999999999997</v>
      </c>
      <c r="K82" s="3">
        <v>125</v>
      </c>
      <c r="L82" s="28">
        <v>0</v>
      </c>
      <c r="M82" s="28">
        <v>0</v>
      </c>
      <c r="N82" s="3"/>
      <c r="O82" s="3">
        <v>125</v>
      </c>
      <c r="P82" s="26">
        <f>O82*J82</f>
        <v>70.599999999999994</v>
      </c>
      <c r="Q82" s="3"/>
    </row>
    <row r="83" spans="1:17">
      <c r="A83" s="3"/>
      <c r="B83" s="3"/>
      <c r="C83" s="3"/>
      <c r="D83" s="3"/>
      <c r="E83" s="22" t="s">
        <v>135</v>
      </c>
      <c r="F83" s="22" t="s">
        <v>146</v>
      </c>
      <c r="G83" s="1"/>
      <c r="H83" s="3"/>
      <c r="I83" s="2"/>
      <c r="J83" s="19"/>
      <c r="K83" s="3"/>
      <c r="L83" s="3"/>
      <c r="M83" s="3"/>
      <c r="N83" s="3"/>
      <c r="O83" s="3"/>
      <c r="P83" s="26"/>
      <c r="Q83" s="3"/>
    </row>
    <row r="84" spans="1:17">
      <c r="A84" s="3">
        <v>1</v>
      </c>
      <c r="B84" s="3" t="s">
        <v>30</v>
      </c>
      <c r="C84" s="3" t="s">
        <v>126</v>
      </c>
      <c r="D84" s="3" t="s">
        <v>10</v>
      </c>
      <c r="E84" s="3" t="s">
        <v>43</v>
      </c>
      <c r="F84" s="3" t="s">
        <v>11</v>
      </c>
      <c r="G84" s="1">
        <v>27234</v>
      </c>
      <c r="H84" s="3" t="s">
        <v>13</v>
      </c>
      <c r="I84" s="2">
        <v>59.3</v>
      </c>
      <c r="J84" s="19">
        <v>0.91659999999999997</v>
      </c>
      <c r="K84" s="3">
        <v>30</v>
      </c>
      <c r="L84" s="3">
        <v>32</v>
      </c>
      <c r="M84" s="3"/>
      <c r="N84" s="3"/>
      <c r="O84" s="3">
        <f>L84</f>
        <v>32</v>
      </c>
      <c r="P84" s="26">
        <f>O84*J84</f>
        <v>29.331199999999999</v>
      </c>
      <c r="Q84" s="3"/>
    </row>
    <row r="85" spans="1:17">
      <c r="A85" s="3"/>
      <c r="B85" s="3"/>
      <c r="C85" s="3"/>
      <c r="D85" s="3"/>
      <c r="E85" s="22" t="s">
        <v>136</v>
      </c>
      <c r="F85" s="3"/>
      <c r="G85" s="1"/>
      <c r="H85" s="3"/>
      <c r="I85" s="2"/>
      <c r="J85" s="19"/>
      <c r="K85" s="3"/>
      <c r="L85" s="3"/>
      <c r="M85" s="3"/>
      <c r="N85" s="3"/>
      <c r="O85" s="3"/>
      <c r="P85" s="26"/>
      <c r="Q85" s="3"/>
    </row>
    <row r="86" spans="1:17">
      <c r="A86" s="3">
        <v>1</v>
      </c>
      <c r="B86" s="3" t="s">
        <v>30</v>
      </c>
      <c r="C86" s="3" t="s">
        <v>126</v>
      </c>
      <c r="D86" s="3" t="s">
        <v>10</v>
      </c>
      <c r="E86" s="3" t="s">
        <v>48</v>
      </c>
      <c r="F86" s="3" t="s">
        <v>49</v>
      </c>
      <c r="G86" s="3" t="s">
        <v>50</v>
      </c>
      <c r="H86" s="3" t="s">
        <v>13</v>
      </c>
      <c r="I86" s="2">
        <v>74.7</v>
      </c>
      <c r="J86" s="19">
        <v>0.79020000000000001</v>
      </c>
      <c r="K86" s="3">
        <v>75</v>
      </c>
      <c r="L86" s="3">
        <v>39</v>
      </c>
      <c r="M86" s="3"/>
      <c r="N86" s="3"/>
      <c r="O86" s="3">
        <f>L86</f>
        <v>39</v>
      </c>
      <c r="P86" s="26">
        <f>O86*J86</f>
        <v>30.817800000000002</v>
      </c>
      <c r="Q86" s="3"/>
    </row>
    <row r="87" spans="1:17">
      <c r="A87" s="3">
        <v>2</v>
      </c>
      <c r="B87" s="3" t="s">
        <v>30</v>
      </c>
      <c r="C87" s="3" t="s">
        <v>126</v>
      </c>
      <c r="D87" s="3" t="s">
        <v>10</v>
      </c>
      <c r="E87" s="3" t="s">
        <v>102</v>
      </c>
      <c r="F87" s="3" t="s">
        <v>11</v>
      </c>
      <c r="G87" s="1">
        <v>29863</v>
      </c>
      <c r="H87" s="3" t="s">
        <v>13</v>
      </c>
      <c r="I87" s="2">
        <v>88.3</v>
      </c>
      <c r="J87" s="19">
        <v>0.79020000000000001</v>
      </c>
      <c r="K87" s="3">
        <v>75</v>
      </c>
      <c r="L87" s="3">
        <v>29</v>
      </c>
      <c r="M87" s="3"/>
      <c r="N87" s="3"/>
      <c r="O87" s="3">
        <f>L87</f>
        <v>29</v>
      </c>
      <c r="P87" s="26">
        <f>O87*J87</f>
        <v>22.915800000000001</v>
      </c>
      <c r="Q87" s="3"/>
    </row>
    <row r="88" spans="1:17">
      <c r="A88" s="3">
        <v>3</v>
      </c>
      <c r="B88" s="3" t="s">
        <v>30</v>
      </c>
      <c r="C88" s="3" t="s">
        <v>126</v>
      </c>
      <c r="D88" s="3" t="s">
        <v>10</v>
      </c>
      <c r="E88" s="3" t="s">
        <v>14</v>
      </c>
      <c r="F88" s="3" t="s">
        <v>11</v>
      </c>
      <c r="G88" s="1">
        <v>34492</v>
      </c>
      <c r="H88" s="3" t="s">
        <v>13</v>
      </c>
      <c r="I88" s="2">
        <v>81.849999999999994</v>
      </c>
      <c r="J88" s="19">
        <v>0.76239999999999997</v>
      </c>
      <c r="K88" s="3">
        <v>82.5</v>
      </c>
      <c r="L88" s="3">
        <v>27</v>
      </c>
      <c r="M88" s="3"/>
      <c r="N88" s="3"/>
      <c r="O88" s="3">
        <f>L88</f>
        <v>27</v>
      </c>
      <c r="P88" s="26">
        <f>O88*J88</f>
        <v>20.584799999999998</v>
      </c>
      <c r="Q88" s="3"/>
    </row>
    <row r="89" spans="1:17">
      <c r="A89" s="3">
        <v>4</v>
      </c>
      <c r="B89" s="3" t="s">
        <v>30</v>
      </c>
      <c r="C89" s="3" t="s">
        <v>126</v>
      </c>
      <c r="D89" s="3" t="s">
        <v>10</v>
      </c>
      <c r="E89" s="3" t="s">
        <v>84</v>
      </c>
      <c r="F89" s="3" t="s">
        <v>11</v>
      </c>
      <c r="G89" s="1">
        <v>31649</v>
      </c>
      <c r="H89" s="3" t="s">
        <v>13</v>
      </c>
      <c r="I89" s="2">
        <v>84.75</v>
      </c>
      <c r="J89" s="19">
        <v>0.75790000000000002</v>
      </c>
      <c r="K89" s="3">
        <v>85</v>
      </c>
      <c r="L89" s="3">
        <v>21</v>
      </c>
      <c r="M89" s="3"/>
      <c r="N89" s="3"/>
      <c r="O89" s="3">
        <f>L89</f>
        <v>21</v>
      </c>
      <c r="P89" s="26">
        <f>O89*J89</f>
        <v>15.915900000000001</v>
      </c>
      <c r="Q89" s="3"/>
    </row>
    <row r="90" spans="1:17">
      <c r="A90" s="3"/>
      <c r="B90" s="3"/>
      <c r="C90" s="3"/>
      <c r="D90" s="3"/>
      <c r="E90" s="22"/>
      <c r="F90" s="22" t="s">
        <v>147</v>
      </c>
      <c r="G90" s="1"/>
      <c r="H90" s="3"/>
      <c r="I90" s="2"/>
      <c r="J90" s="19"/>
      <c r="K90" s="3"/>
      <c r="L90" s="3"/>
      <c r="M90" s="3"/>
      <c r="N90" s="3"/>
      <c r="O90" s="3"/>
      <c r="P90" s="26"/>
      <c r="Q90" s="3"/>
    </row>
    <row r="91" spans="1:17">
      <c r="A91" s="3">
        <v>1</v>
      </c>
      <c r="B91" s="3" t="s">
        <v>30</v>
      </c>
      <c r="C91" s="3" t="s">
        <v>125</v>
      </c>
      <c r="D91" s="3" t="s">
        <v>10</v>
      </c>
      <c r="E91" s="3" t="s">
        <v>119</v>
      </c>
      <c r="F91" s="3" t="s">
        <v>120</v>
      </c>
      <c r="G91" s="1">
        <v>22723</v>
      </c>
      <c r="H91" s="3" t="s">
        <v>13</v>
      </c>
      <c r="I91" s="2">
        <v>96</v>
      </c>
      <c r="J91" s="19">
        <v>0</v>
      </c>
      <c r="K91" s="3">
        <v>55</v>
      </c>
      <c r="L91" s="3">
        <v>57</v>
      </c>
      <c r="M91" s="3">
        <f>L91*K91</f>
        <v>3135</v>
      </c>
      <c r="N91" s="3"/>
      <c r="O91" s="30">
        <f>M91/I91</f>
        <v>32.65625</v>
      </c>
      <c r="P91" s="26">
        <f>O91*J91</f>
        <v>0</v>
      </c>
      <c r="Q91" s="3"/>
    </row>
    <row r="92" spans="1:17">
      <c r="A92" s="3">
        <v>1</v>
      </c>
      <c r="B92" s="3" t="s">
        <v>30</v>
      </c>
      <c r="C92" s="3" t="s">
        <v>125</v>
      </c>
      <c r="D92" s="3" t="s">
        <v>10</v>
      </c>
      <c r="E92" s="3" t="s">
        <v>46</v>
      </c>
      <c r="F92" s="3" t="s">
        <v>47</v>
      </c>
      <c r="G92" s="1">
        <v>31898</v>
      </c>
      <c r="H92" s="3" t="s">
        <v>13</v>
      </c>
      <c r="I92" s="2">
        <v>82.1</v>
      </c>
      <c r="J92" s="19">
        <v>0</v>
      </c>
      <c r="K92" s="3">
        <v>100</v>
      </c>
      <c r="L92" s="3">
        <v>19</v>
      </c>
      <c r="M92" s="3">
        <f>L92*K92</f>
        <v>1900</v>
      </c>
      <c r="N92" s="3"/>
      <c r="O92" s="30">
        <f>M92/I92</f>
        <v>23.142509135200974</v>
      </c>
      <c r="P92" s="26">
        <f>O92*J92</f>
        <v>0</v>
      </c>
      <c r="Q92" s="3"/>
    </row>
    <row r="93" spans="1:17">
      <c r="A93" s="3"/>
      <c r="B93" s="3"/>
      <c r="C93" s="3"/>
      <c r="D93" s="3"/>
      <c r="E93" s="22"/>
      <c r="F93" s="22" t="s">
        <v>148</v>
      </c>
      <c r="G93" s="1"/>
      <c r="H93" s="3"/>
      <c r="I93" s="2"/>
      <c r="J93" s="19"/>
      <c r="K93" s="3"/>
      <c r="L93" s="3"/>
      <c r="M93" s="3"/>
      <c r="N93" s="3"/>
      <c r="O93" s="3"/>
      <c r="P93" s="26"/>
      <c r="Q93" s="3"/>
    </row>
    <row r="94" spans="1:17">
      <c r="A94" s="3">
        <v>1</v>
      </c>
      <c r="B94" s="3" t="s">
        <v>27</v>
      </c>
      <c r="C94" s="3" t="s">
        <v>125</v>
      </c>
      <c r="D94" s="3" t="s">
        <v>10</v>
      </c>
      <c r="E94" s="3" t="s">
        <v>104</v>
      </c>
      <c r="F94" s="3" t="s">
        <v>11</v>
      </c>
      <c r="G94" s="1">
        <v>29024</v>
      </c>
      <c r="H94" s="3" t="s">
        <v>13</v>
      </c>
      <c r="I94" s="2">
        <v>112.2</v>
      </c>
      <c r="J94" s="19">
        <v>0</v>
      </c>
      <c r="K94" s="3">
        <v>55</v>
      </c>
      <c r="L94" s="3">
        <v>66</v>
      </c>
      <c r="M94" s="3">
        <f>L94*K94</f>
        <v>3630</v>
      </c>
      <c r="N94" s="3"/>
      <c r="O94" s="30">
        <f>M94/I94</f>
        <v>32.352941176470587</v>
      </c>
      <c r="P94" s="26">
        <f>O94*J94</f>
        <v>0</v>
      </c>
      <c r="Q94" s="3"/>
    </row>
    <row r="95" spans="1:17">
      <c r="A95" s="3">
        <v>1</v>
      </c>
      <c r="B95" s="3" t="s">
        <v>27</v>
      </c>
      <c r="C95" s="3" t="s">
        <v>125</v>
      </c>
      <c r="D95" s="3" t="s">
        <v>10</v>
      </c>
      <c r="E95" s="3" t="s">
        <v>26</v>
      </c>
      <c r="F95" s="3" t="s">
        <v>11</v>
      </c>
      <c r="G95" s="1">
        <v>27030</v>
      </c>
      <c r="H95" s="3" t="s">
        <v>13</v>
      </c>
      <c r="I95" s="2">
        <v>80.8</v>
      </c>
      <c r="J95" s="19">
        <v>0</v>
      </c>
      <c r="K95" s="3">
        <v>100</v>
      </c>
      <c r="L95" s="3">
        <v>24</v>
      </c>
      <c r="M95" s="3">
        <f>L95*K95</f>
        <v>2400</v>
      </c>
      <c r="N95" s="3"/>
      <c r="O95" s="30">
        <f>M95/I95</f>
        <v>29.702970297029704</v>
      </c>
      <c r="P95" s="26">
        <f>O95*J95</f>
        <v>0</v>
      </c>
      <c r="Q95" s="3"/>
    </row>
    <row r="96" spans="1:17">
      <c r="A96" s="3">
        <v>1</v>
      </c>
      <c r="B96" s="3" t="s">
        <v>27</v>
      </c>
      <c r="C96" s="3" t="s">
        <v>125</v>
      </c>
      <c r="D96" s="3" t="s">
        <v>10</v>
      </c>
      <c r="E96" s="3" t="s">
        <v>26</v>
      </c>
      <c r="F96" s="3" t="s">
        <v>11</v>
      </c>
      <c r="G96" s="1">
        <v>27030</v>
      </c>
      <c r="H96" s="3" t="s">
        <v>13</v>
      </c>
      <c r="I96" s="2">
        <v>80.8</v>
      </c>
      <c r="J96" s="19">
        <v>0</v>
      </c>
      <c r="K96" s="3">
        <v>125</v>
      </c>
      <c r="L96" s="3">
        <v>16</v>
      </c>
      <c r="M96" s="3">
        <f>L96*K96</f>
        <v>2000</v>
      </c>
      <c r="N96" s="3"/>
      <c r="O96" s="30">
        <f>M96/I96</f>
        <v>24.752475247524753</v>
      </c>
      <c r="P96" s="26">
        <f>O96*J96</f>
        <v>0</v>
      </c>
      <c r="Q96" s="3"/>
    </row>
    <row r="97" spans="1:18">
      <c r="A97" s="3"/>
      <c r="B97" s="3"/>
      <c r="C97" s="3"/>
      <c r="D97" s="3"/>
      <c r="E97" s="27" t="s">
        <v>135</v>
      </c>
      <c r="F97" s="22" t="s">
        <v>149</v>
      </c>
      <c r="G97" s="1"/>
      <c r="H97" s="3"/>
      <c r="I97" s="2"/>
      <c r="J97" s="19"/>
      <c r="K97" s="3"/>
      <c r="L97" s="3"/>
      <c r="M97" s="3"/>
      <c r="N97" s="3"/>
      <c r="O97" s="3"/>
      <c r="P97" s="26"/>
      <c r="Q97" s="3"/>
    </row>
    <row r="98" spans="1:18">
      <c r="A98" s="3">
        <v>1</v>
      </c>
      <c r="B98" s="3" t="s">
        <v>30</v>
      </c>
      <c r="C98" s="3" t="s">
        <v>29</v>
      </c>
      <c r="D98" s="3" t="s">
        <v>10</v>
      </c>
      <c r="E98" s="3" t="s">
        <v>42</v>
      </c>
      <c r="F98" s="3" t="s">
        <v>11</v>
      </c>
      <c r="G98" s="1">
        <v>33965</v>
      </c>
      <c r="H98" s="3" t="s">
        <v>13</v>
      </c>
      <c r="I98" s="2">
        <v>53.2</v>
      </c>
      <c r="J98" s="19">
        <v>0.95379999999999998</v>
      </c>
      <c r="K98" s="3">
        <v>120</v>
      </c>
      <c r="L98" s="3">
        <v>125</v>
      </c>
      <c r="M98" s="3">
        <v>130</v>
      </c>
      <c r="N98" s="3"/>
      <c r="O98" s="3">
        <v>130</v>
      </c>
      <c r="P98" s="26">
        <f>O98*J98</f>
        <v>123.994</v>
      </c>
      <c r="Q98" s="3"/>
    </row>
    <row r="99" spans="1:18">
      <c r="A99" s="3">
        <v>2</v>
      </c>
      <c r="B99" s="3" t="s">
        <v>30</v>
      </c>
      <c r="C99" s="3" t="s">
        <v>29</v>
      </c>
      <c r="D99" s="3" t="s">
        <v>10</v>
      </c>
      <c r="E99" s="3" t="s">
        <v>109</v>
      </c>
      <c r="F99" s="3" t="s">
        <v>11</v>
      </c>
      <c r="G99" s="1">
        <v>33462</v>
      </c>
      <c r="H99" s="3" t="s">
        <v>13</v>
      </c>
      <c r="I99" s="2">
        <v>57.9</v>
      </c>
      <c r="J99" s="19">
        <v>0.8851</v>
      </c>
      <c r="K99" s="3">
        <v>102.5</v>
      </c>
      <c r="L99" s="3">
        <v>110</v>
      </c>
      <c r="M99" s="3">
        <v>115</v>
      </c>
      <c r="N99" s="3"/>
      <c r="O99" s="3">
        <v>115</v>
      </c>
      <c r="P99" s="26">
        <f>O99*J99</f>
        <v>101.7865</v>
      </c>
      <c r="Q99" s="3"/>
    </row>
    <row r="100" spans="1:18">
      <c r="A100" s="3">
        <v>3</v>
      </c>
      <c r="B100" s="3" t="s">
        <v>30</v>
      </c>
      <c r="C100" s="3" t="s">
        <v>29</v>
      </c>
      <c r="D100" s="3" t="s">
        <v>10</v>
      </c>
      <c r="E100" s="3" t="s">
        <v>63</v>
      </c>
      <c r="F100" s="3" t="s">
        <v>11</v>
      </c>
      <c r="G100" s="1">
        <v>28758</v>
      </c>
      <c r="H100" s="3" t="s">
        <v>13</v>
      </c>
      <c r="I100" s="2">
        <v>61.1</v>
      </c>
      <c r="J100" s="19">
        <v>0.84619999999999995</v>
      </c>
      <c r="K100" s="3">
        <v>105</v>
      </c>
      <c r="L100" s="3">
        <v>110</v>
      </c>
      <c r="M100" s="28">
        <v>112.5</v>
      </c>
      <c r="N100" s="3"/>
      <c r="O100" s="3">
        <v>110</v>
      </c>
      <c r="P100" s="26">
        <f>O100*J100</f>
        <v>93.081999999999994</v>
      </c>
      <c r="Q100" s="3"/>
    </row>
    <row r="101" spans="1:18">
      <c r="A101" s="3" t="s">
        <v>137</v>
      </c>
      <c r="B101" s="3" t="s">
        <v>30</v>
      </c>
      <c r="C101" s="3" t="s">
        <v>29</v>
      </c>
      <c r="D101" s="3" t="s">
        <v>10</v>
      </c>
      <c r="E101" s="3" t="s">
        <v>90</v>
      </c>
      <c r="F101" s="3" t="s">
        <v>91</v>
      </c>
      <c r="G101" s="1">
        <v>33151</v>
      </c>
      <c r="H101" s="3" t="s">
        <v>13</v>
      </c>
      <c r="I101" s="2">
        <v>72.900000000000006</v>
      </c>
      <c r="J101" s="19">
        <v>0.73580000000000001</v>
      </c>
      <c r="K101" s="28">
        <v>135</v>
      </c>
      <c r="L101" s="28">
        <v>0</v>
      </c>
      <c r="M101" s="28">
        <v>0</v>
      </c>
      <c r="N101" s="28"/>
      <c r="O101" s="28">
        <v>0</v>
      </c>
      <c r="P101" s="26">
        <f>O101*J101</f>
        <v>0</v>
      </c>
      <c r="Q101" s="3"/>
      <c r="R101" s="29"/>
    </row>
    <row r="102" spans="1:18">
      <c r="A102" s="3"/>
      <c r="B102" s="3"/>
      <c r="C102" s="3"/>
      <c r="D102" s="3"/>
      <c r="E102" s="22" t="s">
        <v>136</v>
      </c>
      <c r="F102" s="3"/>
      <c r="G102" s="1"/>
      <c r="H102" s="3"/>
      <c r="I102" s="2"/>
      <c r="J102" s="19"/>
      <c r="K102" s="28"/>
      <c r="L102" s="28"/>
      <c r="M102" s="28"/>
      <c r="N102" s="28"/>
      <c r="O102" s="28"/>
      <c r="P102" s="26"/>
      <c r="Q102" s="3"/>
      <c r="R102" s="29"/>
    </row>
    <row r="103" spans="1:18">
      <c r="A103" s="3">
        <v>1</v>
      </c>
      <c r="B103" s="3" t="s">
        <v>30</v>
      </c>
      <c r="C103" s="3" t="s">
        <v>29</v>
      </c>
      <c r="D103" s="3">
        <v>82.5</v>
      </c>
      <c r="E103" s="3" t="s">
        <v>105</v>
      </c>
      <c r="F103" s="3" t="s">
        <v>11</v>
      </c>
      <c r="G103" s="1">
        <v>36059</v>
      </c>
      <c r="H103" s="3" t="s">
        <v>13</v>
      </c>
      <c r="I103" s="2">
        <v>73.95</v>
      </c>
      <c r="J103" s="19">
        <v>0.67159999999999997</v>
      </c>
      <c r="K103" s="3">
        <v>220</v>
      </c>
      <c r="L103" s="3">
        <v>235</v>
      </c>
      <c r="M103" s="3">
        <v>250</v>
      </c>
      <c r="N103" s="3"/>
      <c r="O103" s="3">
        <v>250</v>
      </c>
      <c r="P103" s="26">
        <f t="shared" ref="P103:P116" si="2">O103*J103</f>
        <v>167.9</v>
      </c>
      <c r="Q103" s="3" t="s">
        <v>138</v>
      </c>
    </row>
    <row r="104" spans="1:18">
      <c r="A104" s="3">
        <v>2</v>
      </c>
      <c r="B104" s="3" t="s">
        <v>30</v>
      </c>
      <c r="C104" s="3" t="s">
        <v>29</v>
      </c>
      <c r="D104" s="3">
        <v>82.5</v>
      </c>
      <c r="E104" s="3" t="s">
        <v>107</v>
      </c>
      <c r="F104" s="3" t="s">
        <v>108</v>
      </c>
      <c r="G104" s="1">
        <v>34738</v>
      </c>
      <c r="H104" s="3" t="s">
        <v>13</v>
      </c>
      <c r="I104" s="2">
        <v>72.099999999999994</v>
      </c>
      <c r="J104" s="19">
        <v>0.68589999999999995</v>
      </c>
      <c r="K104" s="28">
        <v>205</v>
      </c>
      <c r="L104" s="28">
        <v>205</v>
      </c>
      <c r="M104" s="3">
        <v>210</v>
      </c>
      <c r="N104" s="3"/>
      <c r="O104" s="3">
        <v>210</v>
      </c>
      <c r="P104" s="26">
        <f t="shared" si="2"/>
        <v>144.03899999999999</v>
      </c>
      <c r="Q104" s="3" t="s">
        <v>139</v>
      </c>
    </row>
    <row r="105" spans="1:18">
      <c r="A105" s="3">
        <v>3</v>
      </c>
      <c r="B105" s="3" t="s">
        <v>30</v>
      </c>
      <c r="C105" s="3" t="s">
        <v>29</v>
      </c>
      <c r="D105" s="3">
        <v>82.5</v>
      </c>
      <c r="E105" s="3" t="s">
        <v>79</v>
      </c>
      <c r="F105" s="3" t="s">
        <v>56</v>
      </c>
      <c r="G105" s="1">
        <v>35980</v>
      </c>
      <c r="H105" s="3" t="s">
        <v>13</v>
      </c>
      <c r="I105" s="2">
        <v>73.45</v>
      </c>
      <c r="J105" s="19">
        <v>0.67520000000000002</v>
      </c>
      <c r="K105" s="3">
        <v>200</v>
      </c>
      <c r="L105" s="3">
        <v>205</v>
      </c>
      <c r="M105" s="28">
        <v>0</v>
      </c>
      <c r="N105" s="3"/>
      <c r="O105" s="3">
        <v>205</v>
      </c>
      <c r="P105" s="26">
        <f t="shared" si="2"/>
        <v>138.416</v>
      </c>
      <c r="Q105" s="3" t="s">
        <v>140</v>
      </c>
    </row>
    <row r="106" spans="1:18">
      <c r="A106" s="3">
        <v>4</v>
      </c>
      <c r="B106" s="3" t="s">
        <v>30</v>
      </c>
      <c r="C106" s="3" t="s">
        <v>29</v>
      </c>
      <c r="D106" s="3">
        <v>82.5</v>
      </c>
      <c r="E106" s="3" t="s">
        <v>123</v>
      </c>
      <c r="F106" s="3" t="s">
        <v>11</v>
      </c>
      <c r="G106" s="1">
        <v>22287</v>
      </c>
      <c r="H106" s="3" t="s">
        <v>13</v>
      </c>
      <c r="I106" s="2">
        <v>79.349999999999994</v>
      </c>
      <c r="J106" s="19">
        <v>0.63700000000000001</v>
      </c>
      <c r="K106" s="3">
        <v>182.5</v>
      </c>
      <c r="L106" s="28">
        <v>195</v>
      </c>
      <c r="M106" s="3">
        <v>200</v>
      </c>
      <c r="N106" s="3"/>
      <c r="O106" s="3">
        <v>200</v>
      </c>
      <c r="P106" s="26">
        <f t="shared" si="2"/>
        <v>127.4</v>
      </c>
      <c r="Q106" s="3"/>
    </row>
    <row r="107" spans="1:18">
      <c r="A107" s="3">
        <v>5</v>
      </c>
      <c r="B107" s="3" t="s">
        <v>30</v>
      </c>
      <c r="C107" s="3" t="s">
        <v>29</v>
      </c>
      <c r="D107" s="3">
        <v>82.5</v>
      </c>
      <c r="E107" s="3" t="s">
        <v>61</v>
      </c>
      <c r="F107" s="3" t="s">
        <v>11</v>
      </c>
      <c r="G107" s="1">
        <v>32045</v>
      </c>
      <c r="H107" s="3" t="s">
        <v>13</v>
      </c>
      <c r="I107" s="2">
        <v>73</v>
      </c>
      <c r="J107" s="19">
        <v>0.67889999999999995</v>
      </c>
      <c r="K107" s="3">
        <v>170</v>
      </c>
      <c r="L107" s="3">
        <v>180</v>
      </c>
      <c r="M107" s="28">
        <v>185</v>
      </c>
      <c r="N107" s="3"/>
      <c r="O107" s="3">
        <v>180</v>
      </c>
      <c r="P107" s="26">
        <f t="shared" si="2"/>
        <v>122.20199999999998</v>
      </c>
      <c r="Q107" s="3"/>
    </row>
    <row r="108" spans="1:18">
      <c r="A108" s="3">
        <v>6</v>
      </c>
      <c r="B108" s="3" t="s">
        <v>30</v>
      </c>
      <c r="C108" s="3" t="s">
        <v>29</v>
      </c>
      <c r="D108" s="3">
        <v>82.5</v>
      </c>
      <c r="E108" s="3" t="s">
        <v>34</v>
      </c>
      <c r="F108" s="3" t="s">
        <v>11</v>
      </c>
      <c r="G108" s="1">
        <v>36477</v>
      </c>
      <c r="H108" s="3" t="s">
        <v>13</v>
      </c>
      <c r="I108" s="2">
        <v>73.599999999999994</v>
      </c>
      <c r="J108" s="19">
        <v>0.67449999999999999</v>
      </c>
      <c r="K108" s="3">
        <v>180</v>
      </c>
      <c r="L108" s="28">
        <v>190</v>
      </c>
      <c r="M108" s="28">
        <v>190</v>
      </c>
      <c r="N108" s="3"/>
      <c r="O108" s="3">
        <v>180</v>
      </c>
      <c r="P108" s="26">
        <f t="shared" si="2"/>
        <v>121.41</v>
      </c>
      <c r="Q108" s="3"/>
    </row>
    <row r="109" spans="1:18">
      <c r="A109" s="3">
        <v>7</v>
      </c>
      <c r="B109" s="3" t="s">
        <v>30</v>
      </c>
      <c r="C109" s="3" t="s">
        <v>29</v>
      </c>
      <c r="D109" s="3">
        <v>82.5</v>
      </c>
      <c r="E109" s="3" t="s">
        <v>44</v>
      </c>
      <c r="F109" s="3" t="s">
        <v>11</v>
      </c>
      <c r="G109" s="1">
        <v>31269</v>
      </c>
      <c r="H109" s="3" t="s">
        <v>13</v>
      </c>
      <c r="I109" s="2">
        <v>72.099999999999994</v>
      </c>
      <c r="J109" s="19">
        <v>0.68589999999999995</v>
      </c>
      <c r="K109" s="3">
        <v>145</v>
      </c>
      <c r="L109" s="3">
        <v>165</v>
      </c>
      <c r="M109" s="3">
        <v>170</v>
      </c>
      <c r="N109" s="3"/>
      <c r="O109" s="3">
        <v>170</v>
      </c>
      <c r="P109" s="26">
        <f t="shared" si="2"/>
        <v>116.60299999999999</v>
      </c>
      <c r="Q109" s="3"/>
    </row>
    <row r="110" spans="1:18">
      <c r="A110" s="3">
        <v>8</v>
      </c>
      <c r="B110" s="3" t="s">
        <v>30</v>
      </c>
      <c r="C110" s="3" t="s">
        <v>29</v>
      </c>
      <c r="D110" s="3">
        <v>82.5</v>
      </c>
      <c r="E110" s="3" t="s">
        <v>51</v>
      </c>
      <c r="F110" s="3" t="s">
        <v>52</v>
      </c>
      <c r="G110" s="1">
        <v>35905</v>
      </c>
      <c r="H110" s="3" t="s">
        <v>13</v>
      </c>
      <c r="I110" s="2">
        <v>63.65</v>
      </c>
      <c r="J110" s="19">
        <v>0.7671</v>
      </c>
      <c r="K110" s="3">
        <v>150</v>
      </c>
      <c r="L110" s="3">
        <v>160</v>
      </c>
      <c r="M110" s="3">
        <v>167.5</v>
      </c>
      <c r="N110" s="3"/>
      <c r="O110" s="3">
        <v>167.5</v>
      </c>
      <c r="P110" s="26">
        <f t="shared" si="2"/>
        <v>128.48925</v>
      </c>
      <c r="Q110" s="3"/>
      <c r="R110" s="3"/>
    </row>
    <row r="111" spans="1:18">
      <c r="A111" s="3">
        <v>9</v>
      </c>
      <c r="B111" s="3" t="s">
        <v>30</v>
      </c>
      <c r="C111" s="3" t="s">
        <v>29</v>
      </c>
      <c r="D111" s="3">
        <v>82.5</v>
      </c>
      <c r="E111" s="3" t="s">
        <v>111</v>
      </c>
      <c r="F111" s="3" t="s">
        <v>11</v>
      </c>
      <c r="G111" s="1">
        <v>35318</v>
      </c>
      <c r="H111" s="3" t="s">
        <v>13</v>
      </c>
      <c r="I111" s="2">
        <v>66.95</v>
      </c>
      <c r="J111" s="19">
        <v>0.73070000000000002</v>
      </c>
      <c r="K111" s="28">
        <v>135</v>
      </c>
      <c r="L111" s="3">
        <v>142.5</v>
      </c>
      <c r="M111" s="3">
        <v>147.5</v>
      </c>
      <c r="N111" s="3"/>
      <c r="O111" s="3">
        <v>147.5</v>
      </c>
      <c r="P111" s="26">
        <f t="shared" si="2"/>
        <v>107.77825</v>
      </c>
      <c r="Q111" s="3"/>
    </row>
    <row r="112" spans="1:18">
      <c r="A112" s="3">
        <v>10</v>
      </c>
      <c r="B112" s="3" t="s">
        <v>30</v>
      </c>
      <c r="C112" s="3" t="s">
        <v>29</v>
      </c>
      <c r="D112" s="3">
        <v>82.5</v>
      </c>
      <c r="E112" s="3" t="s">
        <v>54</v>
      </c>
      <c r="F112" s="3" t="s">
        <v>11</v>
      </c>
      <c r="G112" s="1">
        <v>37360</v>
      </c>
      <c r="H112" s="3" t="s">
        <v>13</v>
      </c>
      <c r="I112" s="2">
        <v>55.65</v>
      </c>
      <c r="J112" s="19">
        <v>0.88170000000000004</v>
      </c>
      <c r="K112" s="3">
        <v>110</v>
      </c>
      <c r="L112" s="28">
        <v>120</v>
      </c>
      <c r="M112" s="3">
        <v>120</v>
      </c>
      <c r="N112" s="3"/>
      <c r="O112" s="3">
        <v>120</v>
      </c>
      <c r="P112" s="26">
        <f t="shared" si="2"/>
        <v>105.804</v>
      </c>
      <c r="Q112" s="3"/>
    </row>
    <row r="113" spans="1:17">
      <c r="A113" s="3">
        <v>11</v>
      </c>
      <c r="B113" s="3" t="s">
        <v>30</v>
      </c>
      <c r="C113" s="3" t="s">
        <v>29</v>
      </c>
      <c r="D113" s="3">
        <v>82.5</v>
      </c>
      <c r="E113" s="3" t="s">
        <v>57</v>
      </c>
      <c r="F113" s="3" t="s">
        <v>56</v>
      </c>
      <c r="G113" s="1">
        <v>38307</v>
      </c>
      <c r="H113" s="3" t="s">
        <v>13</v>
      </c>
      <c r="I113" s="2">
        <v>51.55</v>
      </c>
      <c r="J113" s="19">
        <v>0.96230000000000004</v>
      </c>
      <c r="K113" s="3">
        <v>85</v>
      </c>
      <c r="L113" s="3">
        <v>90</v>
      </c>
      <c r="M113" s="3">
        <v>95</v>
      </c>
      <c r="N113" s="3"/>
      <c r="O113" s="3">
        <v>95</v>
      </c>
      <c r="P113" s="26">
        <f t="shared" si="2"/>
        <v>91.418500000000009</v>
      </c>
      <c r="Q113" s="3"/>
    </row>
    <row r="114" spans="1:17">
      <c r="A114" s="3">
        <v>12</v>
      </c>
      <c r="B114" s="3" t="s">
        <v>30</v>
      </c>
      <c r="C114" s="3" t="s">
        <v>29</v>
      </c>
      <c r="D114" s="3">
        <v>82.5</v>
      </c>
      <c r="E114" s="3" t="s">
        <v>55</v>
      </c>
      <c r="F114" s="3" t="s">
        <v>56</v>
      </c>
      <c r="G114" s="1">
        <v>38074</v>
      </c>
      <c r="H114" s="3" t="s">
        <v>13</v>
      </c>
      <c r="I114" s="2">
        <v>58.15</v>
      </c>
      <c r="J114" s="19">
        <v>0.58809999999999996</v>
      </c>
      <c r="K114" s="3">
        <v>85</v>
      </c>
      <c r="L114" s="3">
        <v>90</v>
      </c>
      <c r="M114" s="3">
        <v>95</v>
      </c>
      <c r="N114" s="3"/>
      <c r="O114" s="3">
        <v>95</v>
      </c>
      <c r="P114" s="26">
        <f t="shared" si="2"/>
        <v>55.869499999999995</v>
      </c>
      <c r="Q114" s="3"/>
    </row>
    <row r="115" spans="1:17">
      <c r="A115" s="3">
        <v>1</v>
      </c>
      <c r="B115" s="3" t="s">
        <v>30</v>
      </c>
      <c r="C115" s="3" t="s">
        <v>29</v>
      </c>
      <c r="D115" s="3">
        <v>100</v>
      </c>
      <c r="E115" s="3" t="s">
        <v>110</v>
      </c>
      <c r="F115" s="3" t="s">
        <v>11</v>
      </c>
      <c r="G115" s="1">
        <v>32410</v>
      </c>
      <c r="H115" s="3" t="s">
        <v>13</v>
      </c>
      <c r="I115" s="2">
        <v>89.25</v>
      </c>
      <c r="J115" s="19">
        <v>0.58809999999999996</v>
      </c>
      <c r="K115" s="3">
        <v>215</v>
      </c>
      <c r="L115" s="3">
        <v>225</v>
      </c>
      <c r="M115" s="3">
        <v>232.5</v>
      </c>
      <c r="N115" s="3"/>
      <c r="O115" s="3">
        <v>232.5</v>
      </c>
      <c r="P115" s="26">
        <f t="shared" si="2"/>
        <v>136.73325</v>
      </c>
      <c r="Q115" s="3"/>
    </row>
    <row r="116" spans="1:17">
      <c r="A116" s="3">
        <v>2</v>
      </c>
      <c r="B116" s="3" t="s">
        <v>30</v>
      </c>
      <c r="C116" s="3" t="s">
        <v>29</v>
      </c>
      <c r="D116" s="3">
        <v>100</v>
      </c>
      <c r="E116" s="3" t="s">
        <v>45</v>
      </c>
      <c r="F116" s="3" t="s">
        <v>11</v>
      </c>
      <c r="G116" s="1">
        <v>28145</v>
      </c>
      <c r="H116" s="3" t="s">
        <v>13</v>
      </c>
      <c r="I116" s="2">
        <v>92.75</v>
      </c>
      <c r="J116" s="19">
        <v>0.57509999999999994</v>
      </c>
      <c r="K116" s="3">
        <v>190</v>
      </c>
      <c r="L116" s="3">
        <v>210</v>
      </c>
      <c r="M116" s="28">
        <v>225</v>
      </c>
      <c r="N116" s="3"/>
      <c r="O116" s="3">
        <v>210</v>
      </c>
      <c r="P116" s="26">
        <f t="shared" si="2"/>
        <v>120.77099999999999</v>
      </c>
      <c r="Q116" s="3"/>
    </row>
    <row r="117" spans="1:17">
      <c r="A117" s="3"/>
      <c r="B117" s="3"/>
      <c r="C117" s="3"/>
      <c r="D117" s="3"/>
      <c r="E117" s="27"/>
      <c r="F117" s="22" t="s">
        <v>150</v>
      </c>
      <c r="G117" s="1"/>
      <c r="H117" s="3"/>
      <c r="I117" s="2"/>
      <c r="J117" s="19"/>
      <c r="K117" s="3"/>
      <c r="L117" s="3"/>
      <c r="M117" s="3"/>
      <c r="N117" s="3"/>
      <c r="O117" s="3"/>
      <c r="P117" s="26"/>
      <c r="Q117" s="3"/>
    </row>
    <row r="118" spans="1:17">
      <c r="A118" s="3">
        <v>1</v>
      </c>
      <c r="B118" s="3" t="s">
        <v>27</v>
      </c>
      <c r="C118" s="3" t="s">
        <v>29</v>
      </c>
      <c r="D118" s="3">
        <v>82.5</v>
      </c>
      <c r="E118" s="3" t="s">
        <v>70</v>
      </c>
      <c r="F118" s="3" t="s">
        <v>11</v>
      </c>
      <c r="G118" s="1">
        <v>35259</v>
      </c>
      <c r="H118" s="3" t="s">
        <v>13</v>
      </c>
      <c r="I118" s="2">
        <v>66.900000000000006</v>
      </c>
      <c r="J118" s="19">
        <v>0.73170000000000002</v>
      </c>
      <c r="K118" s="3">
        <v>190</v>
      </c>
      <c r="L118" s="28">
        <v>197.5</v>
      </c>
      <c r="M118" s="28">
        <v>197.5</v>
      </c>
      <c r="N118" s="3"/>
      <c r="O118" s="3">
        <v>190</v>
      </c>
      <c r="P118" s="26">
        <f>O118*J118</f>
        <v>139.023</v>
      </c>
      <c r="Q118" s="3"/>
    </row>
    <row r="119" spans="1:17">
      <c r="A119" s="3">
        <v>1</v>
      </c>
      <c r="B119" s="3" t="s">
        <v>27</v>
      </c>
      <c r="C119" s="3" t="s">
        <v>29</v>
      </c>
      <c r="D119" s="3">
        <v>100</v>
      </c>
      <c r="E119" s="3" t="s">
        <v>82</v>
      </c>
      <c r="F119" s="3" t="s">
        <v>83</v>
      </c>
      <c r="G119" s="1">
        <v>36525</v>
      </c>
      <c r="H119" s="3" t="s">
        <v>13</v>
      </c>
      <c r="I119" s="2">
        <v>86.25</v>
      </c>
      <c r="J119" s="19">
        <v>0.60089999999999999</v>
      </c>
      <c r="K119" s="3">
        <v>180</v>
      </c>
      <c r="L119" s="3">
        <v>192.5</v>
      </c>
      <c r="M119" s="3">
        <v>205</v>
      </c>
      <c r="N119" s="3"/>
      <c r="O119" s="3">
        <v>205</v>
      </c>
      <c r="P119" s="26">
        <f>O119*J119</f>
        <v>123.1845</v>
      </c>
      <c r="Q119" s="3"/>
    </row>
    <row r="120" spans="1:17">
      <c r="A120" s="3">
        <v>1</v>
      </c>
      <c r="B120" s="3" t="s">
        <v>27</v>
      </c>
      <c r="C120" s="3" t="s">
        <v>29</v>
      </c>
      <c r="D120" s="3" t="s">
        <v>15</v>
      </c>
      <c r="E120" s="3" t="s">
        <v>121</v>
      </c>
      <c r="F120" s="3" t="s">
        <v>120</v>
      </c>
      <c r="G120" s="1">
        <v>27315</v>
      </c>
      <c r="H120" s="3" t="s">
        <v>13</v>
      </c>
      <c r="I120" s="2">
        <v>113.8</v>
      </c>
      <c r="J120" s="19">
        <v>0.53249999999999997</v>
      </c>
      <c r="K120" s="3">
        <v>270</v>
      </c>
      <c r="L120" s="3">
        <v>290</v>
      </c>
      <c r="M120" s="3">
        <v>300</v>
      </c>
      <c r="N120" s="3"/>
      <c r="O120" s="3">
        <v>300</v>
      </c>
      <c r="P120" s="26">
        <f>O120*J120</f>
        <v>159.75</v>
      </c>
      <c r="Q120" s="3"/>
    </row>
    <row r="121" spans="1:17">
      <c r="A121" s="3"/>
      <c r="B121" s="3"/>
      <c r="C121" s="3"/>
      <c r="D121" s="3"/>
      <c r="E121" s="22" t="s">
        <v>127</v>
      </c>
      <c r="F121" s="22" t="s">
        <v>73</v>
      </c>
      <c r="G121" s="3"/>
      <c r="H121" s="3"/>
      <c r="I121" s="2"/>
      <c r="J121" s="19"/>
      <c r="K121" s="3"/>
      <c r="L121" s="3"/>
      <c r="M121" s="3"/>
      <c r="N121" s="3"/>
      <c r="O121" s="3"/>
      <c r="P121" s="26"/>
      <c r="Q121" s="3"/>
    </row>
    <row r="122" spans="1:17">
      <c r="A122" s="3">
        <v>1</v>
      </c>
      <c r="B122" s="3" t="s">
        <v>30</v>
      </c>
      <c r="C122" s="3" t="s">
        <v>74</v>
      </c>
      <c r="D122" s="3" t="s">
        <v>10</v>
      </c>
      <c r="E122" s="3" t="s">
        <v>72</v>
      </c>
      <c r="F122" s="3" t="s">
        <v>11</v>
      </c>
      <c r="G122" s="1">
        <v>32545</v>
      </c>
      <c r="H122" s="3" t="s">
        <v>13</v>
      </c>
      <c r="I122" s="2">
        <v>81.849999999999994</v>
      </c>
      <c r="J122" s="19">
        <v>0.623</v>
      </c>
      <c r="K122" s="3">
        <v>70</v>
      </c>
      <c r="L122" s="28">
        <v>72.5</v>
      </c>
      <c r="M122" s="3">
        <v>72.5</v>
      </c>
      <c r="N122" s="3"/>
      <c r="O122" s="3">
        <v>72.5</v>
      </c>
      <c r="P122" s="26">
        <f>O122*J122</f>
        <v>45.167499999999997</v>
      </c>
      <c r="Q122" s="3"/>
    </row>
    <row r="123" spans="1:17">
      <c r="A123" s="3"/>
      <c r="B123" s="3" t="s">
        <v>30</v>
      </c>
      <c r="C123" s="3" t="s">
        <v>75</v>
      </c>
      <c r="D123" s="3" t="s">
        <v>10</v>
      </c>
      <c r="E123" s="3" t="s">
        <v>72</v>
      </c>
      <c r="F123" s="3" t="s">
        <v>11</v>
      </c>
      <c r="G123" s="1">
        <v>32545</v>
      </c>
      <c r="H123" s="3" t="s">
        <v>13</v>
      </c>
      <c r="I123" s="2">
        <v>81.849999999999994</v>
      </c>
      <c r="J123" s="19">
        <v>0.623</v>
      </c>
      <c r="K123" s="3">
        <v>47.5</v>
      </c>
      <c r="L123" s="3">
        <v>50</v>
      </c>
      <c r="M123" s="3">
        <v>55</v>
      </c>
      <c r="N123" s="3"/>
      <c r="O123" s="3">
        <v>55</v>
      </c>
      <c r="P123" s="26">
        <f>O123*J123</f>
        <v>34.265000000000001</v>
      </c>
      <c r="Q123" s="3"/>
    </row>
    <row r="124" spans="1:17">
      <c r="A124" s="3"/>
      <c r="B124" s="3"/>
      <c r="C124" s="3"/>
      <c r="D124" s="3"/>
      <c r="E124" s="3"/>
      <c r="F124" s="3"/>
      <c r="G124" s="1"/>
      <c r="H124" s="3"/>
      <c r="I124" s="2"/>
      <c r="J124" s="19"/>
      <c r="K124" s="3"/>
      <c r="L124" s="3"/>
      <c r="M124" s="3" t="s">
        <v>131</v>
      </c>
      <c r="N124" s="3"/>
      <c r="O124" s="3">
        <f>O123+O122</f>
        <v>127.5</v>
      </c>
      <c r="P124" s="26">
        <f>O124*J123</f>
        <v>79.432500000000005</v>
      </c>
      <c r="Q124" s="3"/>
    </row>
    <row r="125" spans="1:17">
      <c r="A125" s="3">
        <v>1</v>
      </c>
      <c r="B125" s="3" t="s">
        <v>27</v>
      </c>
      <c r="C125" s="3" t="s">
        <v>74</v>
      </c>
      <c r="D125" s="3" t="s">
        <v>10</v>
      </c>
      <c r="E125" s="3" t="s">
        <v>115</v>
      </c>
      <c r="F125" s="3" t="s">
        <v>11</v>
      </c>
      <c r="G125" s="1">
        <v>30273</v>
      </c>
      <c r="H125" s="3" t="s">
        <v>13</v>
      </c>
      <c r="I125" s="2">
        <v>90.7</v>
      </c>
      <c r="J125" s="19">
        <v>0.5827</v>
      </c>
      <c r="K125" s="3">
        <v>80</v>
      </c>
      <c r="L125" s="3">
        <v>90</v>
      </c>
      <c r="M125" s="28">
        <v>92.5</v>
      </c>
      <c r="N125" s="3"/>
      <c r="O125" s="3">
        <v>90</v>
      </c>
      <c r="P125" s="26">
        <f>O125*J125</f>
        <v>52.442999999999998</v>
      </c>
      <c r="Q125" s="3"/>
    </row>
    <row r="126" spans="1:17">
      <c r="A126" s="3"/>
      <c r="B126" s="3" t="s">
        <v>27</v>
      </c>
      <c r="C126" s="3" t="s">
        <v>75</v>
      </c>
      <c r="D126" s="3" t="s">
        <v>10</v>
      </c>
      <c r="E126" s="3" t="s">
        <v>115</v>
      </c>
      <c r="F126" s="3" t="s">
        <v>11</v>
      </c>
      <c r="G126" s="1">
        <v>30273</v>
      </c>
      <c r="H126" s="3" t="s">
        <v>13</v>
      </c>
      <c r="I126" s="2">
        <v>90.7</v>
      </c>
      <c r="J126" s="19">
        <v>0.5827</v>
      </c>
      <c r="K126" s="3">
        <v>60</v>
      </c>
      <c r="L126" s="3">
        <v>65</v>
      </c>
      <c r="M126" s="28">
        <v>70</v>
      </c>
      <c r="N126" s="3"/>
      <c r="O126" s="3">
        <v>65</v>
      </c>
      <c r="P126" s="26">
        <f>O126*J126</f>
        <v>37.875500000000002</v>
      </c>
      <c r="Q126" s="3"/>
    </row>
    <row r="127" spans="1:17">
      <c r="A127" s="3"/>
      <c r="B127" s="3"/>
      <c r="C127" s="3"/>
      <c r="D127" s="3"/>
      <c r="E127" s="3"/>
      <c r="F127" s="3"/>
      <c r="G127" s="1"/>
      <c r="H127" s="3"/>
      <c r="I127" s="2"/>
      <c r="J127" s="19"/>
      <c r="K127" s="3"/>
      <c r="L127" s="3"/>
      <c r="M127" s="3" t="s">
        <v>131</v>
      </c>
      <c r="N127" s="3"/>
      <c r="O127" s="3">
        <f>O126+O125</f>
        <v>155</v>
      </c>
      <c r="P127" s="26">
        <f>O127*J126</f>
        <v>90.3185</v>
      </c>
      <c r="Q127" s="3"/>
    </row>
    <row r="128" spans="1:17">
      <c r="A128" s="3"/>
      <c r="B128" s="3"/>
      <c r="C128" s="3"/>
      <c r="D128" s="3"/>
      <c r="E128" s="22" t="s">
        <v>128</v>
      </c>
      <c r="F128" s="22" t="s">
        <v>71</v>
      </c>
      <c r="G128" s="3"/>
      <c r="H128" s="3"/>
      <c r="I128" s="2"/>
      <c r="J128" s="19"/>
      <c r="K128" s="3"/>
      <c r="L128" s="3"/>
      <c r="M128" s="3"/>
      <c r="N128" s="3"/>
      <c r="O128" s="3"/>
      <c r="P128" s="26"/>
      <c r="Q128" s="3"/>
    </row>
    <row r="129" spans="1:17">
      <c r="A129" s="3">
        <v>1</v>
      </c>
      <c r="B129" s="3" t="s">
        <v>30</v>
      </c>
      <c r="C129" s="3" t="s">
        <v>29</v>
      </c>
      <c r="D129" s="3" t="s">
        <v>10</v>
      </c>
      <c r="E129" s="3" t="s">
        <v>16</v>
      </c>
      <c r="F129" s="3" t="s">
        <v>11</v>
      </c>
      <c r="G129" s="1">
        <v>29744</v>
      </c>
      <c r="H129" s="3" t="s">
        <v>13</v>
      </c>
      <c r="I129" s="2">
        <v>109.5</v>
      </c>
      <c r="J129" s="19">
        <v>0</v>
      </c>
      <c r="K129" s="3">
        <v>125</v>
      </c>
      <c r="L129" s="28">
        <v>130</v>
      </c>
      <c r="M129" s="28">
        <v>130</v>
      </c>
      <c r="N129" s="3"/>
      <c r="O129" s="3">
        <v>125</v>
      </c>
      <c r="P129" s="26">
        <f>O129*J129</f>
        <v>0</v>
      </c>
      <c r="Q129" s="3"/>
    </row>
  </sheetData>
  <sortState ref="A98:R118">
    <sortCondition ref="B98:B118"/>
    <sortCondition ref="D98:D118"/>
    <sortCondition ref="H98:H118"/>
    <sortCondition descending="1" ref="O98:O118"/>
    <sortCondition ref="I98:I118"/>
  </sortState>
  <mergeCells count="12">
    <mergeCell ref="A3:A4"/>
    <mergeCell ref="D3:D4"/>
    <mergeCell ref="E3:E4"/>
    <mergeCell ref="F3:F4"/>
    <mergeCell ref="G3:G4"/>
    <mergeCell ref="H3:H4"/>
    <mergeCell ref="I3:I4"/>
    <mergeCell ref="J3:J4"/>
    <mergeCell ref="K3:P3"/>
    <mergeCell ref="Q3:Q4"/>
    <mergeCell ref="B3:B4"/>
    <mergeCell ref="C3:C4"/>
  </mergeCells>
  <pageMargins left="0.75" right="0.75" top="1" bottom="1" header="0.5" footer="0.5"/>
  <pageSetup paperSize="9" scale="41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ОКЕ 2016</vt:lpstr>
      <vt:lpstr>'ОКЕ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2012-10-06T15:33:49Z</cp:lastPrinted>
  <dcterms:created xsi:type="dcterms:W3CDTF">2010-12-17T08:17:08Z</dcterms:created>
  <dcterms:modified xsi:type="dcterms:W3CDTF">2017-05-14T16:24:01Z</dcterms:modified>
</cp:coreProperties>
</file>