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429" activeTab="1"/>
  </bookViews>
  <sheets>
    <sheet name="Пауэрлифтинг" sheetId="12" r:id="rId1"/>
    <sheet name="Жим лёжа" sheetId="14" r:id="rId2"/>
    <sheet name="Приседания" sheetId="16" r:id="rId3"/>
    <sheet name="Становая тяга" sheetId="21" r:id="rId4"/>
    <sheet name="Пауэрспорт" sheetId="22" r:id="rId5"/>
    <sheet name="Народный жим" sheetId="23" r:id="rId6"/>
    <sheet name="Русский жим" sheetId="24" r:id="rId7"/>
    <sheet name="Армлифтинг" sheetId="25" r:id="rId8"/>
    <sheet name="Командное" sheetId="19" r:id="rId9"/>
    <sheet name="тренерское" sheetId="26" r:id="rId10"/>
  </sheets>
  <definedNames>
    <definedName name="_xlnm._FilterDatabase" localSheetId="1" hidden="1">'Жим лёжа'!#REF!</definedName>
    <definedName name="_xlnm._FilterDatabase" localSheetId="2" hidden="1">Приседания!#REF!</definedName>
    <definedName name="_xlnm._FilterDatabase" localSheetId="3" hidden="1">'Становая тяга'!#REF!</definedName>
    <definedName name="_xlnm.Print_Area" localSheetId="1">'Жим лёжа'!$B$1:$T$28</definedName>
    <definedName name="_xlnm.Print_Area" localSheetId="0">Пауэрлифтинг!$B$1:$AH$21</definedName>
    <definedName name="_xlnm.Print_Area" localSheetId="2">Приседания!$B$1:$T$23</definedName>
    <definedName name="_xlnm.Print_Area" localSheetId="3">'Становая тяга'!$B$1:$T$23</definedName>
  </definedNames>
  <calcPr calcId="124519"/>
  <fileRecoveryPr autoRecover="0"/>
</workbook>
</file>

<file path=xl/calcChain.xml><?xml version="1.0" encoding="utf-8"?>
<calcChain xmlns="http://schemas.openxmlformats.org/spreadsheetml/2006/main">
  <c r="I18" i="24"/>
  <c r="I19"/>
  <c r="I13"/>
  <c r="I12"/>
  <c r="I11"/>
  <c r="I10"/>
  <c r="I9"/>
  <c r="I8"/>
  <c r="I21"/>
  <c r="I20"/>
  <c r="I16"/>
  <c r="I15"/>
  <c r="I14"/>
  <c r="I6"/>
  <c r="X13" i="22"/>
  <c r="R13"/>
  <c r="Y11"/>
  <c r="Z11" s="1"/>
  <c r="X11"/>
  <c r="R11"/>
  <c r="X10"/>
  <c r="R10"/>
  <c r="Q10"/>
  <c r="Y10" s="1"/>
  <c r="Z10" s="1"/>
  <c r="Z8"/>
  <c r="Y8"/>
  <c r="X8"/>
  <c r="R8"/>
  <c r="X6"/>
  <c r="Y6"/>
  <c r="Z6" s="1"/>
  <c r="S35" i="21"/>
  <c r="S34"/>
  <c r="S33"/>
  <c r="S32"/>
  <c r="S30"/>
  <c r="R21" i="16"/>
  <c r="S21" s="1"/>
  <c r="S23"/>
  <c r="S22"/>
  <c r="S15"/>
  <c r="S14"/>
  <c r="S13"/>
  <c r="S12"/>
  <c r="S11"/>
  <c r="S10"/>
  <c r="S9"/>
  <c r="S112" i="14"/>
  <c r="S111"/>
  <c r="S110"/>
  <c r="S109"/>
  <c r="S108"/>
  <c r="S107"/>
  <c r="S106"/>
  <c r="S105"/>
  <c r="S104"/>
  <c r="S103"/>
  <c r="S102"/>
  <c r="S76"/>
  <c r="S101"/>
  <c r="S100"/>
  <c r="S99"/>
  <c r="S98"/>
  <c r="S97"/>
  <c r="S91"/>
  <c r="S90"/>
  <c r="S89"/>
  <c r="S88"/>
  <c r="S87"/>
  <c r="S86"/>
  <c r="S85"/>
  <c r="S84"/>
  <c r="S83"/>
  <c r="S82"/>
  <c r="S81"/>
  <c r="S80"/>
  <c r="S79"/>
  <c r="S78"/>
  <c r="S50"/>
  <c r="S74"/>
  <c r="S73"/>
  <c r="S72"/>
  <c r="S71"/>
  <c r="S70"/>
  <c r="S69"/>
  <c r="S68"/>
  <c r="S67"/>
  <c r="S66"/>
  <c r="S65"/>
  <c r="S64"/>
  <c r="S63"/>
  <c r="S62"/>
  <c r="S61"/>
  <c r="S96"/>
  <c r="S95"/>
  <c r="S94"/>
  <c r="S93"/>
  <c r="S92"/>
  <c r="S54"/>
  <c r="S44"/>
  <c r="S45"/>
  <c r="S46"/>
  <c r="S47"/>
  <c r="S48"/>
  <c r="S40"/>
  <c r="R6" i="22" l="1"/>
  <c r="Y13"/>
  <c r="Z13" s="1"/>
  <c r="S9" i="12"/>
  <c r="S38" i="21"/>
  <c r="S24"/>
  <c r="S28"/>
  <c r="S36"/>
  <c r="S37"/>
  <c r="S26"/>
  <c r="S27"/>
  <c r="S25"/>
  <c r="S21"/>
  <c r="S18"/>
  <c r="S19"/>
  <c r="S22"/>
  <c r="S23"/>
  <c r="S20"/>
  <c r="S17"/>
  <c r="S10"/>
  <c r="S16"/>
  <c r="S15"/>
  <c r="S8"/>
  <c r="S11"/>
  <c r="S14"/>
  <c r="S7"/>
  <c r="S6"/>
  <c r="S12"/>
  <c r="S19" i="16"/>
  <c r="S7"/>
  <c r="S16"/>
  <c r="S18"/>
  <c r="S6"/>
  <c r="S60" i="14"/>
  <c r="S59"/>
  <c r="S58"/>
  <c r="S57"/>
  <c r="S56"/>
  <c r="S55"/>
  <c r="S53"/>
  <c r="S52"/>
  <c r="S51"/>
  <c r="S49"/>
  <c r="S42"/>
  <c r="S43"/>
  <c r="S41"/>
  <c r="S35"/>
  <c r="S32"/>
  <c r="S39"/>
  <c r="S38"/>
  <c r="S37"/>
  <c r="S36"/>
  <c r="S33"/>
  <c r="S34"/>
  <c r="S29"/>
  <c r="S28"/>
  <c r="S30"/>
  <c r="S26"/>
  <c r="S25"/>
  <c r="S24"/>
  <c r="S21"/>
  <c r="S23"/>
  <c r="S22"/>
  <c r="S20"/>
  <c r="S14"/>
  <c r="S19"/>
  <c r="S9"/>
  <c r="S31"/>
  <c r="S10"/>
  <c r="S8"/>
  <c r="S15"/>
  <c r="S16"/>
  <c r="S18"/>
  <c r="S13"/>
  <c r="S17"/>
  <c r="S11"/>
  <c r="S6"/>
  <c r="AG9" i="12"/>
  <c r="AG28"/>
  <c r="Y28"/>
  <c r="R28"/>
  <c r="Z28" s="1"/>
  <c r="AA28" s="1"/>
  <c r="AG25"/>
  <c r="Y25"/>
  <c r="Z25"/>
  <c r="AG24"/>
  <c r="Y24"/>
  <c r="S24"/>
  <c r="AG26"/>
  <c r="Y26"/>
  <c r="R26"/>
  <c r="S26" s="1"/>
  <c r="AG22"/>
  <c r="Y22"/>
  <c r="R22"/>
  <c r="Z22" s="1"/>
  <c r="AG23"/>
  <c r="Y23"/>
  <c r="Z23"/>
  <c r="AG27"/>
  <c r="Z27"/>
  <c r="AH27" s="1"/>
  <c r="AI27" s="1"/>
  <c r="Y27"/>
  <c r="S27"/>
  <c r="AG18"/>
  <c r="AG17"/>
  <c r="R18"/>
  <c r="Z18" s="1"/>
  <c r="Z17"/>
  <c r="Y18"/>
  <c r="Y17"/>
  <c r="Z20"/>
  <c r="S13"/>
  <c r="R10"/>
  <c r="Z10" s="1"/>
  <c r="S16"/>
  <c r="S11"/>
  <c r="Z14"/>
  <c r="S15"/>
  <c r="Z21"/>
  <c r="AH21" s="1"/>
  <c r="AI21" s="1"/>
  <c r="R19"/>
  <c r="S19" s="1"/>
  <c r="R8"/>
  <c r="Z8" s="1"/>
  <c r="R6"/>
  <c r="S6" s="1"/>
  <c r="Z7"/>
  <c r="Y19"/>
  <c r="AG19"/>
  <c r="AG6"/>
  <c r="Y6"/>
  <c r="AG20"/>
  <c r="AG14"/>
  <c r="AG8"/>
  <c r="AG10"/>
  <c r="AG7"/>
  <c r="AG15"/>
  <c r="AG16"/>
  <c r="AG11"/>
  <c r="AG21"/>
  <c r="AG13"/>
  <c r="Y20"/>
  <c r="Y14"/>
  <c r="Y8"/>
  <c r="Y9"/>
  <c r="Y10"/>
  <c r="Y7"/>
  <c r="Y15"/>
  <c r="Y16"/>
  <c r="Y11"/>
  <c r="Y21"/>
  <c r="Y13"/>
  <c r="S17"/>
  <c r="S22"/>
  <c r="S25"/>
  <c r="S28" l="1"/>
  <c r="Z26"/>
  <c r="S21"/>
  <c r="Z19"/>
  <c r="AA19" s="1"/>
  <c r="Z9"/>
  <c r="AA9" s="1"/>
  <c r="AA21"/>
  <c r="Z13"/>
  <c r="AA13" s="1"/>
  <c r="AH22"/>
  <c r="AI22" s="1"/>
  <c r="AA22"/>
  <c r="AH25"/>
  <c r="AI25" s="1"/>
  <c r="AA25"/>
  <c r="AH7"/>
  <c r="AI7" s="1"/>
  <c r="AA7"/>
  <c r="AA17"/>
  <c r="AH17"/>
  <c r="AI17" s="1"/>
  <c r="Z16"/>
  <c r="S10"/>
  <c r="S18"/>
  <c r="S23"/>
  <c r="S7"/>
  <c r="Z11"/>
  <c r="S8"/>
  <c r="AA27"/>
  <c r="AA18"/>
  <c r="AH18"/>
  <c r="AI18" s="1"/>
  <c r="AH14"/>
  <c r="AI14" s="1"/>
  <c r="AA14"/>
  <c r="AA8"/>
  <c r="AH8"/>
  <c r="AI8" s="1"/>
  <c r="AA23"/>
  <c r="AH23"/>
  <c r="AI23" s="1"/>
  <c r="AA20"/>
  <c r="AH20"/>
  <c r="AI20" s="1"/>
  <c r="AA10"/>
  <c r="AH10"/>
  <c r="AI10" s="1"/>
  <c r="AH28"/>
  <c r="AI28" s="1"/>
  <c r="S14"/>
  <c r="Z6"/>
  <c r="Z15"/>
  <c r="Z24"/>
  <c r="S20"/>
  <c r="AH26" l="1"/>
  <c r="AI26" s="1"/>
  <c r="AA26"/>
  <c r="AH19"/>
  <c r="AI19" s="1"/>
  <c r="AH9"/>
  <c r="AI9" s="1"/>
  <c r="AH13"/>
  <c r="AI13" s="1"/>
  <c r="AA16"/>
  <c r="AH16"/>
  <c r="AI16" s="1"/>
  <c r="AH11"/>
  <c r="AI11" s="1"/>
  <c r="AA11"/>
  <c r="AH24"/>
  <c r="AI24" s="1"/>
  <c r="AA24"/>
  <c r="AH6"/>
  <c r="AI6" s="1"/>
  <c r="AA6"/>
  <c r="AH15"/>
  <c r="AI15" s="1"/>
  <c r="AA15"/>
</calcChain>
</file>

<file path=xl/sharedStrings.xml><?xml version="1.0" encoding="utf-8"?>
<sst xmlns="http://schemas.openxmlformats.org/spreadsheetml/2006/main" count="1957" uniqueCount="376">
  <si>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</si>
  <si>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</si>
  <si>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</si>
  <si>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</si>
  <si>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</si>
  <si>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</si>
  <si>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</si>
  <si>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</si>
  <si>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</si>
  <si>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</si>
  <si>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Регион</t>
  </si>
  <si>
    <t>Страна</t>
  </si>
  <si>
    <t>ПРИСЕД</t>
  </si>
  <si>
    <t>СУММА</t>
  </si>
  <si>
    <t>СТАНОВАЯ ТЯГА</t>
  </si>
  <si>
    <t>ИТОГ</t>
  </si>
  <si>
    <t>subtotal</t>
  </si>
  <si>
    <t>Сумма</t>
  </si>
  <si>
    <t>Очки</t>
  </si>
  <si>
    <t>open</t>
  </si>
  <si>
    <t>masters 50-54</t>
  </si>
  <si>
    <t>junior</t>
  </si>
  <si>
    <t>masters 40-44</t>
  </si>
  <si>
    <t>teen 14-15</t>
  </si>
  <si>
    <t>teen 18-19</t>
  </si>
  <si>
    <t>Россия</t>
  </si>
  <si>
    <t>teen 16-17</t>
  </si>
  <si>
    <t>masters 45-49</t>
  </si>
  <si>
    <t>Команда</t>
  </si>
  <si>
    <t>Женщины</t>
  </si>
  <si>
    <t>Троеборье</t>
  </si>
  <si>
    <t xml:space="preserve"> </t>
  </si>
  <si>
    <t>н/з</t>
  </si>
  <si>
    <t>masters 55-59</t>
  </si>
  <si>
    <t>Свердловская область</t>
  </si>
  <si>
    <t>Мужчины</t>
  </si>
  <si>
    <t>masters 60-64</t>
  </si>
  <si>
    <t>Михайлёв Сергей</t>
  </si>
  <si>
    <t>ДК</t>
  </si>
  <si>
    <t>Дивизион</t>
  </si>
  <si>
    <t>Жим лёжа</t>
  </si>
  <si>
    <t>AMT</t>
  </si>
  <si>
    <t>RAW+</t>
  </si>
  <si>
    <t>Тюменская область</t>
  </si>
  <si>
    <t>PRO</t>
  </si>
  <si>
    <t>Исымбаева Кристина</t>
  </si>
  <si>
    <t>Козлов Алексей</t>
  </si>
  <si>
    <t>EQUIP</t>
  </si>
  <si>
    <t>Митрофанов Андрей</t>
  </si>
  <si>
    <t>RAW</t>
  </si>
  <si>
    <t>АБС</t>
  </si>
  <si>
    <t>Пышминцев Николай</t>
  </si>
  <si>
    <t>Пермский край</t>
  </si>
  <si>
    <t>Челябинская область</t>
  </si>
  <si>
    <t>Республика Башкортостан</t>
  </si>
  <si>
    <t>masters</t>
  </si>
  <si>
    <t>Балин Станислав</t>
  </si>
  <si>
    <t>Спирянин Александр</t>
  </si>
  <si>
    <t>Омская область</t>
  </si>
  <si>
    <t>СК Медведь</t>
  </si>
  <si>
    <t>Главный судья</t>
  </si>
  <si>
    <t>Главный секретарь</t>
  </si>
  <si>
    <t>Зам.главного судьи</t>
  </si>
  <si>
    <t>Старший судья</t>
  </si>
  <si>
    <t>Зам.главного секретаря</t>
  </si>
  <si>
    <t>Горелов А.</t>
  </si>
  <si>
    <t>Браславец О.</t>
  </si>
  <si>
    <t>Блинков Е.</t>
  </si>
  <si>
    <t>Головина Яна</t>
  </si>
  <si>
    <t>Дрим Тим</t>
  </si>
  <si>
    <t>-</t>
  </si>
  <si>
    <t>Кузницына Елена</t>
  </si>
  <si>
    <t>Юсупова Рената</t>
  </si>
  <si>
    <t>Магнитогорск</t>
  </si>
  <si>
    <t>Бурухина Дарья</t>
  </si>
  <si>
    <t>Галиева Елена</t>
  </si>
  <si>
    <t>Прохорова Анна</t>
  </si>
  <si>
    <t>Кулыгин Вячеслав</t>
  </si>
  <si>
    <t>Республика Коми</t>
  </si>
  <si>
    <t>Савин Константин</t>
  </si>
  <si>
    <t>Самойлов Владислав</t>
  </si>
  <si>
    <t>Медведь Барбелл</t>
  </si>
  <si>
    <t>Тимофеев Александр</t>
  </si>
  <si>
    <t>Дюндин Пётр</t>
  </si>
  <si>
    <t>Джим Холл</t>
  </si>
  <si>
    <t>Ерофеев Роман</t>
  </si>
  <si>
    <t>Шувалов Владислав</t>
  </si>
  <si>
    <t>Озёрск</t>
  </si>
  <si>
    <t>Вагапов Денис</t>
  </si>
  <si>
    <t>Шлегель Андрей</t>
  </si>
  <si>
    <t>Плоских Олег</t>
  </si>
  <si>
    <t>Ишим</t>
  </si>
  <si>
    <t>Мифтахов Рустам</t>
  </si>
  <si>
    <t>Фитнес Фан</t>
  </si>
  <si>
    <t>Полухин Сергей</t>
  </si>
  <si>
    <t>Берман Тим</t>
  </si>
  <si>
    <t>Алдошкин Сергей</t>
  </si>
  <si>
    <t>Женщины СОВ</t>
  </si>
  <si>
    <t>Мужчины СОВ</t>
  </si>
  <si>
    <t>SLP</t>
  </si>
  <si>
    <t>Цыбизова Анастасия</t>
  </si>
  <si>
    <t>Амутных Александр</t>
  </si>
  <si>
    <t>Карпинск</t>
  </si>
  <si>
    <t>Бурков Роман</t>
  </si>
  <si>
    <t>Заречный</t>
  </si>
  <si>
    <t>Кинжабаев Артур</t>
  </si>
  <si>
    <t>Верхняя Тура</t>
  </si>
  <si>
    <t>Козлов Артём</t>
  </si>
  <si>
    <t>Лесной</t>
  </si>
  <si>
    <t>Женщины Любители</t>
  </si>
  <si>
    <t>Ульянова Екатерина</t>
  </si>
  <si>
    <t>Тюмень</t>
  </si>
  <si>
    <t>Жданова Екатерина</t>
  </si>
  <si>
    <t>Талдыкина Екатерина</t>
  </si>
  <si>
    <t>Сперанская Анастасия</t>
  </si>
  <si>
    <t>Богатырёва Марина</t>
  </si>
  <si>
    <t>Петухова Татьяна</t>
  </si>
  <si>
    <t>Долинская Ольга</t>
  </si>
  <si>
    <t>Тренер</t>
  </si>
  <si>
    <t>Косарев</t>
  </si>
  <si>
    <t>Щекина Ольга</t>
  </si>
  <si>
    <t>Челябинск</t>
  </si>
  <si>
    <t>Нефёдов В.</t>
  </si>
  <si>
    <t>Кораблева А.</t>
  </si>
  <si>
    <t>Хромцова А.</t>
  </si>
  <si>
    <t>Блинков В.</t>
  </si>
  <si>
    <t>Митрофанов А.</t>
  </si>
  <si>
    <t>Якубовская Анастасия</t>
  </si>
  <si>
    <t>Наторкина Ольга</t>
  </si>
  <si>
    <t>Козлов А.</t>
  </si>
  <si>
    <t>Зотова Мария</t>
  </si>
  <si>
    <t>Мужчины Любители</t>
  </si>
  <si>
    <t>Брезгин Владислав</t>
  </si>
  <si>
    <t>Батя Тим</t>
  </si>
  <si>
    <t>Шипилов Дмитрий</t>
  </si>
  <si>
    <t>Стимул</t>
  </si>
  <si>
    <t>Жоголев Владислав</t>
  </si>
  <si>
    <t>Мезенцев П.</t>
  </si>
  <si>
    <t>Брезгин А.</t>
  </si>
  <si>
    <t>Захаров Егор</t>
  </si>
  <si>
    <t>Михайловск</t>
  </si>
  <si>
    <t>Родионов Егор</t>
  </si>
  <si>
    <t>Панелко Марк</t>
  </si>
  <si>
    <t>Батуев Андрей</t>
  </si>
  <si>
    <t>Манашев Даниил</t>
  </si>
  <si>
    <t>Османов Насиб</t>
  </si>
  <si>
    <t>Веснин Алексей</t>
  </si>
  <si>
    <t>Бовыкин Андрей</t>
  </si>
  <si>
    <t>Тордичев Алексей</t>
  </si>
  <si>
    <t>Щеголихин Олег</t>
  </si>
  <si>
    <t>Святкин Максим</t>
  </si>
  <si>
    <t>Курочкин</t>
  </si>
  <si>
    <t>Мезенцев Павел</t>
  </si>
  <si>
    <t>Ульянов Александр</t>
  </si>
  <si>
    <t>Гавриков Дмитрий</t>
  </si>
  <si>
    <t>Нечаев Вадим</t>
  </si>
  <si>
    <t>Дюкин</t>
  </si>
  <si>
    <t>Редикульцев Александр</t>
  </si>
  <si>
    <t>Тобольск</t>
  </si>
  <si>
    <t>Гудаев Джамалутдин</t>
  </si>
  <si>
    <t>Киселев Вячеслав</t>
  </si>
  <si>
    <t>Вепрев Дмитрий</t>
  </si>
  <si>
    <t>Каменск-Уральский</t>
  </si>
  <si>
    <t>Галайда Андрей</t>
  </si>
  <si>
    <t>Кашлаков Артём</t>
  </si>
  <si>
    <t>Арамиль</t>
  </si>
  <si>
    <t>Мотовилов Антон</t>
  </si>
  <si>
    <t>Кузьмицкий Никита</t>
  </si>
  <si>
    <t>Горбунов Юрий</t>
  </si>
  <si>
    <t>Злобин Игорь</t>
  </si>
  <si>
    <t>Четвертков Евгений</t>
  </si>
  <si>
    <t>Печерин Илья</t>
  </si>
  <si>
    <t>Кислицын Олесь</t>
  </si>
  <si>
    <t>Казанцев Иван</t>
  </si>
  <si>
    <t>Камышлов</t>
  </si>
  <si>
    <t>Горелов Анатолий</t>
  </si>
  <si>
    <t>Дерябин Александр</t>
  </si>
  <si>
    <t>Лингурян Сергей</t>
  </si>
  <si>
    <t>Черников Вячеслав</t>
  </si>
  <si>
    <t>Мустафин Алексей</t>
  </si>
  <si>
    <t>Березин Александр</t>
  </si>
  <si>
    <t>Апухтин Антон</t>
  </si>
  <si>
    <t>Буравцов Андрей</t>
  </si>
  <si>
    <t>Барский Алексей</t>
  </si>
  <si>
    <t>Рудаков Александр</t>
  </si>
  <si>
    <t>Устюжанин Александр</t>
  </si>
  <si>
    <t>Богатырёв Евгений</t>
  </si>
  <si>
    <t>Журавлев Роман</t>
  </si>
  <si>
    <t>Мужчины ПРО</t>
  </si>
  <si>
    <t>Горкун Александр</t>
  </si>
  <si>
    <t>Путинцев Виктор</t>
  </si>
  <si>
    <t>Тебенев Сергей</t>
  </si>
  <si>
    <t>Хобыдов Алексей</t>
  </si>
  <si>
    <t>Колесников Михаил</t>
  </si>
  <si>
    <t>Стрюченко Никита</t>
  </si>
  <si>
    <t>Поспелов Максим</t>
  </si>
  <si>
    <t>Апакшин Игорь</t>
  </si>
  <si>
    <t>Новоуральск</t>
  </si>
  <si>
    <t>Точилов В.</t>
  </si>
  <si>
    <t>Гайсин Святослав</t>
  </si>
  <si>
    <t>Чернышов Павел</t>
  </si>
  <si>
    <t>Ревда</t>
  </si>
  <si>
    <t>Чезганов Сергей</t>
  </si>
  <si>
    <t>Кобяков Олег</t>
  </si>
  <si>
    <t>Миронов Евгений</t>
  </si>
  <si>
    <t>Клевакин Арсений</t>
  </si>
  <si>
    <t>Шаля</t>
  </si>
  <si>
    <t>Лопин Владимир</t>
  </si>
  <si>
    <t>Асбест</t>
  </si>
  <si>
    <t>Завьялов Александр</t>
  </si>
  <si>
    <t>Шадринск</t>
  </si>
  <si>
    <t>Курганская область</t>
  </si>
  <si>
    <t>Скобелкин Владимир</t>
  </si>
  <si>
    <t>Косарев Дмитрий</t>
  </si>
  <si>
    <t>Баль Дмитрий</t>
  </si>
  <si>
    <t>Поздняков Виктор</t>
  </si>
  <si>
    <t>Вологжеников Юрий</t>
  </si>
  <si>
    <t>RAW+2</t>
  </si>
  <si>
    <t>Вадюнина Елена</t>
  </si>
  <si>
    <t>Женщины ПРО</t>
  </si>
  <si>
    <t>RAW+3</t>
  </si>
  <si>
    <t>Фатыхов Марат</t>
  </si>
  <si>
    <t>Крылатков Максим</t>
  </si>
  <si>
    <t>Федулов Николай</t>
  </si>
  <si>
    <t>Абашкин Антон</t>
  </si>
  <si>
    <t>Пермь</t>
  </si>
  <si>
    <t>Морев Александр</t>
  </si>
  <si>
    <t>Семенов Денис</t>
  </si>
  <si>
    <t>Терентьев Александр</t>
  </si>
  <si>
    <t>Писаченко Олег</t>
  </si>
  <si>
    <t>Тагильцева Вера</t>
  </si>
  <si>
    <t>Попов В.</t>
  </si>
  <si>
    <t>Юдина Полина</t>
  </si>
  <si>
    <t>Егорин Степан</t>
  </si>
  <si>
    <t>Семянников Алексей</t>
  </si>
  <si>
    <t>Денисов Сергей</t>
  </si>
  <si>
    <t>Усуров Виктор</t>
  </si>
  <si>
    <t>Упоров Артём</t>
  </si>
  <si>
    <t>Упоров Антон</t>
  </si>
  <si>
    <t>Климов Максим</t>
  </si>
  <si>
    <t>Ломаев Данил</t>
  </si>
  <si>
    <t>Агеев Максим</t>
  </si>
  <si>
    <t>Александров Илья</t>
  </si>
  <si>
    <t>Приседания</t>
  </si>
  <si>
    <t>Становая тяга</t>
  </si>
  <si>
    <t>Богатырёв Андрей</t>
  </si>
  <si>
    <t>Хомутова Александра</t>
  </si>
  <si>
    <t>Глызина Екатерина</t>
  </si>
  <si>
    <t>Митрофанов Лев</t>
  </si>
  <si>
    <t>Клевакин Тимофей</t>
  </si>
  <si>
    <t>Абрамов Алексей</t>
  </si>
  <si>
    <t>Тонких Даниил</t>
  </si>
  <si>
    <t>Кошарнов Сергей</t>
  </si>
  <si>
    <t>Крючков А.</t>
  </si>
  <si>
    <t>Телепов Данил</t>
  </si>
  <si>
    <t>Клевакин А.</t>
  </si>
  <si>
    <t>Лугинин Иван</t>
  </si>
  <si>
    <t>Гатов Алексей</t>
  </si>
  <si>
    <t>Ващенко Алексей</t>
  </si>
  <si>
    <t>Кокшаров Евгений</t>
  </si>
  <si>
    <t>Черныш А.</t>
  </si>
  <si>
    <t>Пермяков Константин</t>
  </si>
  <si>
    <t>Крючков Андрей</t>
  </si>
  <si>
    <t>Марашенко Екатерина</t>
  </si>
  <si>
    <t>КМТ</t>
  </si>
  <si>
    <t>Полевской</t>
  </si>
  <si>
    <t>Перминов Андрей</t>
  </si>
  <si>
    <t>Блинков Евгений</t>
  </si>
  <si>
    <t>Бессонов Павел</t>
  </si>
  <si>
    <t>ЖИМ СТОЯ</t>
  </si>
  <si>
    <t>ПОДЪЁМ НА БИЦЕПС</t>
  </si>
  <si>
    <t>ИТОГО</t>
  </si>
  <si>
    <t>Язов Артём</t>
  </si>
  <si>
    <t>Удовиченко Анна</t>
  </si>
  <si>
    <t>Динамо</t>
  </si>
  <si>
    <t>Давлетшин Амир</t>
  </si>
  <si>
    <t>82,5+</t>
  </si>
  <si>
    <t>Давлетшин Радик</t>
  </si>
  <si>
    <t>Фуфалдин Николай</t>
  </si>
  <si>
    <t>Лимон</t>
  </si>
  <si>
    <t>С.вес</t>
  </si>
  <si>
    <t>НАРОДНЫЙ ЖИМ</t>
  </si>
  <si>
    <t>Вес штанги</t>
  </si>
  <si>
    <t>Кол-во</t>
  </si>
  <si>
    <t>абс.</t>
  </si>
  <si>
    <t>Черных Каролина</t>
  </si>
  <si>
    <t>Женщины Любители 1/2 соб.веса</t>
  </si>
  <si>
    <t>Мужчины Любители соб.вес</t>
  </si>
  <si>
    <t>Журавлёв Роман</t>
  </si>
  <si>
    <t>Мужчины ПРО соб.вес</t>
  </si>
  <si>
    <t>Номинация</t>
  </si>
  <si>
    <t>К\А</t>
  </si>
  <si>
    <t>Ваулин Николай</t>
  </si>
  <si>
    <t>Двуреченск</t>
  </si>
  <si>
    <t>Башкиров Павел</t>
  </si>
  <si>
    <t>Брайт Фит</t>
  </si>
  <si>
    <t>Семочкина Светлана</t>
  </si>
  <si>
    <t>teen</t>
  </si>
  <si>
    <t>Бортков Пётр</t>
  </si>
  <si>
    <t>Камалтдинов Руслан</t>
  </si>
  <si>
    <t>Сидоровский Александр</t>
  </si>
  <si>
    <t>Осинцев Геннадий</t>
  </si>
  <si>
    <t>Богданович</t>
  </si>
  <si>
    <t>Брезгин Андрей</t>
  </si>
  <si>
    <t>Ершов Андрей</t>
  </si>
  <si>
    <t>Бобровка</t>
  </si>
  <si>
    <t>Нетесов Геннадий</t>
  </si>
  <si>
    <t>Мамонов Павел</t>
  </si>
  <si>
    <t>ПОДХОДЫ</t>
  </si>
  <si>
    <t>Семенова Светлана</t>
  </si>
  <si>
    <t>Сапожников Денис</t>
  </si>
  <si>
    <t>Нестеров Александр</t>
  </si>
  <si>
    <t>Сысерть</t>
  </si>
  <si>
    <t>РУССКАЯ ОСЬ (Ось Аполлона)</t>
  </si>
  <si>
    <t>РУССКАЯ РУЛЕТКА (Роллинг Тандер)</t>
  </si>
  <si>
    <t>90+</t>
  </si>
  <si>
    <t>Когригович Наталья</t>
  </si>
  <si>
    <t>Федина Анна</t>
  </si>
  <si>
    <t>Сугатов Сергей</t>
  </si>
  <si>
    <t>Спарта</t>
  </si>
  <si>
    <t>РУССКИЙ ХАБ</t>
  </si>
  <si>
    <t>ЭСКАЛИБУР</t>
  </si>
  <si>
    <t>Открытый турнир НАП УрФО «GANTELЯ Lift&amp;Fit VI: ярость Минотавра», 18.11.2017 г., город Екатеринбург</t>
  </si>
  <si>
    <t>Горелова Ю.</t>
  </si>
  <si>
    <t>Богатырёв Е.</t>
  </si>
  <si>
    <t>Первый Офицер ДК</t>
  </si>
  <si>
    <t>Второй Офицер ДК</t>
  </si>
  <si>
    <t>Шарафутдинова О.</t>
  </si>
  <si>
    <t>Шевельков Л.В.</t>
  </si>
  <si>
    <t>Зайцев</t>
  </si>
  <si>
    <t>Дюкин Р</t>
  </si>
  <si>
    <t>Мифтахов Р</t>
  </si>
  <si>
    <t>Вагапов Р.</t>
  </si>
  <si>
    <t>Писаченко</t>
  </si>
  <si>
    <t>Палей</t>
  </si>
  <si>
    <t>Чиркин В.А</t>
  </si>
  <si>
    <t>Иванцова Танзиля</t>
  </si>
  <si>
    <t>Крючков А.В.</t>
  </si>
  <si>
    <t>Патлатюк Д.В.</t>
  </si>
  <si>
    <t>Кобызов</t>
  </si>
  <si>
    <t>Bermanteam</t>
  </si>
  <si>
    <t>Мезенцев</t>
  </si>
  <si>
    <t>Пастухова Л.В</t>
  </si>
  <si>
    <t xml:space="preserve">Блинков </t>
  </si>
  <si>
    <t>Карпов</t>
  </si>
  <si>
    <t>Пузанский</t>
  </si>
  <si>
    <t>Блинков</t>
  </si>
  <si>
    <t>Мозгунов</t>
  </si>
  <si>
    <t>Бурухин Евгений</t>
  </si>
  <si>
    <t>Горелов</t>
  </si>
  <si>
    <t>Точилов</t>
  </si>
  <si>
    <t>Желтенко</t>
  </si>
  <si>
    <t>Клюев</t>
  </si>
  <si>
    <t>Шевельков</t>
  </si>
  <si>
    <t>Какаулина</t>
  </si>
  <si>
    <t>Клуб "Сила"</t>
  </si>
  <si>
    <t>Клевакин</t>
  </si>
  <si>
    <t>Крючков</t>
  </si>
  <si>
    <t>Мифтахов</t>
  </si>
  <si>
    <t>Махнев Даниил</t>
  </si>
  <si>
    <t>Савин</t>
  </si>
  <si>
    <t>Козлов</t>
  </si>
  <si>
    <t>Долгополов</t>
  </si>
  <si>
    <t>Давлетшин Р</t>
  </si>
  <si>
    <t>Черных</t>
  </si>
  <si>
    <t>Мельников</t>
  </si>
  <si>
    <t>Авдюков</t>
  </si>
  <si>
    <t>Маркин</t>
  </si>
  <si>
    <t>Сагателян Арсен</t>
  </si>
  <si>
    <t>Швидко</t>
  </si>
  <si>
    <t>Клуб Сила</t>
  </si>
  <si>
    <t>Самостоятельно</t>
  </si>
  <si>
    <t>Попов</t>
  </si>
  <si>
    <t>Черныш</t>
  </si>
  <si>
    <t>Давлетшин</t>
  </si>
  <si>
    <t>Колесниченко Сергей</t>
  </si>
</sst>
</file>

<file path=xl/styles.xml><?xml version="1.0" encoding="utf-8"?>
<styleSheet xmlns="http://schemas.openxmlformats.org/spreadsheetml/2006/main">
  <numFmts count="1">
    <numFmt numFmtId="164" formatCode="0.0000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trike/>
      <sz val="10"/>
      <color rgb="FFFF000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53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2" fillId="2" borderId="1" xfId="9" applyFont="1" applyFill="1" applyBorder="1" applyAlignment="1">
      <alignment horizontal="center" vertical="center"/>
    </xf>
    <xf numFmtId="0" fontId="2" fillId="2" borderId="1" xfId="10" applyFont="1" applyFill="1" applyBorder="1" applyAlignment="1">
      <alignment horizontal="center" vertical="center"/>
    </xf>
    <xf numFmtId="0" fontId="2" fillId="2" borderId="1" xfId="11" applyFont="1" applyFill="1" applyBorder="1" applyAlignment="1">
      <alignment horizontal="center" vertical="center"/>
    </xf>
    <xf numFmtId="0" fontId="2" fillId="2" borderId="1" xfId="12" applyFont="1" applyFill="1" applyBorder="1" applyAlignment="1">
      <alignment horizontal="center" vertical="center"/>
    </xf>
    <xf numFmtId="0" fontId="2" fillId="2" borderId="1" xfId="13" applyFont="1" applyFill="1" applyBorder="1" applyAlignment="1">
      <alignment horizontal="center" vertical="center"/>
    </xf>
    <xf numFmtId="0" fontId="2" fillId="2" borderId="1" xfId="14" applyFont="1" applyFill="1" applyBorder="1" applyAlignment="1">
      <alignment horizontal="center" vertical="center"/>
    </xf>
    <xf numFmtId="0" fontId="2" fillId="2" borderId="1" xfId="15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</cellXfs>
  <cellStyles count="16">
    <cellStyle name="Обычный" xfId="0" builtinId="0"/>
    <cellStyle name="Обычный 10" xfId="15"/>
    <cellStyle name="Обычный 11" xfId="5"/>
    <cellStyle name="Обычный 12" xfId="4"/>
    <cellStyle name="Обычный 13" xfId="6"/>
    <cellStyle name="Обычный 14" xfId="2"/>
    <cellStyle name="Обычный 15" xfId="3"/>
    <cellStyle name="Обычный 16" xfId="7"/>
    <cellStyle name="Обычный 17" xfId="8"/>
    <cellStyle name="Обычный 18" xfId="1"/>
    <cellStyle name="Обычный 2" xfId="12"/>
    <cellStyle name="Обычный 3" xfId="9"/>
    <cellStyle name="Обычный 4" xfId="13"/>
    <cellStyle name="Обычный 5" xfId="11"/>
    <cellStyle name="Обычный 6" xfId="10"/>
    <cellStyle name="Обычный 9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9"/>
  <sheetViews>
    <sheetView workbookViewId="0">
      <selection activeCell="H16" sqref="H16"/>
    </sheetView>
  </sheetViews>
  <sheetFormatPr defaultRowHeight="12.75"/>
  <cols>
    <col min="1" max="1" width="4.85546875" style="5" customWidth="1"/>
    <col min="2" max="2" width="6" style="5" bestFit="1" customWidth="1"/>
    <col min="3" max="3" width="5.7109375" style="5" customWidth="1"/>
    <col min="4" max="4" width="8.85546875" style="5" bestFit="1" customWidth="1"/>
    <col min="5" max="5" width="5" style="5" bestFit="1" customWidth="1"/>
    <col min="6" max="6" width="27.85546875" style="5" bestFit="1" customWidth="1"/>
    <col min="7" max="8" width="24.140625" style="5" bestFit="1" customWidth="1"/>
    <col min="9" max="9" width="8.140625" style="5" bestFit="1" customWidth="1"/>
    <col min="10" max="10" width="10.140625" style="6" customWidth="1"/>
    <col min="11" max="11" width="13.42578125" style="10" customWidth="1"/>
    <col min="12" max="12" width="6.5703125" style="5" bestFit="1" customWidth="1"/>
    <col min="13" max="13" width="6.5703125" style="1" bestFit="1" customWidth="1"/>
    <col min="14" max="14" width="5.85546875" style="1" customWidth="1"/>
    <col min="15" max="15" width="6" style="5" bestFit="1" customWidth="1"/>
    <col min="16" max="16" width="6" style="8" bestFit="1" customWidth="1"/>
    <col min="17" max="17" width="4" style="10" bestFit="1" customWidth="1"/>
    <col min="18" max="18" width="6.5703125" style="5" bestFit="1" customWidth="1"/>
    <col min="19" max="19" width="8.5703125" style="5" bestFit="1" customWidth="1"/>
    <col min="20" max="20" width="6" style="5" customWidth="1"/>
    <col min="21" max="21" width="6" style="5" bestFit="1" customWidth="1"/>
    <col min="22" max="22" width="6" style="8" customWidth="1"/>
    <col min="23" max="23" width="1.85546875" style="10" bestFit="1" customWidth="1"/>
    <col min="24" max="24" width="6.5703125" style="8" bestFit="1" customWidth="1"/>
    <col min="25" max="25" width="8.5703125" style="10" bestFit="1" customWidth="1"/>
    <col min="26" max="26" width="7.42578125" style="5" bestFit="1" customWidth="1"/>
    <col min="27" max="27" width="8.5703125" style="1" bestFit="1" customWidth="1"/>
    <col min="28" max="28" width="5.85546875" style="5" customWidth="1"/>
    <col min="29" max="29" width="6" style="5" bestFit="1" customWidth="1"/>
    <col min="30" max="30" width="6" style="8" bestFit="1" customWidth="1"/>
    <col min="31" max="31" width="2.5703125" style="10" customWidth="1"/>
    <col min="32" max="32" width="6.5703125" style="8" bestFit="1" customWidth="1"/>
    <col min="33" max="33" width="8.5703125" style="10" bestFit="1" customWidth="1"/>
    <col min="34" max="34" width="6.140625" style="5" bestFit="1" customWidth="1"/>
    <col min="35" max="35" width="8.5703125" style="5" bestFit="1" customWidth="1"/>
    <col min="36" max="36" width="11.42578125" style="5" customWidth="1"/>
    <col min="37" max="37" width="16.28515625" style="5" customWidth="1"/>
    <col min="38" max="16384" width="9.140625" style="5"/>
  </cols>
  <sheetData>
    <row r="1" spans="1:79" ht="20.25">
      <c r="A1" s="18" t="s">
        <v>322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</row>
    <row r="2" spans="1:79" ht="21" thickBot="1">
      <c r="B2" s="5" t="s">
        <v>31</v>
      </c>
      <c r="C2" s="13"/>
      <c r="D2" s="2"/>
      <c r="E2" s="2"/>
      <c r="F2" s="2"/>
      <c r="G2" s="2"/>
      <c r="H2" s="4"/>
      <c r="K2" s="13"/>
      <c r="L2" s="2"/>
      <c r="M2" s="11"/>
      <c r="N2" s="11"/>
      <c r="O2" s="2"/>
      <c r="P2" s="2"/>
      <c r="Q2" s="12"/>
      <c r="R2" s="2"/>
      <c r="S2" s="2"/>
      <c r="T2" s="2"/>
      <c r="U2" s="2"/>
      <c r="V2" s="14"/>
    </row>
    <row r="3" spans="1:79">
      <c r="A3" s="124" t="s">
        <v>18</v>
      </c>
      <c r="B3" s="126" t="s">
        <v>8</v>
      </c>
      <c r="C3" s="132" t="s">
        <v>38</v>
      </c>
      <c r="D3" s="132" t="s">
        <v>39</v>
      </c>
      <c r="E3" s="126" t="s">
        <v>2</v>
      </c>
      <c r="F3" s="126" t="s">
        <v>3</v>
      </c>
      <c r="G3" s="126" t="s">
        <v>28</v>
      </c>
      <c r="H3" s="126" t="s">
        <v>10</v>
      </c>
      <c r="I3" s="126" t="s">
        <v>11</v>
      </c>
      <c r="J3" s="126" t="s">
        <v>7</v>
      </c>
      <c r="K3" s="126" t="s">
        <v>4</v>
      </c>
      <c r="L3" s="128" t="s">
        <v>1</v>
      </c>
      <c r="M3" s="130" t="s">
        <v>0</v>
      </c>
      <c r="N3" s="121" t="s">
        <v>12</v>
      </c>
      <c r="O3" s="121"/>
      <c r="P3" s="121"/>
      <c r="Q3" s="121"/>
      <c r="R3" s="121"/>
      <c r="S3" s="121"/>
      <c r="T3" s="121" t="s">
        <v>5</v>
      </c>
      <c r="U3" s="121"/>
      <c r="V3" s="121"/>
      <c r="W3" s="121"/>
      <c r="X3" s="121"/>
      <c r="Y3" s="121"/>
      <c r="Z3" s="121" t="s">
        <v>13</v>
      </c>
      <c r="AA3" s="121"/>
      <c r="AB3" s="121" t="s">
        <v>14</v>
      </c>
      <c r="AC3" s="121"/>
      <c r="AD3" s="121"/>
      <c r="AE3" s="121"/>
      <c r="AF3" s="121"/>
      <c r="AG3" s="121"/>
      <c r="AH3" s="121" t="s">
        <v>15</v>
      </c>
      <c r="AI3" s="121"/>
      <c r="AJ3" s="122" t="s">
        <v>9</v>
      </c>
      <c r="AK3" s="119" t="s">
        <v>118</v>
      </c>
    </row>
    <row r="4" spans="1:79" s="7" customFormat="1" ht="13.5" customHeight="1" thickBot="1">
      <c r="A4" s="125"/>
      <c r="B4" s="127"/>
      <c r="C4" s="133"/>
      <c r="D4" s="133"/>
      <c r="E4" s="127"/>
      <c r="F4" s="127"/>
      <c r="G4" s="127"/>
      <c r="H4" s="127"/>
      <c r="I4" s="127"/>
      <c r="J4" s="127"/>
      <c r="K4" s="127"/>
      <c r="L4" s="129"/>
      <c r="M4" s="131"/>
      <c r="N4" s="15">
        <v>1</v>
      </c>
      <c r="O4" s="16">
        <v>2</v>
      </c>
      <c r="P4" s="16">
        <v>3</v>
      </c>
      <c r="Q4" s="15">
        <v>4</v>
      </c>
      <c r="R4" s="15" t="s">
        <v>6</v>
      </c>
      <c r="S4" s="17" t="s">
        <v>0</v>
      </c>
      <c r="T4" s="15">
        <v>1</v>
      </c>
      <c r="U4" s="15">
        <v>2</v>
      </c>
      <c r="V4" s="15">
        <v>3</v>
      </c>
      <c r="W4" s="15">
        <v>4</v>
      </c>
      <c r="X4" s="15" t="s">
        <v>6</v>
      </c>
      <c r="Y4" s="17" t="s">
        <v>0</v>
      </c>
      <c r="Z4" s="15" t="s">
        <v>16</v>
      </c>
      <c r="AA4" s="17" t="s">
        <v>0</v>
      </c>
      <c r="AB4" s="15">
        <v>1</v>
      </c>
      <c r="AC4" s="16">
        <v>2</v>
      </c>
      <c r="AD4" s="15">
        <v>3</v>
      </c>
      <c r="AE4" s="15">
        <v>4</v>
      </c>
      <c r="AF4" s="15" t="s">
        <v>6</v>
      </c>
      <c r="AG4" s="17" t="s">
        <v>0</v>
      </c>
      <c r="AH4" s="15" t="s">
        <v>17</v>
      </c>
      <c r="AI4" s="17" t="s">
        <v>0</v>
      </c>
      <c r="AJ4" s="123"/>
      <c r="AK4" s="120"/>
    </row>
    <row r="5" spans="1:79">
      <c r="A5" s="32"/>
      <c r="B5" s="33"/>
      <c r="C5" s="33"/>
      <c r="D5" s="33"/>
      <c r="E5" s="33"/>
      <c r="F5" s="31" t="s">
        <v>30</v>
      </c>
      <c r="G5" s="31" t="s">
        <v>29</v>
      </c>
      <c r="H5" s="33"/>
      <c r="I5" s="33"/>
      <c r="J5" s="36"/>
      <c r="K5" s="33"/>
      <c r="L5" s="34"/>
      <c r="M5" s="37"/>
      <c r="N5" s="38"/>
      <c r="O5" s="33"/>
      <c r="P5" s="39"/>
      <c r="Q5" s="33"/>
      <c r="R5" s="31"/>
      <c r="S5" s="37"/>
      <c r="T5" s="33"/>
      <c r="U5" s="33"/>
      <c r="V5" s="33"/>
      <c r="W5" s="33"/>
      <c r="X5" s="31"/>
      <c r="Y5" s="37"/>
      <c r="Z5" s="31"/>
      <c r="AA5" s="37"/>
      <c r="AB5" s="33"/>
      <c r="AC5" s="40"/>
      <c r="AD5" s="40"/>
      <c r="AE5" s="33"/>
      <c r="AF5" s="31"/>
      <c r="AG5" s="37"/>
      <c r="AH5" s="31"/>
      <c r="AI5" s="37"/>
      <c r="AJ5" s="41"/>
      <c r="AK5" s="35"/>
    </row>
    <row r="6" spans="1:79" s="47" customFormat="1">
      <c r="A6" s="50">
        <v>12</v>
      </c>
      <c r="B6" s="52">
        <v>1</v>
      </c>
      <c r="C6" s="52" t="s">
        <v>41</v>
      </c>
      <c r="D6" s="52" t="s">
        <v>49</v>
      </c>
      <c r="E6" s="52">
        <v>52</v>
      </c>
      <c r="F6" s="52" t="s">
        <v>68</v>
      </c>
      <c r="G6" s="52" t="s">
        <v>69</v>
      </c>
      <c r="H6" s="52" t="s">
        <v>34</v>
      </c>
      <c r="I6" s="52" t="s">
        <v>25</v>
      </c>
      <c r="J6" s="76">
        <v>36104</v>
      </c>
      <c r="K6" s="52" t="s">
        <v>24</v>
      </c>
      <c r="L6" s="53">
        <v>51.8</v>
      </c>
      <c r="M6" s="77">
        <v>0.97309999999999997</v>
      </c>
      <c r="N6" s="79">
        <v>85</v>
      </c>
      <c r="O6" s="78">
        <v>85</v>
      </c>
      <c r="P6" s="80">
        <v>92.5</v>
      </c>
      <c r="Q6" s="52"/>
      <c r="R6" s="48">
        <f>P6</f>
        <v>92.5</v>
      </c>
      <c r="S6" s="77">
        <f t="shared" ref="S6:S21" si="0">R6*M6</f>
        <v>90.011749999999992</v>
      </c>
      <c r="T6" s="78">
        <v>42.5</v>
      </c>
      <c r="U6" s="78">
        <v>45</v>
      </c>
      <c r="V6" s="78">
        <v>47.5</v>
      </c>
      <c r="W6" s="52"/>
      <c r="X6" s="48">
        <v>47.5</v>
      </c>
      <c r="Y6" s="77">
        <f t="shared" ref="Y6:Y21" si="1">X6*M6</f>
        <v>46.222249999999995</v>
      </c>
      <c r="Z6" s="48">
        <f t="shared" ref="Z6:Z21" si="2">X6+R6</f>
        <v>140</v>
      </c>
      <c r="AA6" s="77">
        <f t="shared" ref="AA6:AA21" si="3">Z6*M6</f>
        <v>136.23400000000001</v>
      </c>
      <c r="AB6" s="80">
        <v>100</v>
      </c>
      <c r="AC6" s="80">
        <v>105</v>
      </c>
      <c r="AD6" s="80" t="s">
        <v>70</v>
      </c>
      <c r="AE6" s="80"/>
      <c r="AF6" s="48">
        <v>105</v>
      </c>
      <c r="AG6" s="77">
        <f t="shared" ref="AG6:AG21" si="4">AF6*M6</f>
        <v>102.1755</v>
      </c>
      <c r="AH6" s="48">
        <f t="shared" ref="AH6:AH21" si="5">AF6+Z6</f>
        <v>245</v>
      </c>
      <c r="AI6" s="77">
        <f t="shared" ref="AI6:AI21" si="6">AH6*M6</f>
        <v>238.40949999999998</v>
      </c>
      <c r="AJ6" s="54"/>
      <c r="AK6" s="49" t="s">
        <v>328</v>
      </c>
    </row>
    <row r="7" spans="1:79" s="47" customFormat="1">
      <c r="A7" s="50">
        <v>12</v>
      </c>
      <c r="B7" s="52">
        <v>1</v>
      </c>
      <c r="C7" s="52" t="s">
        <v>41</v>
      </c>
      <c r="D7" s="52" t="s">
        <v>49</v>
      </c>
      <c r="E7" s="52">
        <v>52</v>
      </c>
      <c r="F7" s="52" t="s">
        <v>71</v>
      </c>
      <c r="G7" s="52" t="s">
        <v>58</v>
      </c>
      <c r="H7" s="52" t="s">
        <v>58</v>
      </c>
      <c r="I7" s="52" t="s">
        <v>25</v>
      </c>
      <c r="J7" s="76">
        <v>26199</v>
      </c>
      <c r="K7" s="52" t="s">
        <v>27</v>
      </c>
      <c r="L7" s="53">
        <v>51.5</v>
      </c>
      <c r="M7" s="77">
        <v>0.97309999999999997</v>
      </c>
      <c r="N7" s="78">
        <v>70</v>
      </c>
      <c r="O7" s="78">
        <v>80</v>
      </c>
      <c r="P7" s="80">
        <v>85</v>
      </c>
      <c r="Q7" s="52"/>
      <c r="R7" s="48">
        <v>85</v>
      </c>
      <c r="S7" s="77">
        <f t="shared" si="0"/>
        <v>82.713499999999996</v>
      </c>
      <c r="T7" s="79">
        <v>45</v>
      </c>
      <c r="U7" s="78">
        <v>45</v>
      </c>
      <c r="V7" s="79">
        <v>50</v>
      </c>
      <c r="W7" s="52"/>
      <c r="X7" s="48">
        <v>45</v>
      </c>
      <c r="Y7" s="77">
        <f t="shared" si="1"/>
        <v>43.789499999999997</v>
      </c>
      <c r="Z7" s="48">
        <f t="shared" si="2"/>
        <v>130</v>
      </c>
      <c r="AA7" s="77">
        <f t="shared" si="3"/>
        <v>126.503</v>
      </c>
      <c r="AB7" s="80">
        <v>95</v>
      </c>
      <c r="AC7" s="79">
        <v>100</v>
      </c>
      <c r="AD7" s="79">
        <v>100</v>
      </c>
      <c r="AE7" s="80"/>
      <c r="AF7" s="48">
        <v>95</v>
      </c>
      <c r="AG7" s="77">
        <f t="shared" si="4"/>
        <v>92.444499999999991</v>
      </c>
      <c r="AH7" s="48">
        <f t="shared" si="5"/>
        <v>225</v>
      </c>
      <c r="AI7" s="77">
        <f t="shared" si="6"/>
        <v>218.94749999999999</v>
      </c>
      <c r="AJ7" s="54"/>
      <c r="AK7" s="49" t="s">
        <v>371</v>
      </c>
    </row>
    <row r="8" spans="1:79" s="47" customFormat="1">
      <c r="A8" s="50">
        <v>12</v>
      </c>
      <c r="B8" s="52">
        <v>1</v>
      </c>
      <c r="C8" s="52" t="s">
        <v>41</v>
      </c>
      <c r="D8" s="52" t="s">
        <v>49</v>
      </c>
      <c r="E8" s="52">
        <v>56</v>
      </c>
      <c r="F8" s="52" t="s">
        <v>72</v>
      </c>
      <c r="G8" s="52" t="s">
        <v>73</v>
      </c>
      <c r="H8" s="52" t="s">
        <v>53</v>
      </c>
      <c r="I8" s="52" t="s">
        <v>25</v>
      </c>
      <c r="J8" s="76">
        <v>30867</v>
      </c>
      <c r="K8" s="52" t="s">
        <v>19</v>
      </c>
      <c r="L8" s="53">
        <v>56</v>
      </c>
      <c r="M8" s="77">
        <v>0.91100000000000003</v>
      </c>
      <c r="N8" s="78">
        <v>90</v>
      </c>
      <c r="O8" s="78">
        <v>100</v>
      </c>
      <c r="P8" s="80">
        <v>107.5</v>
      </c>
      <c r="Q8" s="52"/>
      <c r="R8" s="48">
        <f>P8</f>
        <v>107.5</v>
      </c>
      <c r="S8" s="77">
        <f t="shared" si="0"/>
        <v>97.932500000000005</v>
      </c>
      <c r="T8" s="78">
        <v>55</v>
      </c>
      <c r="U8" s="78">
        <v>60</v>
      </c>
      <c r="V8" s="78">
        <v>65</v>
      </c>
      <c r="W8" s="52"/>
      <c r="X8" s="48">
        <v>65</v>
      </c>
      <c r="Y8" s="77">
        <f t="shared" si="1"/>
        <v>59.215000000000003</v>
      </c>
      <c r="Z8" s="48">
        <f t="shared" si="2"/>
        <v>172.5</v>
      </c>
      <c r="AA8" s="77">
        <f t="shared" si="3"/>
        <v>157.14750000000001</v>
      </c>
      <c r="AB8" s="80">
        <v>100</v>
      </c>
      <c r="AC8" s="80">
        <v>117.5</v>
      </c>
      <c r="AD8" s="80">
        <v>120</v>
      </c>
      <c r="AE8" s="80"/>
      <c r="AF8" s="48">
        <v>120</v>
      </c>
      <c r="AG8" s="77">
        <f t="shared" si="4"/>
        <v>109.32000000000001</v>
      </c>
      <c r="AH8" s="48">
        <f t="shared" si="5"/>
        <v>292.5</v>
      </c>
      <c r="AI8" s="77">
        <f t="shared" si="6"/>
        <v>266.46750000000003</v>
      </c>
      <c r="AJ8" s="54"/>
      <c r="AK8" s="49" t="s">
        <v>329</v>
      </c>
    </row>
    <row r="9" spans="1:79" s="47" customFormat="1">
      <c r="A9" s="50">
        <v>12</v>
      </c>
      <c r="B9" s="52">
        <v>1</v>
      </c>
      <c r="C9" s="52" t="s">
        <v>41</v>
      </c>
      <c r="D9" s="52" t="s">
        <v>49</v>
      </c>
      <c r="E9" s="52">
        <v>75</v>
      </c>
      <c r="F9" s="52" t="s">
        <v>74</v>
      </c>
      <c r="G9" s="52" t="s">
        <v>69</v>
      </c>
      <c r="H9" s="52" t="s">
        <v>34</v>
      </c>
      <c r="I9" s="52" t="s">
        <v>25</v>
      </c>
      <c r="J9" s="76">
        <v>38154</v>
      </c>
      <c r="K9" s="52" t="s">
        <v>23</v>
      </c>
      <c r="L9" s="53">
        <v>69.2</v>
      </c>
      <c r="M9" s="77">
        <v>0.76270000000000004</v>
      </c>
      <c r="N9" s="78">
        <v>60</v>
      </c>
      <c r="O9" s="78">
        <v>70</v>
      </c>
      <c r="P9" s="79">
        <v>80</v>
      </c>
      <c r="Q9" s="52"/>
      <c r="R9" s="48">
        <v>70</v>
      </c>
      <c r="S9" s="77">
        <f t="shared" si="0"/>
        <v>53.389000000000003</v>
      </c>
      <c r="T9" s="78">
        <v>35</v>
      </c>
      <c r="U9" s="79">
        <v>40</v>
      </c>
      <c r="V9" s="79">
        <v>40</v>
      </c>
      <c r="W9" s="81"/>
      <c r="X9" s="48">
        <v>35</v>
      </c>
      <c r="Y9" s="77">
        <f t="shared" si="1"/>
        <v>26.694500000000001</v>
      </c>
      <c r="Z9" s="48">
        <f t="shared" si="2"/>
        <v>105</v>
      </c>
      <c r="AA9" s="77">
        <f t="shared" si="3"/>
        <v>80.083500000000001</v>
      </c>
      <c r="AB9" s="80">
        <v>75</v>
      </c>
      <c r="AC9" s="80">
        <v>85</v>
      </c>
      <c r="AD9" s="79">
        <v>90</v>
      </c>
      <c r="AE9" s="80"/>
      <c r="AF9" s="48">
        <v>85</v>
      </c>
      <c r="AG9" s="77">
        <f t="shared" si="4"/>
        <v>64.82950000000001</v>
      </c>
      <c r="AH9" s="48">
        <f t="shared" si="5"/>
        <v>190</v>
      </c>
      <c r="AI9" s="77">
        <f t="shared" si="6"/>
        <v>144.91300000000001</v>
      </c>
      <c r="AJ9" s="54"/>
      <c r="AK9" s="49" t="s">
        <v>371</v>
      </c>
    </row>
    <row r="10" spans="1:79" s="47" customFormat="1">
      <c r="A10" s="50">
        <v>12</v>
      </c>
      <c r="B10" s="52">
        <v>1</v>
      </c>
      <c r="C10" s="52" t="s">
        <v>44</v>
      </c>
      <c r="D10" s="52" t="s">
        <v>49</v>
      </c>
      <c r="E10" s="52">
        <v>67.5</v>
      </c>
      <c r="F10" s="52" t="s">
        <v>75</v>
      </c>
      <c r="G10" s="52" t="s">
        <v>95</v>
      </c>
      <c r="H10" s="52" t="s">
        <v>34</v>
      </c>
      <c r="I10" s="52" t="s">
        <v>25</v>
      </c>
      <c r="J10" s="76">
        <v>29750</v>
      </c>
      <c r="K10" s="52" t="s">
        <v>19</v>
      </c>
      <c r="L10" s="53">
        <v>63.2</v>
      </c>
      <c r="M10" s="77">
        <v>0.82569999999999999</v>
      </c>
      <c r="N10" s="80">
        <v>75</v>
      </c>
      <c r="O10" s="79">
        <v>80</v>
      </c>
      <c r="P10" s="80">
        <v>80</v>
      </c>
      <c r="Q10" s="52"/>
      <c r="R10" s="48">
        <f>P10</f>
        <v>80</v>
      </c>
      <c r="S10" s="77">
        <f t="shared" si="0"/>
        <v>66.055999999999997</v>
      </c>
      <c r="T10" s="79">
        <v>47.5</v>
      </c>
      <c r="U10" s="79">
        <v>47.5</v>
      </c>
      <c r="V10" s="78">
        <v>47.5</v>
      </c>
      <c r="W10" s="52"/>
      <c r="X10" s="48">
        <v>47.5</v>
      </c>
      <c r="Y10" s="77">
        <f t="shared" si="1"/>
        <v>39.220750000000002</v>
      </c>
      <c r="Z10" s="48">
        <f t="shared" si="2"/>
        <v>127.5</v>
      </c>
      <c r="AA10" s="77">
        <f t="shared" si="3"/>
        <v>105.27674999999999</v>
      </c>
      <c r="AB10" s="80">
        <v>85</v>
      </c>
      <c r="AC10" s="80">
        <v>90</v>
      </c>
      <c r="AD10" s="79">
        <v>95</v>
      </c>
      <c r="AE10" s="80"/>
      <c r="AF10" s="48">
        <v>90</v>
      </c>
      <c r="AG10" s="77">
        <f t="shared" si="4"/>
        <v>74.313000000000002</v>
      </c>
      <c r="AH10" s="48">
        <f t="shared" si="5"/>
        <v>217.5</v>
      </c>
      <c r="AI10" s="77">
        <f t="shared" si="6"/>
        <v>179.58975000000001</v>
      </c>
      <c r="AJ10" s="54"/>
      <c r="AK10" s="49" t="s">
        <v>119</v>
      </c>
    </row>
    <row r="11" spans="1:79" s="100" customFormat="1">
      <c r="A11" s="50">
        <v>5</v>
      </c>
      <c r="B11" s="52">
        <v>2</v>
      </c>
      <c r="C11" s="52" t="s">
        <v>44</v>
      </c>
      <c r="D11" s="52" t="s">
        <v>49</v>
      </c>
      <c r="E11" s="52">
        <v>67.5</v>
      </c>
      <c r="F11" s="52" t="s">
        <v>76</v>
      </c>
      <c r="G11" s="52" t="s">
        <v>95</v>
      </c>
      <c r="H11" s="52" t="s">
        <v>34</v>
      </c>
      <c r="I11" s="52" t="s">
        <v>25</v>
      </c>
      <c r="J11" s="76">
        <v>33374</v>
      </c>
      <c r="K11" s="52" t="s">
        <v>19</v>
      </c>
      <c r="L11" s="53">
        <v>63.2</v>
      </c>
      <c r="M11" s="77">
        <v>0.82569999999999999</v>
      </c>
      <c r="N11" s="78">
        <v>65</v>
      </c>
      <c r="O11" s="78">
        <v>70</v>
      </c>
      <c r="P11" s="79">
        <v>75</v>
      </c>
      <c r="Q11" s="52"/>
      <c r="R11" s="48">
        <v>70</v>
      </c>
      <c r="S11" s="77">
        <f t="shared" si="0"/>
        <v>57.798999999999999</v>
      </c>
      <c r="T11" s="78">
        <v>45</v>
      </c>
      <c r="U11" s="78">
        <v>50</v>
      </c>
      <c r="V11" s="78">
        <v>55</v>
      </c>
      <c r="W11" s="52"/>
      <c r="X11" s="48">
        <v>55</v>
      </c>
      <c r="Y11" s="77">
        <f t="shared" si="1"/>
        <v>45.413499999999999</v>
      </c>
      <c r="Z11" s="48">
        <f t="shared" si="2"/>
        <v>125</v>
      </c>
      <c r="AA11" s="77">
        <f t="shared" si="3"/>
        <v>103.21250000000001</v>
      </c>
      <c r="AB11" s="80">
        <v>75</v>
      </c>
      <c r="AC11" s="80">
        <v>80</v>
      </c>
      <c r="AD11" s="80">
        <v>90</v>
      </c>
      <c r="AE11" s="80"/>
      <c r="AF11" s="48">
        <v>90</v>
      </c>
      <c r="AG11" s="77">
        <f t="shared" si="4"/>
        <v>74.313000000000002</v>
      </c>
      <c r="AH11" s="48">
        <f t="shared" si="5"/>
        <v>215</v>
      </c>
      <c r="AI11" s="77">
        <f t="shared" si="6"/>
        <v>177.52549999999999</v>
      </c>
      <c r="AJ11" s="54"/>
      <c r="AK11" s="49" t="s">
        <v>119</v>
      </c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99"/>
    </row>
    <row r="12" spans="1:79" s="47" customFormat="1">
      <c r="A12" s="50"/>
      <c r="B12" s="52"/>
      <c r="C12" s="52"/>
      <c r="D12" s="52"/>
      <c r="E12" s="52"/>
      <c r="F12" s="48" t="s">
        <v>30</v>
      </c>
      <c r="G12" s="48" t="s">
        <v>35</v>
      </c>
      <c r="H12" s="52"/>
      <c r="I12" s="52"/>
      <c r="J12" s="76"/>
      <c r="K12" s="52"/>
      <c r="L12" s="53"/>
      <c r="M12" s="77"/>
      <c r="N12" s="101"/>
      <c r="O12" s="101"/>
      <c r="P12" s="101"/>
      <c r="Q12" s="52"/>
      <c r="R12" s="48"/>
      <c r="S12" s="77"/>
      <c r="T12" s="101"/>
      <c r="U12" s="52"/>
      <c r="V12" s="52"/>
      <c r="W12" s="52"/>
      <c r="X12" s="48"/>
      <c r="Y12" s="77"/>
      <c r="Z12" s="48"/>
      <c r="AA12" s="77"/>
      <c r="AB12" s="52"/>
      <c r="AC12" s="79"/>
      <c r="AD12" s="79"/>
      <c r="AE12" s="52"/>
      <c r="AF12" s="48"/>
      <c r="AG12" s="77"/>
      <c r="AH12" s="48"/>
      <c r="AI12" s="77"/>
      <c r="AJ12" s="118"/>
      <c r="AK12" s="49"/>
    </row>
    <row r="13" spans="1:79" s="100" customFormat="1">
      <c r="A13" s="50">
        <v>12</v>
      </c>
      <c r="B13" s="52">
        <v>1</v>
      </c>
      <c r="C13" s="52" t="s">
        <v>41</v>
      </c>
      <c r="D13" s="52" t="s">
        <v>49</v>
      </c>
      <c r="E13" s="52">
        <v>67.5</v>
      </c>
      <c r="F13" s="52" t="s">
        <v>77</v>
      </c>
      <c r="G13" s="52" t="s">
        <v>78</v>
      </c>
      <c r="H13" s="52" t="s">
        <v>78</v>
      </c>
      <c r="I13" s="52" t="s">
        <v>25</v>
      </c>
      <c r="J13" s="76">
        <v>33383</v>
      </c>
      <c r="K13" s="52" t="s">
        <v>19</v>
      </c>
      <c r="L13" s="53">
        <v>67.2</v>
      </c>
      <c r="M13" s="77">
        <v>0.72870000000000001</v>
      </c>
      <c r="N13" s="78">
        <v>180</v>
      </c>
      <c r="O13" s="79">
        <v>190</v>
      </c>
      <c r="P13" s="79">
        <v>190</v>
      </c>
      <c r="Q13" s="52"/>
      <c r="R13" s="48">
        <v>180</v>
      </c>
      <c r="S13" s="77">
        <f t="shared" si="0"/>
        <v>131.166</v>
      </c>
      <c r="T13" s="78">
        <v>130</v>
      </c>
      <c r="U13" s="79">
        <v>135</v>
      </c>
      <c r="V13" s="79">
        <v>135</v>
      </c>
      <c r="W13" s="52"/>
      <c r="X13" s="48">
        <v>130</v>
      </c>
      <c r="Y13" s="77">
        <f t="shared" si="1"/>
        <v>94.731000000000009</v>
      </c>
      <c r="Z13" s="48">
        <f t="shared" si="2"/>
        <v>310</v>
      </c>
      <c r="AA13" s="77">
        <f t="shared" si="3"/>
        <v>225.89699999999999</v>
      </c>
      <c r="AB13" s="80">
        <v>210</v>
      </c>
      <c r="AC13" s="79">
        <v>220</v>
      </c>
      <c r="AD13" s="79">
        <v>230</v>
      </c>
      <c r="AE13" s="80"/>
      <c r="AF13" s="48">
        <v>210</v>
      </c>
      <c r="AG13" s="77">
        <f t="shared" si="4"/>
        <v>153.02700000000002</v>
      </c>
      <c r="AH13" s="48">
        <f t="shared" si="5"/>
        <v>520</v>
      </c>
      <c r="AI13" s="77">
        <f t="shared" si="6"/>
        <v>378.92400000000004</v>
      </c>
      <c r="AJ13" s="118"/>
      <c r="AK13" s="49" t="s">
        <v>371</v>
      </c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99"/>
    </row>
    <row r="14" spans="1:79" s="47" customFormat="1">
      <c r="A14" s="50">
        <v>12</v>
      </c>
      <c r="B14" s="52">
        <v>1</v>
      </c>
      <c r="C14" s="52" t="s">
        <v>41</v>
      </c>
      <c r="D14" s="52" t="s">
        <v>49</v>
      </c>
      <c r="E14" s="52">
        <v>75</v>
      </c>
      <c r="F14" s="52" t="s">
        <v>79</v>
      </c>
      <c r="G14" s="52" t="s">
        <v>69</v>
      </c>
      <c r="H14" s="52" t="s">
        <v>34</v>
      </c>
      <c r="I14" s="52" t="s">
        <v>25</v>
      </c>
      <c r="J14" s="76">
        <v>35140</v>
      </c>
      <c r="K14" s="52" t="s">
        <v>21</v>
      </c>
      <c r="L14" s="53">
        <v>70.900000000000006</v>
      </c>
      <c r="M14" s="77">
        <v>0.69550000000000001</v>
      </c>
      <c r="N14" s="78">
        <v>172.5</v>
      </c>
      <c r="O14" s="78">
        <v>182.5</v>
      </c>
      <c r="P14" s="80">
        <v>192.5</v>
      </c>
      <c r="Q14" s="52"/>
      <c r="R14" s="48">
        <v>192.5</v>
      </c>
      <c r="S14" s="77">
        <f t="shared" si="0"/>
        <v>133.88374999999999</v>
      </c>
      <c r="T14" s="78">
        <v>115</v>
      </c>
      <c r="U14" s="78">
        <v>120</v>
      </c>
      <c r="V14" s="78">
        <v>122.5</v>
      </c>
      <c r="W14" s="52"/>
      <c r="X14" s="48">
        <v>122.5</v>
      </c>
      <c r="Y14" s="77">
        <f t="shared" si="1"/>
        <v>85.198750000000004</v>
      </c>
      <c r="Z14" s="48">
        <f t="shared" si="2"/>
        <v>315</v>
      </c>
      <c r="AA14" s="77">
        <f t="shared" si="3"/>
        <v>219.08250000000001</v>
      </c>
      <c r="AB14" s="80">
        <v>202.5</v>
      </c>
      <c r="AC14" s="80">
        <v>212.5</v>
      </c>
      <c r="AD14" s="79">
        <v>222.5</v>
      </c>
      <c r="AE14" s="80"/>
      <c r="AF14" s="48">
        <v>212.5</v>
      </c>
      <c r="AG14" s="77">
        <f t="shared" si="4"/>
        <v>147.79374999999999</v>
      </c>
      <c r="AH14" s="48">
        <f t="shared" si="5"/>
        <v>527.5</v>
      </c>
      <c r="AI14" s="77">
        <f t="shared" si="6"/>
        <v>366.87625000000003</v>
      </c>
      <c r="AJ14" s="118"/>
      <c r="AK14" s="49" t="s">
        <v>330</v>
      </c>
    </row>
    <row r="15" spans="1:79" s="47" customFormat="1">
      <c r="A15" s="50">
        <v>5</v>
      </c>
      <c r="B15" s="52">
        <v>2</v>
      </c>
      <c r="C15" s="52" t="s">
        <v>41</v>
      </c>
      <c r="D15" s="52" t="s">
        <v>49</v>
      </c>
      <c r="E15" s="52">
        <v>75</v>
      </c>
      <c r="F15" s="52" t="s">
        <v>80</v>
      </c>
      <c r="G15" s="52" t="s">
        <v>81</v>
      </c>
      <c r="H15" s="52" t="s">
        <v>34</v>
      </c>
      <c r="I15" s="52" t="s">
        <v>25</v>
      </c>
      <c r="J15" s="76">
        <v>35507</v>
      </c>
      <c r="K15" s="52" t="s">
        <v>21</v>
      </c>
      <c r="L15" s="53">
        <v>74.05</v>
      </c>
      <c r="M15" s="77">
        <v>0.67079999999999995</v>
      </c>
      <c r="N15" s="80">
        <v>175</v>
      </c>
      <c r="O15" s="79">
        <v>190</v>
      </c>
      <c r="P15" s="80">
        <v>190</v>
      </c>
      <c r="Q15" s="52"/>
      <c r="R15" s="48">
        <v>190</v>
      </c>
      <c r="S15" s="77">
        <f t="shared" si="0"/>
        <v>127.45199999999998</v>
      </c>
      <c r="T15" s="78">
        <v>127.5</v>
      </c>
      <c r="U15" s="78">
        <v>132.5</v>
      </c>
      <c r="V15" s="79">
        <v>137.5</v>
      </c>
      <c r="W15" s="52"/>
      <c r="X15" s="48">
        <v>132.5</v>
      </c>
      <c r="Y15" s="77">
        <f t="shared" si="1"/>
        <v>88.881</v>
      </c>
      <c r="Z15" s="48">
        <f t="shared" si="2"/>
        <v>322.5</v>
      </c>
      <c r="AA15" s="77">
        <f t="shared" si="3"/>
        <v>216.333</v>
      </c>
      <c r="AB15" s="80">
        <v>205</v>
      </c>
      <c r="AC15" s="79">
        <v>215</v>
      </c>
      <c r="AD15" s="80">
        <v>215</v>
      </c>
      <c r="AE15" s="80"/>
      <c r="AF15" s="48">
        <v>215</v>
      </c>
      <c r="AG15" s="77">
        <f t="shared" si="4"/>
        <v>144.22199999999998</v>
      </c>
      <c r="AH15" s="48">
        <f t="shared" si="5"/>
        <v>537.5</v>
      </c>
      <c r="AI15" s="77">
        <f t="shared" si="6"/>
        <v>360.55499999999995</v>
      </c>
      <c r="AJ15" s="118"/>
      <c r="AK15" s="49" t="s">
        <v>125</v>
      </c>
    </row>
    <row r="16" spans="1:79" s="47" customFormat="1">
      <c r="A16" s="50">
        <v>12</v>
      </c>
      <c r="B16" s="52">
        <v>1</v>
      </c>
      <c r="C16" s="52" t="s">
        <v>41</v>
      </c>
      <c r="D16" s="52" t="s">
        <v>49</v>
      </c>
      <c r="E16" s="52">
        <v>75</v>
      </c>
      <c r="F16" s="52" t="s">
        <v>82</v>
      </c>
      <c r="G16" s="52" t="s">
        <v>69</v>
      </c>
      <c r="H16" s="52" t="s">
        <v>34</v>
      </c>
      <c r="I16" s="52" t="s">
        <v>25</v>
      </c>
      <c r="J16" s="76">
        <v>31269</v>
      </c>
      <c r="K16" s="52" t="s">
        <v>19</v>
      </c>
      <c r="L16" s="53">
        <v>71.3</v>
      </c>
      <c r="M16" s="77">
        <v>0.69230000000000003</v>
      </c>
      <c r="N16" s="78">
        <v>150</v>
      </c>
      <c r="O16" s="79">
        <v>160</v>
      </c>
      <c r="P16" s="79">
        <v>160</v>
      </c>
      <c r="Q16" s="52"/>
      <c r="R16" s="48">
        <v>150</v>
      </c>
      <c r="S16" s="77">
        <f t="shared" si="0"/>
        <v>103.845</v>
      </c>
      <c r="T16" s="79">
        <v>105</v>
      </c>
      <c r="U16" s="78">
        <v>107.5</v>
      </c>
      <c r="V16" s="78">
        <v>112.5</v>
      </c>
      <c r="W16" s="52"/>
      <c r="X16" s="48">
        <v>112.5</v>
      </c>
      <c r="Y16" s="77">
        <f t="shared" si="1"/>
        <v>77.883750000000006</v>
      </c>
      <c r="Z16" s="48">
        <f t="shared" si="2"/>
        <v>262.5</v>
      </c>
      <c r="AA16" s="77">
        <f t="shared" si="3"/>
        <v>181.72875000000002</v>
      </c>
      <c r="AB16" s="80">
        <v>170</v>
      </c>
      <c r="AC16" s="80">
        <v>180</v>
      </c>
      <c r="AD16" s="79">
        <v>185</v>
      </c>
      <c r="AE16" s="80"/>
      <c r="AF16" s="48">
        <v>180</v>
      </c>
      <c r="AG16" s="77">
        <f t="shared" si="4"/>
        <v>124.614</v>
      </c>
      <c r="AH16" s="48">
        <f t="shared" si="5"/>
        <v>442.5</v>
      </c>
      <c r="AI16" s="77">
        <f t="shared" si="6"/>
        <v>306.34275000000002</v>
      </c>
      <c r="AJ16" s="118"/>
      <c r="AK16" s="49" t="s">
        <v>371</v>
      </c>
    </row>
    <row r="17" spans="1:79" s="52" customFormat="1">
      <c r="A17" s="50">
        <v>5</v>
      </c>
      <c r="B17" s="52">
        <v>2</v>
      </c>
      <c r="C17" s="52" t="s">
        <v>41</v>
      </c>
      <c r="D17" s="52" t="s">
        <v>49</v>
      </c>
      <c r="E17" s="52">
        <v>75</v>
      </c>
      <c r="F17" s="52" t="s">
        <v>83</v>
      </c>
      <c r="G17" s="52" t="s">
        <v>84</v>
      </c>
      <c r="H17" s="52" t="s">
        <v>34</v>
      </c>
      <c r="I17" s="52" t="s">
        <v>25</v>
      </c>
      <c r="J17" s="76">
        <v>28931</v>
      </c>
      <c r="K17" s="52" t="s">
        <v>19</v>
      </c>
      <c r="L17" s="53">
        <v>74.099999999999994</v>
      </c>
      <c r="M17" s="77">
        <v>0.67079999999999995</v>
      </c>
      <c r="N17" s="78">
        <v>130</v>
      </c>
      <c r="O17" s="78">
        <v>140</v>
      </c>
      <c r="P17" s="80">
        <v>150</v>
      </c>
      <c r="R17" s="48">
        <v>150</v>
      </c>
      <c r="S17" s="77">
        <f t="shared" si="0"/>
        <v>100.61999999999999</v>
      </c>
      <c r="T17" s="78">
        <v>85</v>
      </c>
      <c r="U17" s="78">
        <v>95</v>
      </c>
      <c r="V17" s="79">
        <v>105</v>
      </c>
      <c r="X17" s="48">
        <v>95</v>
      </c>
      <c r="Y17" s="77">
        <f t="shared" si="1"/>
        <v>63.725999999999992</v>
      </c>
      <c r="Z17" s="48">
        <f t="shared" si="2"/>
        <v>245</v>
      </c>
      <c r="AA17" s="77">
        <f t="shared" si="3"/>
        <v>164.34599999999998</v>
      </c>
      <c r="AB17" s="80">
        <v>175</v>
      </c>
      <c r="AC17" s="80">
        <v>185</v>
      </c>
      <c r="AD17" s="79">
        <v>205</v>
      </c>
      <c r="AE17" s="80"/>
      <c r="AF17" s="48">
        <v>185</v>
      </c>
      <c r="AG17" s="77">
        <f t="shared" si="4"/>
        <v>124.09799999999998</v>
      </c>
      <c r="AH17" s="48">
        <f t="shared" si="5"/>
        <v>430</v>
      </c>
      <c r="AI17" s="77">
        <f t="shared" si="6"/>
        <v>288.44399999999996</v>
      </c>
      <c r="AJ17" s="118"/>
      <c r="AK17" s="49" t="s">
        <v>126</v>
      </c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51"/>
    </row>
    <row r="18" spans="1:79" s="52" customFormat="1">
      <c r="A18" s="50">
        <v>12</v>
      </c>
      <c r="B18" s="52">
        <v>1</v>
      </c>
      <c r="C18" s="52" t="s">
        <v>41</v>
      </c>
      <c r="D18" s="52" t="s">
        <v>49</v>
      </c>
      <c r="E18" s="52">
        <v>82.5</v>
      </c>
      <c r="F18" s="52" t="s">
        <v>85</v>
      </c>
      <c r="G18" s="52" t="s">
        <v>81</v>
      </c>
      <c r="H18" s="52" t="s">
        <v>34</v>
      </c>
      <c r="I18" s="52" t="s">
        <v>25</v>
      </c>
      <c r="J18" s="76">
        <v>32144</v>
      </c>
      <c r="K18" s="52" t="s">
        <v>19</v>
      </c>
      <c r="L18" s="53">
        <v>79.2</v>
      </c>
      <c r="M18" s="77">
        <v>0.63759999999999994</v>
      </c>
      <c r="N18" s="78">
        <v>122.5</v>
      </c>
      <c r="O18" s="78">
        <v>127.5</v>
      </c>
      <c r="P18" s="78">
        <v>135</v>
      </c>
      <c r="R18" s="48">
        <f t="shared" ref="R18:R19" si="7">P18</f>
        <v>135</v>
      </c>
      <c r="S18" s="77">
        <f t="shared" si="0"/>
        <v>86.075999999999993</v>
      </c>
      <c r="T18" s="78">
        <v>95</v>
      </c>
      <c r="U18" s="78">
        <v>102.5</v>
      </c>
      <c r="V18" s="79">
        <v>105</v>
      </c>
      <c r="X18" s="48">
        <v>102.5</v>
      </c>
      <c r="Y18" s="77">
        <f t="shared" si="1"/>
        <v>65.353999999999999</v>
      </c>
      <c r="Z18" s="48">
        <f t="shared" si="2"/>
        <v>237.5</v>
      </c>
      <c r="AA18" s="77">
        <f t="shared" si="3"/>
        <v>151.42999999999998</v>
      </c>
      <c r="AB18" s="80">
        <v>125</v>
      </c>
      <c r="AC18" s="80">
        <v>135</v>
      </c>
      <c r="AD18" s="79">
        <v>137.5</v>
      </c>
      <c r="AE18" s="80"/>
      <c r="AF18" s="48">
        <v>135</v>
      </c>
      <c r="AG18" s="77">
        <f t="shared" si="4"/>
        <v>86.075999999999993</v>
      </c>
      <c r="AH18" s="48">
        <f t="shared" si="5"/>
        <v>372.5</v>
      </c>
      <c r="AI18" s="77">
        <f t="shared" si="6"/>
        <v>237.50599999999997</v>
      </c>
      <c r="AJ18" s="118"/>
      <c r="AK18" s="49" t="s">
        <v>65</v>
      </c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51"/>
    </row>
    <row r="19" spans="1:79" s="47" customFormat="1">
      <c r="A19" s="50">
        <v>12</v>
      </c>
      <c r="B19" s="52">
        <v>1</v>
      </c>
      <c r="C19" s="52" t="s">
        <v>41</v>
      </c>
      <c r="D19" s="52" t="s">
        <v>49</v>
      </c>
      <c r="E19" s="52">
        <v>100</v>
      </c>
      <c r="F19" s="52" t="s">
        <v>86</v>
      </c>
      <c r="G19" s="52" t="s">
        <v>87</v>
      </c>
      <c r="H19" s="52" t="s">
        <v>53</v>
      </c>
      <c r="I19" s="52" t="s">
        <v>25</v>
      </c>
      <c r="J19" s="76">
        <v>31210</v>
      </c>
      <c r="K19" s="52" t="s">
        <v>19</v>
      </c>
      <c r="L19" s="53">
        <v>99.3</v>
      </c>
      <c r="M19" s="77">
        <v>0.55579999999999996</v>
      </c>
      <c r="N19" s="78">
        <v>225</v>
      </c>
      <c r="O19" s="78">
        <v>240</v>
      </c>
      <c r="P19" s="78">
        <v>255</v>
      </c>
      <c r="Q19" s="52"/>
      <c r="R19" s="48">
        <f t="shared" si="7"/>
        <v>255</v>
      </c>
      <c r="S19" s="77">
        <f t="shared" si="0"/>
        <v>141.72899999999998</v>
      </c>
      <c r="T19" s="78">
        <v>155</v>
      </c>
      <c r="U19" s="78">
        <v>165</v>
      </c>
      <c r="V19" s="79">
        <v>170</v>
      </c>
      <c r="W19" s="52"/>
      <c r="X19" s="48">
        <v>165</v>
      </c>
      <c r="Y19" s="77">
        <f t="shared" si="1"/>
        <v>91.706999999999994</v>
      </c>
      <c r="Z19" s="48">
        <f t="shared" si="2"/>
        <v>420</v>
      </c>
      <c r="AA19" s="77">
        <f t="shared" si="3"/>
        <v>233.43599999999998</v>
      </c>
      <c r="AB19" s="80">
        <v>230</v>
      </c>
      <c r="AC19" s="80">
        <v>250</v>
      </c>
      <c r="AD19" s="80">
        <v>260</v>
      </c>
      <c r="AE19" s="80"/>
      <c r="AF19" s="48">
        <v>260</v>
      </c>
      <c r="AG19" s="77">
        <f t="shared" si="4"/>
        <v>144.50799999999998</v>
      </c>
      <c r="AH19" s="48">
        <f t="shared" si="5"/>
        <v>680</v>
      </c>
      <c r="AI19" s="77">
        <f t="shared" si="6"/>
        <v>377.94399999999996</v>
      </c>
      <c r="AJ19" s="118">
        <v>2</v>
      </c>
      <c r="AK19" s="49" t="s">
        <v>371</v>
      </c>
    </row>
    <row r="20" spans="1:79" s="47" customFormat="1">
      <c r="A20" s="50">
        <v>5</v>
      </c>
      <c r="B20" s="52">
        <v>2</v>
      </c>
      <c r="C20" s="52" t="s">
        <v>41</v>
      </c>
      <c r="D20" s="52" t="s">
        <v>49</v>
      </c>
      <c r="E20" s="52">
        <v>100</v>
      </c>
      <c r="F20" s="52" t="s">
        <v>88</v>
      </c>
      <c r="G20" s="52" t="s">
        <v>54</v>
      </c>
      <c r="H20" s="52" t="s">
        <v>54</v>
      </c>
      <c r="I20" s="52" t="s">
        <v>25</v>
      </c>
      <c r="J20" s="76">
        <v>32616</v>
      </c>
      <c r="K20" s="52" t="s">
        <v>19</v>
      </c>
      <c r="L20" s="53">
        <v>98.3</v>
      </c>
      <c r="M20" s="77">
        <v>0.55830000000000002</v>
      </c>
      <c r="N20" s="78">
        <v>200</v>
      </c>
      <c r="O20" s="78">
        <v>210</v>
      </c>
      <c r="P20" s="79">
        <v>215</v>
      </c>
      <c r="Q20" s="52"/>
      <c r="R20" s="48">
        <v>210</v>
      </c>
      <c r="S20" s="77">
        <f t="shared" si="0"/>
        <v>117.24300000000001</v>
      </c>
      <c r="T20" s="78">
        <v>140</v>
      </c>
      <c r="U20" s="78">
        <v>150</v>
      </c>
      <c r="V20" s="79">
        <v>155</v>
      </c>
      <c r="W20" s="52"/>
      <c r="X20" s="48">
        <v>150</v>
      </c>
      <c r="Y20" s="77">
        <f t="shared" si="1"/>
        <v>83.745000000000005</v>
      </c>
      <c r="Z20" s="48">
        <f t="shared" si="2"/>
        <v>360</v>
      </c>
      <c r="AA20" s="77">
        <f t="shared" si="3"/>
        <v>200.988</v>
      </c>
      <c r="AB20" s="80">
        <v>260</v>
      </c>
      <c r="AC20" s="80">
        <v>275</v>
      </c>
      <c r="AD20" s="79">
        <v>280</v>
      </c>
      <c r="AE20" s="80"/>
      <c r="AF20" s="48">
        <v>275</v>
      </c>
      <c r="AG20" s="77">
        <f t="shared" si="4"/>
        <v>153.5325</v>
      </c>
      <c r="AH20" s="48">
        <f t="shared" si="5"/>
        <v>635</v>
      </c>
      <c r="AI20" s="77">
        <f t="shared" si="6"/>
        <v>354.52050000000003</v>
      </c>
      <c r="AJ20" s="118">
        <v>3</v>
      </c>
      <c r="AK20" s="49" t="s">
        <v>331</v>
      </c>
    </row>
    <row r="21" spans="1:79" s="52" customFormat="1">
      <c r="A21" s="50">
        <v>3</v>
      </c>
      <c r="B21" s="52">
        <v>3</v>
      </c>
      <c r="C21" s="52" t="s">
        <v>41</v>
      </c>
      <c r="D21" s="52" t="s">
        <v>49</v>
      </c>
      <c r="E21" s="52">
        <v>100</v>
      </c>
      <c r="F21" s="52" t="s">
        <v>89</v>
      </c>
      <c r="G21" s="52" t="s">
        <v>81</v>
      </c>
      <c r="H21" s="52" t="s">
        <v>34</v>
      </c>
      <c r="I21" s="52" t="s">
        <v>25</v>
      </c>
      <c r="J21" s="76">
        <v>31689</v>
      </c>
      <c r="K21" s="52" t="s">
        <v>19</v>
      </c>
      <c r="L21" s="53">
        <v>98.6</v>
      </c>
      <c r="M21" s="77">
        <v>0.5575</v>
      </c>
      <c r="N21" s="78">
        <v>190</v>
      </c>
      <c r="O21" s="78">
        <v>200</v>
      </c>
      <c r="P21" s="79">
        <v>210</v>
      </c>
      <c r="R21" s="48">
        <v>200</v>
      </c>
      <c r="S21" s="77">
        <f t="shared" si="0"/>
        <v>111.5</v>
      </c>
      <c r="T21" s="78">
        <v>135</v>
      </c>
      <c r="U21" s="78">
        <v>145</v>
      </c>
      <c r="V21" s="79">
        <v>150</v>
      </c>
      <c r="X21" s="48">
        <v>145</v>
      </c>
      <c r="Y21" s="77">
        <f t="shared" si="1"/>
        <v>80.837500000000006</v>
      </c>
      <c r="Z21" s="48">
        <f t="shared" si="2"/>
        <v>345</v>
      </c>
      <c r="AA21" s="77">
        <f t="shared" si="3"/>
        <v>192.33750000000001</v>
      </c>
      <c r="AB21" s="80">
        <v>200</v>
      </c>
      <c r="AC21" s="79">
        <v>210</v>
      </c>
      <c r="AD21" s="80">
        <v>210</v>
      </c>
      <c r="AE21" s="80"/>
      <c r="AF21" s="48">
        <v>210</v>
      </c>
      <c r="AG21" s="77">
        <f t="shared" si="4"/>
        <v>117.075</v>
      </c>
      <c r="AH21" s="48">
        <f t="shared" si="5"/>
        <v>555</v>
      </c>
      <c r="AI21" s="77">
        <f t="shared" si="6"/>
        <v>309.41250000000002</v>
      </c>
      <c r="AJ21" s="118"/>
      <c r="AK21" s="49" t="s">
        <v>371</v>
      </c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51"/>
    </row>
    <row r="22" spans="1:79" s="47" customFormat="1">
      <c r="A22" s="50">
        <v>12</v>
      </c>
      <c r="B22" s="52">
        <v>1</v>
      </c>
      <c r="C22" s="52" t="s">
        <v>41</v>
      </c>
      <c r="D22" s="52" t="s">
        <v>49</v>
      </c>
      <c r="E22" s="52">
        <v>110</v>
      </c>
      <c r="F22" s="52" t="s">
        <v>90</v>
      </c>
      <c r="G22" s="52" t="s">
        <v>91</v>
      </c>
      <c r="H22" s="52" t="s">
        <v>43</v>
      </c>
      <c r="I22" s="52" t="s">
        <v>25</v>
      </c>
      <c r="J22" s="76">
        <v>33720</v>
      </c>
      <c r="K22" s="52" t="s">
        <v>19</v>
      </c>
      <c r="L22" s="53">
        <v>109.8</v>
      </c>
      <c r="M22" s="77">
        <v>0.53669999999999995</v>
      </c>
      <c r="N22" s="78">
        <v>230</v>
      </c>
      <c r="O22" s="78">
        <v>245</v>
      </c>
      <c r="P22" s="79">
        <v>257.5</v>
      </c>
      <c r="Q22" s="52"/>
      <c r="R22" s="48">
        <f>O22</f>
        <v>245</v>
      </c>
      <c r="S22" s="77">
        <f t="shared" ref="S22:S28" si="8">R22*M22</f>
        <v>131.4915</v>
      </c>
      <c r="T22" s="78">
        <v>165</v>
      </c>
      <c r="U22" s="78">
        <v>175</v>
      </c>
      <c r="V22" s="78">
        <v>180</v>
      </c>
      <c r="W22" s="52"/>
      <c r="X22" s="48">
        <v>180</v>
      </c>
      <c r="Y22" s="77">
        <f t="shared" ref="Y22:Y28" si="9">X22*M22</f>
        <v>96.605999999999995</v>
      </c>
      <c r="Z22" s="48">
        <f t="shared" ref="Z22:Z28" si="10">X22+R22</f>
        <v>425</v>
      </c>
      <c r="AA22" s="77">
        <f t="shared" ref="AA22:AA28" si="11">Z22*M22</f>
        <v>228.09749999999997</v>
      </c>
      <c r="AB22" s="80">
        <v>245</v>
      </c>
      <c r="AC22" s="80">
        <v>265</v>
      </c>
      <c r="AD22" s="79">
        <v>270</v>
      </c>
      <c r="AE22" s="52"/>
      <c r="AF22" s="48">
        <v>265</v>
      </c>
      <c r="AG22" s="77">
        <f t="shared" ref="AG22:AG28" si="12">AF22*M22</f>
        <v>142.22549999999998</v>
      </c>
      <c r="AH22" s="48">
        <f t="shared" ref="AH22:AH28" si="13">AF22+Z22</f>
        <v>690</v>
      </c>
      <c r="AI22" s="77">
        <f t="shared" ref="AI22:AI28" si="14">AH22*M22</f>
        <v>370.32299999999998</v>
      </c>
      <c r="AJ22" s="118">
        <v>1</v>
      </c>
      <c r="AK22" s="49" t="s">
        <v>371</v>
      </c>
    </row>
    <row r="23" spans="1:79" s="47" customFormat="1">
      <c r="A23" s="50">
        <v>12</v>
      </c>
      <c r="B23" s="52">
        <v>1</v>
      </c>
      <c r="C23" s="52" t="s">
        <v>44</v>
      </c>
      <c r="D23" s="52" t="s">
        <v>49</v>
      </c>
      <c r="E23" s="52">
        <v>75</v>
      </c>
      <c r="F23" s="52" t="s">
        <v>92</v>
      </c>
      <c r="G23" s="52" t="s">
        <v>54</v>
      </c>
      <c r="H23" s="52" t="s">
        <v>54</v>
      </c>
      <c r="I23" s="52" t="s">
        <v>25</v>
      </c>
      <c r="J23" s="76">
        <v>31267</v>
      </c>
      <c r="K23" s="52" t="s">
        <v>19</v>
      </c>
      <c r="L23" s="53">
        <v>74.8</v>
      </c>
      <c r="M23" s="77">
        <v>0.65590000000000004</v>
      </c>
      <c r="N23" s="79">
        <v>230</v>
      </c>
      <c r="O23" s="78">
        <v>230</v>
      </c>
      <c r="P23" s="79">
        <v>250</v>
      </c>
      <c r="Q23" s="52"/>
      <c r="R23" s="48">
        <v>230</v>
      </c>
      <c r="S23" s="77">
        <f t="shared" si="8"/>
        <v>150.857</v>
      </c>
      <c r="T23" s="78">
        <v>160</v>
      </c>
      <c r="U23" s="79">
        <v>170</v>
      </c>
      <c r="V23" s="79">
        <v>170</v>
      </c>
      <c r="W23" s="52"/>
      <c r="X23" s="48">
        <v>160</v>
      </c>
      <c r="Y23" s="77">
        <f t="shared" si="9"/>
        <v>104.944</v>
      </c>
      <c r="Z23" s="48">
        <f t="shared" si="10"/>
        <v>390</v>
      </c>
      <c r="AA23" s="77">
        <f t="shared" si="11"/>
        <v>255.80100000000002</v>
      </c>
      <c r="AB23" s="80">
        <v>220</v>
      </c>
      <c r="AC23" s="80">
        <v>240</v>
      </c>
      <c r="AD23" s="80">
        <v>250</v>
      </c>
      <c r="AE23" s="52"/>
      <c r="AF23" s="48">
        <v>250</v>
      </c>
      <c r="AG23" s="77">
        <f t="shared" si="12"/>
        <v>163.97500000000002</v>
      </c>
      <c r="AH23" s="48">
        <f t="shared" si="13"/>
        <v>640</v>
      </c>
      <c r="AI23" s="77">
        <f t="shared" si="14"/>
        <v>419.77600000000001</v>
      </c>
      <c r="AJ23" s="118"/>
      <c r="AK23" s="49" t="s">
        <v>332</v>
      </c>
    </row>
    <row r="24" spans="1:79" s="47" customFormat="1">
      <c r="A24" s="50">
        <v>12</v>
      </c>
      <c r="B24" s="52">
        <v>1</v>
      </c>
      <c r="C24" s="52" t="s">
        <v>44</v>
      </c>
      <c r="D24" s="52" t="s">
        <v>49</v>
      </c>
      <c r="E24" s="52">
        <v>82.5</v>
      </c>
      <c r="F24" s="52" t="s">
        <v>37</v>
      </c>
      <c r="G24" s="52" t="s">
        <v>93</v>
      </c>
      <c r="H24" s="52" t="s">
        <v>34</v>
      </c>
      <c r="I24" s="52" t="s">
        <v>25</v>
      </c>
      <c r="J24" s="76">
        <v>35244</v>
      </c>
      <c r="K24" s="52" t="s">
        <v>21</v>
      </c>
      <c r="L24" s="53">
        <v>81</v>
      </c>
      <c r="M24" s="77">
        <v>0.62729999999999997</v>
      </c>
      <c r="N24" s="78">
        <v>200</v>
      </c>
      <c r="O24" s="78">
        <v>210</v>
      </c>
      <c r="P24" s="79">
        <v>215</v>
      </c>
      <c r="Q24" s="52"/>
      <c r="R24" s="48">
        <v>210</v>
      </c>
      <c r="S24" s="77">
        <f t="shared" si="8"/>
        <v>131.733</v>
      </c>
      <c r="T24" s="78">
        <v>127.5</v>
      </c>
      <c r="U24" s="78">
        <v>135</v>
      </c>
      <c r="V24" s="78">
        <v>137.5</v>
      </c>
      <c r="W24" s="52"/>
      <c r="X24" s="48">
        <v>137.5</v>
      </c>
      <c r="Y24" s="77">
        <f t="shared" si="9"/>
        <v>86.253749999999997</v>
      </c>
      <c r="Z24" s="48">
        <f t="shared" si="10"/>
        <v>347.5</v>
      </c>
      <c r="AA24" s="77">
        <f t="shared" si="11"/>
        <v>217.98675</v>
      </c>
      <c r="AB24" s="80">
        <v>235</v>
      </c>
      <c r="AC24" s="80">
        <v>245</v>
      </c>
      <c r="AD24" s="80">
        <v>250</v>
      </c>
      <c r="AE24" s="52"/>
      <c r="AF24" s="48">
        <v>250</v>
      </c>
      <c r="AG24" s="77">
        <f t="shared" si="12"/>
        <v>156.82499999999999</v>
      </c>
      <c r="AH24" s="48">
        <f t="shared" si="13"/>
        <v>597.5</v>
      </c>
      <c r="AI24" s="77">
        <f t="shared" si="14"/>
        <v>374.81174999999996</v>
      </c>
      <c r="AJ24" s="118"/>
      <c r="AK24" s="49" t="s">
        <v>371</v>
      </c>
    </row>
    <row r="25" spans="1:79" s="47" customFormat="1">
      <c r="A25" s="50">
        <v>12</v>
      </c>
      <c r="B25" s="52">
        <v>1</v>
      </c>
      <c r="C25" s="52" t="s">
        <v>44</v>
      </c>
      <c r="D25" s="52" t="s">
        <v>49</v>
      </c>
      <c r="E25" s="52">
        <v>90</v>
      </c>
      <c r="F25" s="52" t="s">
        <v>94</v>
      </c>
      <c r="G25" s="52" t="s">
        <v>95</v>
      </c>
      <c r="H25" s="52" t="s">
        <v>34</v>
      </c>
      <c r="I25" s="52" t="s">
        <v>25</v>
      </c>
      <c r="J25" s="76">
        <v>31616</v>
      </c>
      <c r="K25" s="52" t="s">
        <v>19</v>
      </c>
      <c r="L25" s="53">
        <v>83.8</v>
      </c>
      <c r="M25" s="77">
        <v>0.61270000000000002</v>
      </c>
      <c r="N25" s="78">
        <v>150</v>
      </c>
      <c r="O25" s="78">
        <v>160</v>
      </c>
      <c r="P25" s="79">
        <v>170</v>
      </c>
      <c r="Q25" s="52"/>
      <c r="R25" s="48">
        <v>160</v>
      </c>
      <c r="S25" s="77">
        <f t="shared" si="8"/>
        <v>98.032000000000011</v>
      </c>
      <c r="T25" s="79">
        <v>115</v>
      </c>
      <c r="U25" s="78">
        <v>115</v>
      </c>
      <c r="V25" s="79">
        <v>120</v>
      </c>
      <c r="W25" s="52"/>
      <c r="X25" s="48">
        <v>150</v>
      </c>
      <c r="Y25" s="77">
        <f t="shared" si="9"/>
        <v>91.905000000000001</v>
      </c>
      <c r="Z25" s="48">
        <f t="shared" si="10"/>
        <v>310</v>
      </c>
      <c r="AA25" s="77">
        <f t="shared" si="11"/>
        <v>189.93700000000001</v>
      </c>
      <c r="AB25" s="79">
        <v>180</v>
      </c>
      <c r="AC25" s="80">
        <v>180</v>
      </c>
      <c r="AD25" s="80">
        <v>190</v>
      </c>
      <c r="AE25" s="52"/>
      <c r="AF25" s="48">
        <v>190</v>
      </c>
      <c r="AG25" s="77">
        <f t="shared" si="12"/>
        <v>116.41300000000001</v>
      </c>
      <c r="AH25" s="48">
        <f t="shared" si="13"/>
        <v>500</v>
      </c>
      <c r="AI25" s="77">
        <f t="shared" si="14"/>
        <v>306.35000000000002</v>
      </c>
      <c r="AJ25" s="118"/>
      <c r="AK25" s="49" t="s">
        <v>119</v>
      </c>
    </row>
    <row r="26" spans="1:79" s="47" customFormat="1">
      <c r="A26" s="50">
        <v>12</v>
      </c>
      <c r="B26" s="52">
        <v>1</v>
      </c>
      <c r="C26" s="52" t="s">
        <v>44</v>
      </c>
      <c r="D26" s="52" t="s">
        <v>42</v>
      </c>
      <c r="E26" s="52">
        <v>82.5</v>
      </c>
      <c r="F26" s="52" t="s">
        <v>48</v>
      </c>
      <c r="G26" s="52" t="s">
        <v>84</v>
      </c>
      <c r="H26" s="52" t="s">
        <v>34</v>
      </c>
      <c r="I26" s="52" t="s">
        <v>25</v>
      </c>
      <c r="J26" s="76">
        <v>28710</v>
      </c>
      <c r="K26" s="52" t="s">
        <v>19</v>
      </c>
      <c r="L26" s="53">
        <v>80.8</v>
      </c>
      <c r="M26" s="77">
        <v>0.62839999999999996</v>
      </c>
      <c r="N26" s="78">
        <v>265</v>
      </c>
      <c r="O26" s="78">
        <v>292.5</v>
      </c>
      <c r="P26" s="78">
        <v>305</v>
      </c>
      <c r="Q26" s="79">
        <v>320</v>
      </c>
      <c r="R26" s="48">
        <f>P26</f>
        <v>305</v>
      </c>
      <c r="S26" s="77">
        <f t="shared" si="8"/>
        <v>191.66199999999998</v>
      </c>
      <c r="T26" s="78">
        <v>205</v>
      </c>
      <c r="U26" s="78">
        <v>220</v>
      </c>
      <c r="V26" s="79">
        <v>230</v>
      </c>
      <c r="W26" s="52"/>
      <c r="X26" s="48">
        <v>220</v>
      </c>
      <c r="Y26" s="77">
        <f t="shared" si="9"/>
        <v>138.24799999999999</v>
      </c>
      <c r="Z26" s="48">
        <f t="shared" si="10"/>
        <v>525</v>
      </c>
      <c r="AA26" s="77">
        <f t="shared" si="11"/>
        <v>329.90999999999997</v>
      </c>
      <c r="AB26" s="80">
        <v>265</v>
      </c>
      <c r="AC26" s="80">
        <v>285</v>
      </c>
      <c r="AD26" s="80" t="s">
        <v>70</v>
      </c>
      <c r="AE26" s="52"/>
      <c r="AF26" s="48">
        <v>285</v>
      </c>
      <c r="AG26" s="77">
        <f t="shared" si="12"/>
        <v>179.09399999999999</v>
      </c>
      <c r="AH26" s="48">
        <f t="shared" si="13"/>
        <v>810</v>
      </c>
      <c r="AI26" s="77">
        <f t="shared" si="14"/>
        <v>509.00399999999996</v>
      </c>
      <c r="AJ26" s="54"/>
      <c r="AK26" s="49" t="s">
        <v>371</v>
      </c>
    </row>
    <row r="27" spans="1:79" s="47" customFormat="1">
      <c r="A27" s="50">
        <v>12</v>
      </c>
      <c r="B27" s="52">
        <v>1</v>
      </c>
      <c r="C27" s="52" t="s">
        <v>44</v>
      </c>
      <c r="D27" s="52" t="s">
        <v>42</v>
      </c>
      <c r="E27" s="52">
        <v>125</v>
      </c>
      <c r="F27" s="52" t="s">
        <v>46</v>
      </c>
      <c r="G27" s="52" t="s">
        <v>84</v>
      </c>
      <c r="H27" s="52" t="s">
        <v>34</v>
      </c>
      <c r="I27" s="52" t="s">
        <v>25</v>
      </c>
      <c r="J27" s="76">
        <v>25707</v>
      </c>
      <c r="K27" s="52" t="s">
        <v>27</v>
      </c>
      <c r="L27" s="53">
        <v>110.1</v>
      </c>
      <c r="M27" s="77">
        <v>0.53639999999999999</v>
      </c>
      <c r="N27" s="78">
        <v>245</v>
      </c>
      <c r="O27" s="78">
        <v>265</v>
      </c>
      <c r="P27" s="78">
        <v>280</v>
      </c>
      <c r="Q27" s="52"/>
      <c r="R27" s="48">
        <v>280</v>
      </c>
      <c r="S27" s="77">
        <f t="shared" si="8"/>
        <v>150.19200000000001</v>
      </c>
      <c r="T27" s="78">
        <v>235</v>
      </c>
      <c r="U27" s="78">
        <v>250</v>
      </c>
      <c r="V27" s="78">
        <v>270</v>
      </c>
      <c r="W27" s="52"/>
      <c r="X27" s="48">
        <v>270</v>
      </c>
      <c r="Y27" s="77">
        <f t="shared" si="9"/>
        <v>144.828</v>
      </c>
      <c r="Z27" s="48">
        <f t="shared" si="10"/>
        <v>550</v>
      </c>
      <c r="AA27" s="77">
        <f t="shared" si="11"/>
        <v>295.02</v>
      </c>
      <c r="AB27" s="80">
        <v>245</v>
      </c>
      <c r="AC27" s="80">
        <v>275</v>
      </c>
      <c r="AD27" s="80">
        <v>300</v>
      </c>
      <c r="AE27" s="52"/>
      <c r="AF27" s="48">
        <v>300</v>
      </c>
      <c r="AG27" s="77">
        <f t="shared" si="12"/>
        <v>160.91999999999999</v>
      </c>
      <c r="AH27" s="48">
        <f t="shared" si="13"/>
        <v>850</v>
      </c>
      <c r="AI27" s="77">
        <f t="shared" si="14"/>
        <v>455.94</v>
      </c>
      <c r="AJ27" s="54"/>
      <c r="AK27" s="49" t="s">
        <v>333</v>
      </c>
    </row>
    <row r="28" spans="1:79" s="47" customFormat="1" ht="13.5" thickBot="1">
      <c r="A28" s="59">
        <v>12</v>
      </c>
      <c r="B28" s="61">
        <v>1</v>
      </c>
      <c r="C28" s="61" t="s">
        <v>44</v>
      </c>
      <c r="D28" s="61" t="s">
        <v>47</v>
      </c>
      <c r="E28" s="61">
        <v>110</v>
      </c>
      <c r="F28" s="61" t="s">
        <v>96</v>
      </c>
      <c r="G28" s="61" t="s">
        <v>73</v>
      </c>
      <c r="H28" s="61" t="s">
        <v>53</v>
      </c>
      <c r="I28" s="61" t="s">
        <v>25</v>
      </c>
      <c r="J28" s="82">
        <v>30134</v>
      </c>
      <c r="K28" s="61" t="s">
        <v>19</v>
      </c>
      <c r="L28" s="62">
        <v>107.4</v>
      </c>
      <c r="M28" s="83">
        <v>0.53990000000000005</v>
      </c>
      <c r="N28" s="87">
        <v>280</v>
      </c>
      <c r="O28" s="85">
        <v>300</v>
      </c>
      <c r="P28" s="87">
        <v>300</v>
      </c>
      <c r="Q28" s="61"/>
      <c r="R28" s="86">
        <f>O28</f>
        <v>300</v>
      </c>
      <c r="S28" s="83">
        <f t="shared" si="8"/>
        <v>161.97000000000003</v>
      </c>
      <c r="T28" s="87">
        <v>205</v>
      </c>
      <c r="U28" s="85">
        <v>210</v>
      </c>
      <c r="V28" s="87">
        <v>210</v>
      </c>
      <c r="W28" s="61"/>
      <c r="X28" s="86">
        <v>210</v>
      </c>
      <c r="Y28" s="83">
        <f t="shared" si="9"/>
        <v>113.379</v>
      </c>
      <c r="Z28" s="86">
        <f t="shared" si="10"/>
        <v>510</v>
      </c>
      <c r="AA28" s="83">
        <f t="shared" si="11"/>
        <v>275.34900000000005</v>
      </c>
      <c r="AB28" s="84">
        <v>260</v>
      </c>
      <c r="AC28" s="84">
        <v>270</v>
      </c>
      <c r="AD28" s="85">
        <v>280</v>
      </c>
      <c r="AE28" s="61"/>
      <c r="AF28" s="86">
        <v>270</v>
      </c>
      <c r="AG28" s="83">
        <f t="shared" si="12"/>
        <v>145.77300000000002</v>
      </c>
      <c r="AH28" s="86">
        <f t="shared" si="13"/>
        <v>780</v>
      </c>
      <c r="AI28" s="83">
        <f t="shared" si="14"/>
        <v>421.12200000000001</v>
      </c>
      <c r="AJ28" s="63"/>
      <c r="AK28" s="65" t="s">
        <v>334</v>
      </c>
    </row>
    <row r="29" spans="1:79" s="47" customFormat="1">
      <c r="J29" s="69"/>
      <c r="K29" s="70"/>
      <c r="M29" s="71"/>
      <c r="N29" s="71"/>
      <c r="P29" s="72"/>
      <c r="Q29" s="70"/>
      <c r="V29" s="72"/>
      <c r="W29" s="70"/>
      <c r="X29" s="72"/>
      <c r="Y29" s="70"/>
      <c r="AA29" s="71"/>
      <c r="AD29" s="72"/>
      <c r="AE29" s="70"/>
      <c r="AF29" s="72"/>
      <c r="AG29" s="70"/>
    </row>
    <row r="30" spans="1:79">
      <c r="A30" s="30" t="s">
        <v>60</v>
      </c>
      <c r="F30" s="29" t="s">
        <v>138</v>
      </c>
    </row>
    <row r="31" spans="1:79">
      <c r="A31" s="30" t="s">
        <v>61</v>
      </c>
      <c r="F31" s="29" t="s">
        <v>327</v>
      </c>
    </row>
    <row r="32" spans="1:79">
      <c r="A32" s="30" t="s">
        <v>62</v>
      </c>
      <c r="F32" s="29" t="s">
        <v>324</v>
      </c>
    </row>
    <row r="33" spans="1:6">
      <c r="A33" s="30" t="s">
        <v>64</v>
      </c>
      <c r="F33" s="29" t="s">
        <v>323</v>
      </c>
    </row>
    <row r="34" spans="1:6">
      <c r="A34" s="30" t="s">
        <v>63</v>
      </c>
      <c r="F34" s="29" t="s">
        <v>65</v>
      </c>
    </row>
    <row r="35" spans="1:6">
      <c r="A35" s="30" t="s">
        <v>325</v>
      </c>
      <c r="F35" s="29" t="s">
        <v>67</v>
      </c>
    </row>
    <row r="36" spans="1:6">
      <c r="A36" s="30" t="s">
        <v>326</v>
      </c>
      <c r="F36" s="29" t="s">
        <v>66</v>
      </c>
    </row>
    <row r="37" spans="1:6">
      <c r="A37" s="30"/>
      <c r="F37" s="29"/>
    </row>
    <row r="38" spans="1:6">
      <c r="A38" s="30"/>
      <c r="F38" s="29"/>
    </row>
    <row r="39" spans="1:6">
      <c r="A39" s="30"/>
      <c r="F39" s="29"/>
    </row>
  </sheetData>
  <sortState ref="A44:CA62">
    <sortCondition ref="E44:E62"/>
    <sortCondition ref="K44:K62"/>
    <sortCondition descending="1" ref="AH44:AH62"/>
    <sortCondition ref="L44:L62"/>
  </sortState>
  <mergeCells count="20">
    <mergeCell ref="A3:A4"/>
    <mergeCell ref="K3:K4"/>
    <mergeCell ref="L3:L4"/>
    <mergeCell ref="M3:M4"/>
    <mergeCell ref="B3:B4"/>
    <mergeCell ref="E3:E4"/>
    <mergeCell ref="F3:F4"/>
    <mergeCell ref="G3:G4"/>
    <mergeCell ref="I3:I4"/>
    <mergeCell ref="J3:J4"/>
    <mergeCell ref="H3:H4"/>
    <mergeCell ref="C3:C4"/>
    <mergeCell ref="D3:D4"/>
    <mergeCell ref="AK3:AK4"/>
    <mergeCell ref="AH3:AI3"/>
    <mergeCell ref="AJ3:AJ4"/>
    <mergeCell ref="N3:S3"/>
    <mergeCell ref="T3:Y3"/>
    <mergeCell ref="Z3:AA3"/>
    <mergeCell ref="AB3:AG3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E5" sqref="E5"/>
    </sheetView>
  </sheetViews>
  <sheetFormatPr defaultRowHeight="12.75"/>
  <cols>
    <col min="1" max="1" width="9.7109375" customWidth="1"/>
    <col min="2" max="2" width="31.28515625" customWidth="1"/>
    <col min="3" max="3" width="13" customWidth="1"/>
  </cols>
  <sheetData>
    <row r="1" spans="1:3" ht="13.5" thickBot="1">
      <c r="A1" s="26" t="s">
        <v>18</v>
      </c>
      <c r="B1" s="27" t="s">
        <v>118</v>
      </c>
      <c r="C1" s="28" t="s">
        <v>8</v>
      </c>
    </row>
    <row r="2" spans="1:3">
      <c r="A2" s="102">
        <v>137</v>
      </c>
      <c r="B2" s="52" t="s">
        <v>122</v>
      </c>
      <c r="C2" s="102">
        <v>1</v>
      </c>
    </row>
    <row r="3" spans="1:3">
      <c r="A3" s="102">
        <v>115</v>
      </c>
      <c r="B3" s="52" t="s">
        <v>372</v>
      </c>
      <c r="C3" s="102">
        <v>2</v>
      </c>
    </row>
    <row r="4" spans="1:3">
      <c r="A4" s="102">
        <v>94</v>
      </c>
      <c r="B4" s="52" t="s">
        <v>354</v>
      </c>
      <c r="C4" s="102">
        <v>3</v>
      </c>
    </row>
    <row r="5" spans="1:3">
      <c r="A5" s="102">
        <v>81</v>
      </c>
      <c r="B5" s="111" t="s">
        <v>119</v>
      </c>
      <c r="C5" s="102">
        <v>4</v>
      </c>
    </row>
    <row r="6" spans="1:3">
      <c r="A6" s="102">
        <v>77</v>
      </c>
      <c r="B6" s="52" t="s">
        <v>129</v>
      </c>
      <c r="C6" s="102">
        <v>5</v>
      </c>
    </row>
    <row r="7" spans="1:3">
      <c r="A7" s="102">
        <v>72</v>
      </c>
      <c r="B7" s="52" t="s">
        <v>337</v>
      </c>
      <c r="C7" s="102">
        <v>6</v>
      </c>
    </row>
    <row r="8" spans="1:3">
      <c r="A8" s="102">
        <v>48</v>
      </c>
      <c r="B8" s="102" t="s">
        <v>367</v>
      </c>
      <c r="C8" s="102">
        <v>7</v>
      </c>
    </row>
    <row r="9" spans="1:3">
      <c r="A9" s="102">
        <v>44</v>
      </c>
      <c r="B9" s="112" t="s">
        <v>126</v>
      </c>
      <c r="C9" s="102">
        <v>8</v>
      </c>
    </row>
    <row r="10" spans="1:3">
      <c r="A10" s="102">
        <v>36</v>
      </c>
      <c r="B10" s="112" t="s">
        <v>65</v>
      </c>
      <c r="C10" s="102">
        <v>9</v>
      </c>
    </row>
    <row r="11" spans="1:3">
      <c r="A11" s="102">
        <v>36</v>
      </c>
      <c r="B11" s="52" t="s">
        <v>137</v>
      </c>
      <c r="C11" s="102">
        <v>10</v>
      </c>
    </row>
    <row r="12" spans="1:3">
      <c r="A12" s="102">
        <v>36</v>
      </c>
      <c r="B12" s="102" t="s">
        <v>352</v>
      </c>
      <c r="C12" s="102">
        <v>11</v>
      </c>
    </row>
    <row r="13" spans="1:3">
      <c r="A13" s="102">
        <v>34</v>
      </c>
      <c r="B13" s="113" t="s">
        <v>125</v>
      </c>
      <c r="C13" s="102">
        <v>12</v>
      </c>
    </row>
    <row r="14" spans="1:3">
      <c r="A14" s="102">
        <v>32</v>
      </c>
      <c r="B14" s="102" t="s">
        <v>356</v>
      </c>
      <c r="C14" s="102">
        <v>13</v>
      </c>
    </row>
    <row r="15" spans="1:3">
      <c r="A15" s="102">
        <v>24</v>
      </c>
      <c r="B15" s="114" t="s">
        <v>328</v>
      </c>
      <c r="C15" s="102">
        <v>14</v>
      </c>
    </row>
    <row r="16" spans="1:3">
      <c r="A16" s="102">
        <v>24</v>
      </c>
      <c r="B16" s="52" t="s">
        <v>151</v>
      </c>
      <c r="C16" s="102">
        <v>15</v>
      </c>
    </row>
    <row r="17" spans="1:3">
      <c r="A17" s="102">
        <v>24</v>
      </c>
      <c r="B17" s="52" t="s">
        <v>198</v>
      </c>
      <c r="C17" s="102">
        <v>16</v>
      </c>
    </row>
    <row r="18" spans="1:3">
      <c r="A18" s="102">
        <v>12</v>
      </c>
      <c r="B18" s="115" t="s">
        <v>329</v>
      </c>
      <c r="C18" s="102">
        <v>17</v>
      </c>
    </row>
    <row r="19" spans="1:3">
      <c r="A19" s="102">
        <v>12</v>
      </c>
      <c r="B19" s="113" t="s">
        <v>330</v>
      </c>
      <c r="C19" s="102">
        <v>18</v>
      </c>
    </row>
    <row r="20" spans="1:3">
      <c r="A20" s="102">
        <v>12</v>
      </c>
      <c r="B20" s="116" t="s">
        <v>332</v>
      </c>
      <c r="C20" s="102">
        <v>19</v>
      </c>
    </row>
    <row r="21" spans="1:3">
      <c r="A21" s="102">
        <v>12</v>
      </c>
      <c r="B21" s="117" t="s">
        <v>333</v>
      </c>
      <c r="C21" s="102">
        <v>20</v>
      </c>
    </row>
    <row r="22" spans="1:3">
      <c r="A22" s="102">
        <v>12</v>
      </c>
      <c r="B22" s="117" t="s">
        <v>334</v>
      </c>
      <c r="C22" s="102">
        <v>21</v>
      </c>
    </row>
    <row r="23" spans="1:3">
      <c r="A23" s="102">
        <v>12</v>
      </c>
      <c r="B23" s="52" t="s">
        <v>335</v>
      </c>
      <c r="C23" s="102">
        <v>22</v>
      </c>
    </row>
    <row r="24" spans="1:3">
      <c r="A24" s="102">
        <v>12</v>
      </c>
      <c r="B24" s="52" t="s">
        <v>124</v>
      </c>
      <c r="C24" s="102">
        <v>23</v>
      </c>
    </row>
    <row r="25" spans="1:3">
      <c r="A25" s="102">
        <v>12</v>
      </c>
      <c r="B25" s="52" t="s">
        <v>342</v>
      </c>
      <c r="C25" s="102">
        <v>24</v>
      </c>
    </row>
    <row r="26" spans="1:3">
      <c r="A26" s="102">
        <v>12</v>
      </c>
      <c r="B26" s="52" t="s">
        <v>344</v>
      </c>
      <c r="C26" s="102">
        <v>25</v>
      </c>
    </row>
    <row r="27" spans="1:3">
      <c r="A27" s="102">
        <v>12</v>
      </c>
      <c r="B27" s="52" t="s">
        <v>345</v>
      </c>
      <c r="C27" s="102">
        <v>26</v>
      </c>
    </row>
    <row r="28" spans="1:3">
      <c r="A28" s="102">
        <v>12</v>
      </c>
      <c r="B28" s="52" t="s">
        <v>347</v>
      </c>
      <c r="C28" s="102">
        <v>27</v>
      </c>
    </row>
    <row r="29" spans="1:3">
      <c r="A29" s="102">
        <v>12</v>
      </c>
      <c r="B29" s="52" t="s">
        <v>351</v>
      </c>
      <c r="C29" s="102">
        <v>28</v>
      </c>
    </row>
    <row r="30" spans="1:3">
      <c r="A30" s="102">
        <v>12</v>
      </c>
      <c r="B30" s="102" t="s">
        <v>373</v>
      </c>
      <c r="C30" s="102">
        <v>29</v>
      </c>
    </row>
    <row r="31" spans="1:3">
      <c r="A31" s="102">
        <v>12</v>
      </c>
      <c r="B31" s="52" t="s">
        <v>362</v>
      </c>
      <c r="C31" s="102">
        <v>30</v>
      </c>
    </row>
    <row r="32" spans="1:3">
      <c r="A32" s="102">
        <v>12</v>
      </c>
      <c r="B32" s="102" t="s">
        <v>374</v>
      </c>
      <c r="C32" s="102">
        <v>31</v>
      </c>
    </row>
    <row r="33" spans="1:3">
      <c r="A33" s="102">
        <v>12</v>
      </c>
      <c r="B33" s="102" t="s">
        <v>364</v>
      </c>
      <c r="C33" s="102">
        <v>32</v>
      </c>
    </row>
    <row r="34" spans="1:3">
      <c r="A34" s="102">
        <v>12</v>
      </c>
      <c r="B34" s="52" t="s">
        <v>365</v>
      </c>
      <c r="C34" s="102">
        <v>33</v>
      </c>
    </row>
    <row r="35" spans="1:3">
      <c r="A35" s="102">
        <v>10</v>
      </c>
      <c r="B35" s="52" t="s">
        <v>339</v>
      </c>
      <c r="C35" s="102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32"/>
  <sheetViews>
    <sheetView tabSelected="1" workbookViewId="0"/>
  </sheetViews>
  <sheetFormatPr defaultRowHeight="12.75"/>
  <cols>
    <col min="1" max="1" width="4.85546875" style="5" bestFit="1" customWidth="1"/>
    <col min="2" max="2" width="6" style="5" bestFit="1" customWidth="1"/>
    <col min="3" max="3" width="5.5703125" style="5" customWidth="1"/>
    <col min="4" max="4" width="8.85546875" style="5" customWidth="1"/>
    <col min="5" max="5" width="5" style="5" bestFit="1" customWidth="1"/>
    <col min="6" max="6" width="24" style="5" bestFit="1" customWidth="1"/>
    <col min="7" max="8" width="21.85546875" style="5" bestFit="1" customWidth="1"/>
    <col min="9" max="9" width="12.5703125" style="5" bestFit="1" customWidth="1"/>
    <col min="10" max="10" width="11.5703125" style="5" customWidth="1"/>
    <col min="11" max="11" width="13.28515625" style="5" customWidth="1"/>
    <col min="12" max="12" width="7.5703125" style="6" bestFit="1" customWidth="1"/>
    <col min="13" max="13" width="6.5703125" style="10" bestFit="1" customWidth="1"/>
    <col min="14" max="16" width="6" style="5" bestFit="1" customWidth="1"/>
    <col min="17" max="17" width="2.7109375" style="5" customWidth="1"/>
    <col min="18" max="18" width="6.5703125" style="5" bestFit="1" customWidth="1"/>
    <col min="19" max="19" width="8.5703125" style="10" bestFit="1" customWidth="1"/>
    <col min="20" max="20" width="11.140625" style="5" customWidth="1"/>
    <col min="21" max="21" width="18.140625" style="5" customWidth="1"/>
    <col min="22" max="16384" width="9.140625" style="5"/>
  </cols>
  <sheetData>
    <row r="1" spans="1:33" ht="20.25">
      <c r="A1" s="18" t="s">
        <v>322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21" thickBot="1">
      <c r="C2" s="13"/>
      <c r="F2" s="20"/>
      <c r="G2" s="2"/>
      <c r="H2" s="20"/>
      <c r="I2" s="2"/>
      <c r="J2" s="20"/>
      <c r="K2" s="20"/>
      <c r="L2" s="21"/>
      <c r="M2" s="22"/>
      <c r="N2" s="20"/>
      <c r="O2" s="20"/>
      <c r="P2" s="20"/>
      <c r="Q2" s="20"/>
      <c r="R2" s="23"/>
      <c r="S2" s="24"/>
    </row>
    <row r="3" spans="1:33" ht="12.75" customHeight="1">
      <c r="A3" s="124" t="s">
        <v>18</v>
      </c>
      <c r="B3" s="124" t="s">
        <v>8</v>
      </c>
      <c r="C3" s="126" t="s">
        <v>38</v>
      </c>
      <c r="D3" s="126" t="s">
        <v>39</v>
      </c>
      <c r="E3" s="126" t="s">
        <v>2</v>
      </c>
      <c r="F3" s="126" t="s">
        <v>3</v>
      </c>
      <c r="G3" s="126" t="s">
        <v>28</v>
      </c>
      <c r="H3" s="126" t="s">
        <v>10</v>
      </c>
      <c r="I3" s="126" t="s">
        <v>11</v>
      </c>
      <c r="J3" s="126" t="s">
        <v>7</v>
      </c>
      <c r="K3" s="126" t="s">
        <v>4</v>
      </c>
      <c r="L3" s="128" t="s">
        <v>1</v>
      </c>
      <c r="M3" s="130" t="s">
        <v>0</v>
      </c>
      <c r="N3" s="121" t="s">
        <v>40</v>
      </c>
      <c r="O3" s="121"/>
      <c r="P3" s="121"/>
      <c r="Q3" s="121"/>
      <c r="R3" s="121"/>
      <c r="S3" s="121"/>
      <c r="T3" s="122" t="s">
        <v>9</v>
      </c>
      <c r="U3" s="119" t="s">
        <v>118</v>
      </c>
    </row>
    <row r="4" spans="1:33" s="7" customFormat="1" ht="12" thickBot="1">
      <c r="A4" s="125"/>
      <c r="B4" s="125"/>
      <c r="C4" s="127"/>
      <c r="D4" s="127"/>
      <c r="E4" s="127"/>
      <c r="F4" s="127"/>
      <c r="G4" s="127"/>
      <c r="H4" s="127"/>
      <c r="I4" s="127"/>
      <c r="J4" s="127"/>
      <c r="K4" s="127"/>
      <c r="L4" s="129"/>
      <c r="M4" s="131"/>
      <c r="N4" s="15">
        <v>1</v>
      </c>
      <c r="O4" s="15">
        <v>2</v>
      </c>
      <c r="P4" s="15">
        <v>3</v>
      </c>
      <c r="Q4" s="15">
        <v>4</v>
      </c>
      <c r="R4" s="25" t="s">
        <v>6</v>
      </c>
      <c r="S4" s="17" t="s">
        <v>0</v>
      </c>
      <c r="T4" s="123"/>
      <c r="U4" s="120"/>
    </row>
    <row r="5" spans="1:33" s="47" customFormat="1">
      <c r="A5" s="73"/>
      <c r="B5" s="74"/>
      <c r="C5" s="74"/>
      <c r="D5" s="74"/>
      <c r="E5" s="74"/>
      <c r="F5" s="74"/>
      <c r="G5" s="45" t="s">
        <v>97</v>
      </c>
      <c r="H5" s="74"/>
      <c r="I5" s="74"/>
      <c r="J5" s="88"/>
      <c r="K5" s="74"/>
      <c r="L5" s="75"/>
      <c r="M5" s="89"/>
      <c r="N5" s="74"/>
      <c r="O5" s="74"/>
      <c r="P5" s="93"/>
      <c r="Q5" s="74"/>
      <c r="R5" s="74"/>
      <c r="S5" s="89"/>
      <c r="T5" s="94"/>
      <c r="U5" s="46"/>
    </row>
    <row r="6" spans="1:33" s="47" customFormat="1">
      <c r="A6" s="50">
        <v>12</v>
      </c>
      <c r="B6" s="52">
        <v>1</v>
      </c>
      <c r="C6" s="52" t="s">
        <v>99</v>
      </c>
      <c r="D6" s="52" t="s">
        <v>49</v>
      </c>
      <c r="E6" s="52">
        <v>60</v>
      </c>
      <c r="F6" s="52" t="s">
        <v>100</v>
      </c>
      <c r="G6" s="52" t="s">
        <v>69</v>
      </c>
      <c r="H6" s="52" t="s">
        <v>34</v>
      </c>
      <c r="I6" s="52" t="s">
        <v>25</v>
      </c>
      <c r="J6" s="76">
        <v>30789</v>
      </c>
      <c r="K6" s="52" t="s">
        <v>19</v>
      </c>
      <c r="L6" s="53">
        <v>57.55</v>
      </c>
      <c r="M6" s="77">
        <v>0.85</v>
      </c>
      <c r="N6" s="52">
        <v>55</v>
      </c>
      <c r="O6" s="52">
        <v>60</v>
      </c>
      <c r="P6" s="90">
        <v>65</v>
      </c>
      <c r="Q6" s="52"/>
      <c r="R6" s="48">
        <v>60</v>
      </c>
      <c r="S6" s="77">
        <f t="shared" ref="S6:S19" si="0">R6*M6</f>
        <v>51</v>
      </c>
      <c r="T6" s="54"/>
      <c r="U6" s="49" t="s">
        <v>335</v>
      </c>
    </row>
    <row r="7" spans="1:33" s="47" customFormat="1">
      <c r="A7" s="50"/>
      <c r="B7" s="92"/>
      <c r="C7" s="92"/>
      <c r="D7" s="52"/>
      <c r="E7" s="92"/>
      <c r="F7" s="58"/>
      <c r="G7" s="58" t="s">
        <v>98</v>
      </c>
      <c r="H7" s="58"/>
      <c r="I7" s="92"/>
      <c r="J7" s="95"/>
      <c r="K7" s="92"/>
      <c r="L7" s="96"/>
      <c r="M7" s="97"/>
      <c r="N7" s="92"/>
      <c r="O7" s="92"/>
      <c r="P7" s="92"/>
      <c r="Q7" s="92"/>
      <c r="R7" s="58"/>
      <c r="S7" s="97"/>
      <c r="T7" s="98"/>
      <c r="U7" s="49"/>
    </row>
    <row r="8" spans="1:33" s="47" customFormat="1">
      <c r="A8" s="50">
        <v>12</v>
      </c>
      <c r="B8" s="52">
        <v>1</v>
      </c>
      <c r="C8" s="52" t="s">
        <v>99</v>
      </c>
      <c r="D8" s="52" t="s">
        <v>49</v>
      </c>
      <c r="E8" s="52">
        <v>60</v>
      </c>
      <c r="F8" s="52" t="s">
        <v>101</v>
      </c>
      <c r="G8" s="52" t="s">
        <v>102</v>
      </c>
      <c r="H8" s="52" t="s">
        <v>34</v>
      </c>
      <c r="I8" s="52" t="s">
        <v>25</v>
      </c>
      <c r="J8" s="76">
        <v>26748</v>
      </c>
      <c r="K8" s="52" t="s">
        <v>22</v>
      </c>
      <c r="L8" s="53">
        <v>60</v>
      </c>
      <c r="M8" s="77">
        <v>0.81279999999999997</v>
      </c>
      <c r="N8" s="52">
        <v>55</v>
      </c>
      <c r="O8" s="52">
        <v>60</v>
      </c>
      <c r="P8" s="90">
        <v>65</v>
      </c>
      <c r="Q8" s="52"/>
      <c r="R8" s="48">
        <v>60</v>
      </c>
      <c r="S8" s="77">
        <f t="shared" si="0"/>
        <v>48.768000000000001</v>
      </c>
      <c r="T8" s="54"/>
      <c r="U8" s="49" t="s">
        <v>371</v>
      </c>
    </row>
    <row r="9" spans="1:33" s="47" customFormat="1">
      <c r="A9" s="50">
        <v>12</v>
      </c>
      <c r="B9" s="52">
        <v>1</v>
      </c>
      <c r="C9" s="52" t="s">
        <v>99</v>
      </c>
      <c r="D9" s="52" t="s">
        <v>49</v>
      </c>
      <c r="E9" s="52">
        <v>67.5</v>
      </c>
      <c r="F9" s="52" t="s">
        <v>103</v>
      </c>
      <c r="G9" s="52" t="s">
        <v>104</v>
      </c>
      <c r="H9" s="52" t="s">
        <v>34</v>
      </c>
      <c r="I9" s="52" t="s">
        <v>25</v>
      </c>
      <c r="J9" s="76">
        <v>30302</v>
      </c>
      <c r="K9" s="52" t="s">
        <v>19</v>
      </c>
      <c r="L9" s="53">
        <v>62.6</v>
      </c>
      <c r="M9" s="77">
        <v>0.77890000000000004</v>
      </c>
      <c r="N9" s="52">
        <v>110</v>
      </c>
      <c r="O9" s="52">
        <v>122.5</v>
      </c>
      <c r="P9" s="90">
        <v>125</v>
      </c>
      <c r="Q9" s="90"/>
      <c r="R9" s="48">
        <v>122.5</v>
      </c>
      <c r="S9" s="77">
        <f t="shared" si="0"/>
        <v>95.41525</v>
      </c>
      <c r="T9" s="54"/>
      <c r="U9" s="49" t="s">
        <v>371</v>
      </c>
    </row>
    <row r="10" spans="1:33" s="47" customFormat="1">
      <c r="A10" s="50">
        <v>5</v>
      </c>
      <c r="B10" s="52">
        <v>2</v>
      </c>
      <c r="C10" s="52" t="s">
        <v>99</v>
      </c>
      <c r="D10" s="52" t="s">
        <v>49</v>
      </c>
      <c r="E10" s="52">
        <v>67.5</v>
      </c>
      <c r="F10" s="52" t="s">
        <v>105</v>
      </c>
      <c r="G10" s="52" t="s">
        <v>106</v>
      </c>
      <c r="H10" s="52" t="s">
        <v>34</v>
      </c>
      <c r="I10" s="52" t="s">
        <v>25</v>
      </c>
      <c r="J10" s="76">
        <v>30973</v>
      </c>
      <c r="K10" s="52" t="s">
        <v>19</v>
      </c>
      <c r="L10" s="53">
        <v>61.9</v>
      </c>
      <c r="M10" s="77">
        <v>0.78759999999999997</v>
      </c>
      <c r="N10" s="52">
        <v>100</v>
      </c>
      <c r="O10" s="52">
        <v>105</v>
      </c>
      <c r="P10" s="52">
        <v>110</v>
      </c>
      <c r="Q10" s="52"/>
      <c r="R10" s="48">
        <v>110</v>
      </c>
      <c r="S10" s="77">
        <f t="shared" si="0"/>
        <v>86.635999999999996</v>
      </c>
      <c r="T10" s="54"/>
      <c r="U10" s="49" t="s">
        <v>371</v>
      </c>
    </row>
    <row r="11" spans="1:33" s="47" customFormat="1">
      <c r="A11" s="50">
        <v>12</v>
      </c>
      <c r="B11" s="52">
        <v>1</v>
      </c>
      <c r="C11" s="52" t="s">
        <v>99</v>
      </c>
      <c r="D11" s="52" t="s">
        <v>49</v>
      </c>
      <c r="E11" s="52">
        <v>90</v>
      </c>
      <c r="F11" s="52" t="s">
        <v>107</v>
      </c>
      <c r="G11" s="52" t="s">
        <v>108</v>
      </c>
      <c r="H11" s="52" t="s">
        <v>34</v>
      </c>
      <c r="I11" s="52" t="s">
        <v>25</v>
      </c>
      <c r="J11" s="76">
        <v>31097</v>
      </c>
      <c r="K11" s="52" t="s">
        <v>19</v>
      </c>
      <c r="L11" s="53">
        <v>86.1</v>
      </c>
      <c r="M11" s="77">
        <v>0.6018</v>
      </c>
      <c r="N11" s="52">
        <v>120</v>
      </c>
      <c r="O11" s="52">
        <v>130</v>
      </c>
      <c r="P11" s="52">
        <v>137.5</v>
      </c>
      <c r="Q11" s="52"/>
      <c r="R11" s="48">
        <v>137.5</v>
      </c>
      <c r="S11" s="77">
        <f t="shared" si="0"/>
        <v>82.747500000000002</v>
      </c>
      <c r="T11" s="54"/>
      <c r="U11" s="49" t="s">
        <v>371</v>
      </c>
    </row>
    <row r="12" spans="1:33" s="47" customFormat="1">
      <c r="A12" s="50"/>
      <c r="B12" s="92"/>
      <c r="C12" s="92"/>
      <c r="D12" s="92"/>
      <c r="E12" s="92"/>
      <c r="F12" s="58"/>
      <c r="G12" s="58" t="s">
        <v>109</v>
      </c>
      <c r="H12" s="58"/>
      <c r="I12" s="92"/>
      <c r="J12" s="95"/>
      <c r="K12" s="92"/>
      <c r="L12" s="96"/>
      <c r="M12" s="97"/>
      <c r="N12" s="92"/>
      <c r="O12" s="92"/>
      <c r="P12" s="92"/>
      <c r="Q12" s="92"/>
      <c r="R12" s="58"/>
      <c r="S12" s="97"/>
      <c r="T12" s="54"/>
      <c r="U12" s="49"/>
    </row>
    <row r="13" spans="1:33" s="47" customFormat="1">
      <c r="A13" s="50">
        <v>12</v>
      </c>
      <c r="B13" s="52">
        <v>1</v>
      </c>
      <c r="C13" s="52" t="s">
        <v>41</v>
      </c>
      <c r="D13" s="52" t="s">
        <v>49</v>
      </c>
      <c r="E13" s="52">
        <v>52</v>
      </c>
      <c r="F13" s="52" t="s">
        <v>110</v>
      </c>
      <c r="G13" s="52" t="s">
        <v>111</v>
      </c>
      <c r="H13" s="52" t="s">
        <v>43</v>
      </c>
      <c r="I13" s="52" t="s">
        <v>25</v>
      </c>
      <c r="J13" s="76">
        <v>37716</v>
      </c>
      <c r="K13" s="52" t="s">
        <v>23</v>
      </c>
      <c r="L13" s="53">
        <v>50</v>
      </c>
      <c r="M13" s="77">
        <v>1.0016</v>
      </c>
      <c r="N13" s="52">
        <v>45</v>
      </c>
      <c r="O13" s="52">
        <v>50</v>
      </c>
      <c r="P13" s="90">
        <v>57.5</v>
      </c>
      <c r="Q13" s="52"/>
      <c r="R13" s="48">
        <v>50</v>
      </c>
      <c r="S13" s="77">
        <f t="shared" si="0"/>
        <v>50.080000000000005</v>
      </c>
      <c r="T13" s="54"/>
      <c r="U13" s="49" t="s">
        <v>122</v>
      </c>
    </row>
    <row r="14" spans="1:33" s="47" customFormat="1">
      <c r="A14" s="50">
        <v>0</v>
      </c>
      <c r="B14" s="52" t="s">
        <v>32</v>
      </c>
      <c r="C14" s="52" t="s">
        <v>41</v>
      </c>
      <c r="D14" s="52" t="s">
        <v>49</v>
      </c>
      <c r="E14" s="52">
        <v>52</v>
      </c>
      <c r="F14" s="52" t="s">
        <v>112</v>
      </c>
      <c r="G14" s="52" t="s">
        <v>69</v>
      </c>
      <c r="H14" s="52" t="s">
        <v>34</v>
      </c>
      <c r="I14" s="52" t="s">
        <v>25</v>
      </c>
      <c r="J14" s="76">
        <v>34309</v>
      </c>
      <c r="K14" s="52" t="s">
        <v>21</v>
      </c>
      <c r="L14" s="53">
        <v>51.6</v>
      </c>
      <c r="M14" s="77">
        <v>0</v>
      </c>
      <c r="N14" s="90">
        <v>55</v>
      </c>
      <c r="O14" s="90">
        <v>55</v>
      </c>
      <c r="P14" s="90">
        <v>60</v>
      </c>
      <c r="Q14" s="52"/>
      <c r="R14" s="48">
        <v>0</v>
      </c>
      <c r="S14" s="77">
        <f t="shared" si="0"/>
        <v>0</v>
      </c>
      <c r="T14" s="54"/>
      <c r="U14" s="49" t="s">
        <v>123</v>
      </c>
    </row>
    <row r="15" spans="1:33" s="47" customFormat="1">
      <c r="A15" s="50">
        <v>12</v>
      </c>
      <c r="B15" s="52">
        <v>1</v>
      </c>
      <c r="C15" s="52" t="s">
        <v>41</v>
      </c>
      <c r="D15" s="52" t="s">
        <v>49</v>
      </c>
      <c r="E15" s="52">
        <v>52</v>
      </c>
      <c r="F15" s="52" t="s">
        <v>113</v>
      </c>
      <c r="G15" s="52" t="s">
        <v>81</v>
      </c>
      <c r="H15" s="52" t="s">
        <v>34</v>
      </c>
      <c r="I15" s="52" t="s">
        <v>25</v>
      </c>
      <c r="J15" s="76">
        <v>33218</v>
      </c>
      <c r="K15" s="52" t="s">
        <v>19</v>
      </c>
      <c r="L15" s="53">
        <v>51.25</v>
      </c>
      <c r="M15" s="77">
        <v>0.98089999999999999</v>
      </c>
      <c r="N15" s="52">
        <v>45</v>
      </c>
      <c r="O15" s="52">
        <v>47.5</v>
      </c>
      <c r="P15" s="52">
        <v>52.5</v>
      </c>
      <c r="Q15" s="52"/>
      <c r="R15" s="48">
        <v>52.5</v>
      </c>
      <c r="S15" s="77">
        <f t="shared" si="0"/>
        <v>51.497250000000001</v>
      </c>
      <c r="T15" s="54"/>
      <c r="U15" s="49" t="s">
        <v>124</v>
      </c>
    </row>
    <row r="16" spans="1:33" s="47" customFormat="1">
      <c r="A16" s="50">
        <v>12</v>
      </c>
      <c r="B16" s="52">
        <v>1</v>
      </c>
      <c r="C16" s="52" t="s">
        <v>41</v>
      </c>
      <c r="D16" s="52" t="s">
        <v>49</v>
      </c>
      <c r="E16" s="52">
        <v>56</v>
      </c>
      <c r="F16" s="52" t="s">
        <v>336</v>
      </c>
      <c r="G16" s="52" t="s">
        <v>111</v>
      </c>
      <c r="H16" s="52" t="s">
        <v>43</v>
      </c>
      <c r="I16" s="52" t="s">
        <v>25</v>
      </c>
      <c r="J16" s="76"/>
      <c r="K16" s="52" t="s">
        <v>19</v>
      </c>
      <c r="L16" s="53">
        <v>54.8</v>
      </c>
      <c r="M16" s="77">
        <v>0.92630000000000001</v>
      </c>
      <c r="N16" s="52">
        <v>65</v>
      </c>
      <c r="O16" s="52">
        <v>70</v>
      </c>
      <c r="P16" s="90">
        <v>77.5</v>
      </c>
      <c r="Q16" s="52"/>
      <c r="R16" s="48">
        <v>70</v>
      </c>
      <c r="S16" s="77">
        <f t="shared" si="0"/>
        <v>64.840999999999994</v>
      </c>
      <c r="T16" s="54">
        <v>3</v>
      </c>
      <c r="U16" s="49" t="s">
        <v>122</v>
      </c>
    </row>
    <row r="17" spans="1:21" s="47" customFormat="1">
      <c r="A17" s="50">
        <v>12</v>
      </c>
      <c r="B17" s="52">
        <v>1</v>
      </c>
      <c r="C17" s="52" t="s">
        <v>41</v>
      </c>
      <c r="D17" s="52" t="s">
        <v>49</v>
      </c>
      <c r="E17" s="52">
        <v>60</v>
      </c>
      <c r="F17" s="52" t="s">
        <v>114</v>
      </c>
      <c r="G17" s="52" t="s">
        <v>69</v>
      </c>
      <c r="H17" s="52" t="s">
        <v>34</v>
      </c>
      <c r="I17" s="52" t="s">
        <v>25</v>
      </c>
      <c r="J17" s="76">
        <v>28752</v>
      </c>
      <c r="K17" s="52" t="s">
        <v>19</v>
      </c>
      <c r="L17" s="53">
        <v>59.5</v>
      </c>
      <c r="M17" s="77">
        <v>0.86760000000000004</v>
      </c>
      <c r="N17" s="52">
        <v>50</v>
      </c>
      <c r="O17" s="52">
        <v>52.5</v>
      </c>
      <c r="P17" s="90">
        <v>55</v>
      </c>
      <c r="Q17" s="52"/>
      <c r="R17" s="48">
        <v>52.5</v>
      </c>
      <c r="S17" s="77">
        <f t="shared" si="0"/>
        <v>45.548999999999999</v>
      </c>
      <c r="T17" s="54"/>
      <c r="U17" s="49" t="s">
        <v>371</v>
      </c>
    </row>
    <row r="18" spans="1:21" s="47" customFormat="1">
      <c r="A18" s="50">
        <v>5</v>
      </c>
      <c r="B18" s="52">
        <v>2</v>
      </c>
      <c r="C18" s="52" t="s">
        <v>41</v>
      </c>
      <c r="D18" s="52" t="s">
        <v>49</v>
      </c>
      <c r="E18" s="52">
        <v>60</v>
      </c>
      <c r="F18" s="52" t="s">
        <v>115</v>
      </c>
      <c r="G18" s="52" t="s">
        <v>69</v>
      </c>
      <c r="H18" s="52" t="s">
        <v>34</v>
      </c>
      <c r="I18" s="52" t="s">
        <v>25</v>
      </c>
      <c r="J18" s="76">
        <v>31949</v>
      </c>
      <c r="K18" s="52" t="s">
        <v>19</v>
      </c>
      <c r="L18" s="53">
        <v>59.6</v>
      </c>
      <c r="M18" s="77">
        <v>0.86760000000000004</v>
      </c>
      <c r="N18" s="52">
        <v>35</v>
      </c>
      <c r="O18" s="52">
        <v>37.5</v>
      </c>
      <c r="P18" s="52">
        <v>40</v>
      </c>
      <c r="Q18" s="52"/>
      <c r="R18" s="48">
        <v>40</v>
      </c>
      <c r="S18" s="77">
        <f t="shared" si="0"/>
        <v>34.704000000000001</v>
      </c>
      <c r="T18" s="54"/>
      <c r="U18" s="49" t="s">
        <v>371</v>
      </c>
    </row>
    <row r="19" spans="1:21" s="47" customFormat="1">
      <c r="A19" s="50">
        <v>12</v>
      </c>
      <c r="B19" s="52">
        <v>1</v>
      </c>
      <c r="C19" s="52" t="s">
        <v>41</v>
      </c>
      <c r="D19" s="52" t="s">
        <v>49</v>
      </c>
      <c r="E19" s="52">
        <v>67.5</v>
      </c>
      <c r="F19" s="52" t="s">
        <v>116</v>
      </c>
      <c r="G19" s="52" t="s">
        <v>81</v>
      </c>
      <c r="H19" s="52" t="s">
        <v>34</v>
      </c>
      <c r="I19" s="52" t="s">
        <v>25</v>
      </c>
      <c r="J19" s="76">
        <v>32613</v>
      </c>
      <c r="K19" s="52" t="s">
        <v>19</v>
      </c>
      <c r="L19" s="53">
        <v>66.5</v>
      </c>
      <c r="M19" s="77">
        <v>0.78669999999999995</v>
      </c>
      <c r="N19" s="52">
        <v>77.5</v>
      </c>
      <c r="O19" s="52">
        <v>82.5</v>
      </c>
      <c r="P19" s="90">
        <v>85</v>
      </c>
      <c r="Q19" s="52"/>
      <c r="R19" s="48">
        <v>82.5</v>
      </c>
      <c r="S19" s="77">
        <f t="shared" si="0"/>
        <v>64.902749999999997</v>
      </c>
      <c r="T19" s="54">
        <v>2</v>
      </c>
      <c r="U19" s="49" t="s">
        <v>65</v>
      </c>
    </row>
    <row r="20" spans="1:21" s="47" customFormat="1">
      <c r="A20" s="50">
        <v>5</v>
      </c>
      <c r="B20" s="52">
        <v>2</v>
      </c>
      <c r="C20" s="52" t="s">
        <v>41</v>
      </c>
      <c r="D20" s="52" t="s">
        <v>49</v>
      </c>
      <c r="E20" s="52">
        <v>67.5</v>
      </c>
      <c r="F20" s="52" t="s">
        <v>117</v>
      </c>
      <c r="G20" s="52" t="s">
        <v>95</v>
      </c>
      <c r="H20" s="52" t="s">
        <v>34</v>
      </c>
      <c r="I20" s="52" t="s">
        <v>25</v>
      </c>
      <c r="J20" s="76">
        <v>29656</v>
      </c>
      <c r="K20" s="52" t="s">
        <v>19</v>
      </c>
      <c r="L20" s="53">
        <v>66.75</v>
      </c>
      <c r="M20" s="77">
        <v>0.78669999999999995</v>
      </c>
      <c r="N20" s="52">
        <v>60</v>
      </c>
      <c r="O20" s="52">
        <v>65</v>
      </c>
      <c r="P20" s="90">
        <v>70</v>
      </c>
      <c r="Q20" s="52"/>
      <c r="R20" s="48">
        <v>65</v>
      </c>
      <c r="S20" s="77">
        <f>R20*M20</f>
        <v>51.1355</v>
      </c>
      <c r="T20" s="54"/>
      <c r="U20" s="49" t="s">
        <v>119</v>
      </c>
    </row>
    <row r="21" spans="1:21" s="47" customFormat="1">
      <c r="A21" s="50">
        <v>12</v>
      </c>
      <c r="B21" s="52">
        <v>1</v>
      </c>
      <c r="C21" s="52" t="s">
        <v>41</v>
      </c>
      <c r="D21" s="52" t="s">
        <v>49</v>
      </c>
      <c r="E21" s="52">
        <v>67.5</v>
      </c>
      <c r="F21" s="52" t="s">
        <v>120</v>
      </c>
      <c r="G21" s="52" t="s">
        <v>121</v>
      </c>
      <c r="H21" s="52" t="s">
        <v>53</v>
      </c>
      <c r="I21" s="52" t="s">
        <v>25</v>
      </c>
      <c r="J21" s="76">
        <v>28180</v>
      </c>
      <c r="K21" s="52" t="s">
        <v>22</v>
      </c>
      <c r="L21" s="53">
        <v>67.5</v>
      </c>
      <c r="M21" s="77">
        <v>0.77690000000000003</v>
      </c>
      <c r="N21" s="52">
        <v>67.5</v>
      </c>
      <c r="O21" s="52">
        <v>72.5</v>
      </c>
      <c r="P21" s="90">
        <v>75</v>
      </c>
      <c r="Q21" s="52"/>
      <c r="R21" s="48">
        <v>72.5</v>
      </c>
      <c r="S21" s="77">
        <f>R21*M21</f>
        <v>56.325250000000004</v>
      </c>
      <c r="T21" s="54"/>
      <c r="U21" s="49" t="s">
        <v>371</v>
      </c>
    </row>
    <row r="22" spans="1:21" s="47" customFormat="1">
      <c r="A22" s="50">
        <v>12</v>
      </c>
      <c r="B22" s="52">
        <v>1</v>
      </c>
      <c r="C22" s="52" t="s">
        <v>41</v>
      </c>
      <c r="D22" s="52" t="s">
        <v>49</v>
      </c>
      <c r="E22" s="52">
        <v>75</v>
      </c>
      <c r="F22" s="52" t="s">
        <v>127</v>
      </c>
      <c r="G22" s="52" t="s">
        <v>111</v>
      </c>
      <c r="H22" s="52" t="s">
        <v>43</v>
      </c>
      <c r="I22" s="52" t="s">
        <v>25</v>
      </c>
      <c r="J22" s="76">
        <v>33249</v>
      </c>
      <c r="K22" s="52" t="s">
        <v>19</v>
      </c>
      <c r="L22" s="53">
        <v>71.7</v>
      </c>
      <c r="M22" s="77">
        <v>0.74529999999999996</v>
      </c>
      <c r="N22" s="52">
        <v>77.5</v>
      </c>
      <c r="O22" s="52">
        <v>85</v>
      </c>
      <c r="P22" s="52">
        <v>90</v>
      </c>
      <c r="Q22" s="52"/>
      <c r="R22" s="48">
        <v>90</v>
      </c>
      <c r="S22" s="77">
        <f t="shared" ref="S22:S40" si="1">R22*M22</f>
        <v>67.076999999999998</v>
      </c>
      <c r="T22" s="54">
        <v>1</v>
      </c>
      <c r="U22" s="49" t="s">
        <v>122</v>
      </c>
    </row>
    <row r="23" spans="1:21" s="47" customFormat="1">
      <c r="A23" s="50">
        <v>5</v>
      </c>
      <c r="B23" s="52">
        <v>2</v>
      </c>
      <c r="C23" s="52" t="s">
        <v>41</v>
      </c>
      <c r="D23" s="52" t="s">
        <v>49</v>
      </c>
      <c r="E23" s="52">
        <v>75</v>
      </c>
      <c r="F23" s="52" t="s">
        <v>128</v>
      </c>
      <c r="G23" s="52" t="s">
        <v>121</v>
      </c>
      <c r="H23" s="52" t="s">
        <v>53</v>
      </c>
      <c r="I23" s="52" t="s">
        <v>25</v>
      </c>
      <c r="J23" s="76">
        <v>31838</v>
      </c>
      <c r="K23" s="52" t="s">
        <v>19</v>
      </c>
      <c r="L23" s="53">
        <v>72.849999999999994</v>
      </c>
      <c r="M23" s="77">
        <v>0.73580000000000001</v>
      </c>
      <c r="N23" s="90">
        <v>52.5</v>
      </c>
      <c r="O23" s="52">
        <v>55</v>
      </c>
      <c r="P23" s="52">
        <v>57.5</v>
      </c>
      <c r="Q23" s="52"/>
      <c r="R23" s="48">
        <v>57.5</v>
      </c>
      <c r="S23" s="77">
        <f t="shared" si="1"/>
        <v>42.308500000000002</v>
      </c>
      <c r="T23" s="54"/>
      <c r="U23" s="49" t="s">
        <v>371</v>
      </c>
    </row>
    <row r="24" spans="1:21" s="47" customFormat="1">
      <c r="A24" s="50">
        <v>12</v>
      </c>
      <c r="B24" s="52">
        <v>1</v>
      </c>
      <c r="C24" s="52" t="s">
        <v>41</v>
      </c>
      <c r="D24" s="52" t="s">
        <v>42</v>
      </c>
      <c r="E24" s="52">
        <v>56</v>
      </c>
      <c r="F24" s="52" t="s">
        <v>45</v>
      </c>
      <c r="G24" s="52" t="s">
        <v>84</v>
      </c>
      <c r="H24" s="52" t="s">
        <v>34</v>
      </c>
      <c r="I24" s="52" t="s">
        <v>25</v>
      </c>
      <c r="J24" s="76">
        <v>33873</v>
      </c>
      <c r="K24" s="52" t="s">
        <v>19</v>
      </c>
      <c r="L24" s="53">
        <v>55.95</v>
      </c>
      <c r="M24" s="77">
        <v>0.91100000000000003</v>
      </c>
      <c r="N24" s="52">
        <v>47.5</v>
      </c>
      <c r="O24" s="90">
        <v>52.5</v>
      </c>
      <c r="P24" s="52">
        <v>57.5</v>
      </c>
      <c r="Q24" s="52"/>
      <c r="R24" s="48">
        <v>57.5</v>
      </c>
      <c r="S24" s="77">
        <f t="shared" si="1"/>
        <v>52.3825</v>
      </c>
      <c r="T24" s="54"/>
      <c r="U24" s="49" t="s">
        <v>129</v>
      </c>
    </row>
    <row r="25" spans="1:21" s="47" customFormat="1">
      <c r="A25" s="50">
        <v>12</v>
      </c>
      <c r="B25" s="52">
        <v>1</v>
      </c>
      <c r="C25" s="52" t="s">
        <v>41</v>
      </c>
      <c r="D25" s="52" t="s">
        <v>42</v>
      </c>
      <c r="E25" s="52">
        <v>67.5</v>
      </c>
      <c r="F25" s="52" t="s">
        <v>130</v>
      </c>
      <c r="G25" s="52" t="s">
        <v>84</v>
      </c>
      <c r="H25" s="52" t="s">
        <v>34</v>
      </c>
      <c r="I25" s="52" t="s">
        <v>25</v>
      </c>
      <c r="J25" s="76">
        <v>34467</v>
      </c>
      <c r="K25" s="52" t="s">
        <v>21</v>
      </c>
      <c r="L25" s="53">
        <v>67</v>
      </c>
      <c r="M25" s="77">
        <v>0.78269999999999995</v>
      </c>
      <c r="N25" s="52">
        <v>77.5</v>
      </c>
      <c r="O25" s="90">
        <v>82.5</v>
      </c>
      <c r="P25" s="90">
        <v>82.5</v>
      </c>
      <c r="Q25" s="52"/>
      <c r="R25" s="48">
        <v>77.5</v>
      </c>
      <c r="S25" s="77">
        <f t="shared" si="1"/>
        <v>60.659249999999993</v>
      </c>
      <c r="T25" s="54"/>
      <c r="U25" s="49" t="s">
        <v>371</v>
      </c>
    </row>
    <row r="26" spans="1:21" s="47" customFormat="1">
      <c r="A26" s="50">
        <v>12</v>
      </c>
      <c r="B26" s="52">
        <v>1</v>
      </c>
      <c r="C26" s="52" t="s">
        <v>41</v>
      </c>
      <c r="D26" s="52" t="s">
        <v>42</v>
      </c>
      <c r="E26" s="52">
        <v>75</v>
      </c>
      <c r="F26" s="52" t="s">
        <v>74</v>
      </c>
      <c r="G26" s="52" t="s">
        <v>69</v>
      </c>
      <c r="H26" s="52" t="s">
        <v>34</v>
      </c>
      <c r="I26" s="52" t="s">
        <v>25</v>
      </c>
      <c r="J26" s="76">
        <v>38154</v>
      </c>
      <c r="K26" s="52" t="s">
        <v>23</v>
      </c>
      <c r="L26" s="53">
        <v>69.2</v>
      </c>
      <c r="M26" s="77">
        <v>0.76270000000000004</v>
      </c>
      <c r="N26" s="52">
        <v>45</v>
      </c>
      <c r="O26" s="52">
        <v>50</v>
      </c>
      <c r="P26" s="52">
        <v>55</v>
      </c>
      <c r="Q26" s="52"/>
      <c r="R26" s="48">
        <v>55</v>
      </c>
      <c r="S26" s="77">
        <f t="shared" si="1"/>
        <v>41.948500000000003</v>
      </c>
      <c r="T26" s="54"/>
      <c r="U26" s="49" t="s">
        <v>371</v>
      </c>
    </row>
    <row r="27" spans="1:21" s="47" customFormat="1">
      <c r="A27" s="50"/>
      <c r="B27" s="92"/>
      <c r="C27" s="92"/>
      <c r="D27" s="92"/>
      <c r="E27" s="92"/>
      <c r="F27" s="58"/>
      <c r="G27" s="58" t="s">
        <v>131</v>
      </c>
      <c r="H27" s="58"/>
      <c r="I27" s="92"/>
      <c r="J27" s="95"/>
      <c r="K27" s="92"/>
      <c r="L27" s="96"/>
      <c r="M27" s="97"/>
      <c r="N27" s="92"/>
      <c r="O27" s="92"/>
      <c r="P27" s="92"/>
      <c r="Q27" s="92"/>
      <c r="R27" s="58"/>
      <c r="S27" s="97"/>
      <c r="T27" s="54"/>
      <c r="U27" s="49"/>
    </row>
    <row r="28" spans="1:21" s="47" customFormat="1">
      <c r="A28" s="50">
        <v>12</v>
      </c>
      <c r="B28" s="52">
        <v>1</v>
      </c>
      <c r="C28" s="52" t="s">
        <v>41</v>
      </c>
      <c r="D28" s="52" t="s">
        <v>49</v>
      </c>
      <c r="E28" s="52">
        <v>44</v>
      </c>
      <c r="F28" s="52" t="s">
        <v>132</v>
      </c>
      <c r="G28" s="52" t="s">
        <v>133</v>
      </c>
      <c r="H28" s="52" t="s">
        <v>34</v>
      </c>
      <c r="I28" s="52" t="s">
        <v>25</v>
      </c>
      <c r="J28" s="76">
        <v>39762</v>
      </c>
      <c r="K28" s="52" t="s">
        <v>23</v>
      </c>
      <c r="L28" s="53">
        <v>29.8</v>
      </c>
      <c r="M28" s="77">
        <v>1.3132999999999999</v>
      </c>
      <c r="N28" s="52">
        <v>30</v>
      </c>
      <c r="O28" s="52">
        <v>32.5</v>
      </c>
      <c r="P28" s="90">
        <v>35</v>
      </c>
      <c r="Q28" s="52"/>
      <c r="R28" s="48">
        <v>32.5</v>
      </c>
      <c r="S28" s="77">
        <f t="shared" si="1"/>
        <v>42.682249999999996</v>
      </c>
      <c r="T28" s="54"/>
      <c r="U28" s="49" t="s">
        <v>138</v>
      </c>
    </row>
    <row r="29" spans="1:21" s="47" customFormat="1">
      <c r="A29" s="50">
        <v>12</v>
      </c>
      <c r="B29" s="52">
        <v>1</v>
      </c>
      <c r="C29" s="52" t="s">
        <v>41</v>
      </c>
      <c r="D29" s="52" t="s">
        <v>49</v>
      </c>
      <c r="E29" s="52">
        <v>52</v>
      </c>
      <c r="F29" s="52" t="s">
        <v>134</v>
      </c>
      <c r="G29" s="52" t="s">
        <v>135</v>
      </c>
      <c r="H29" s="52" t="s">
        <v>34</v>
      </c>
      <c r="I29" s="52" t="s">
        <v>25</v>
      </c>
      <c r="J29" s="76">
        <v>38215</v>
      </c>
      <c r="K29" s="52" t="s">
        <v>23</v>
      </c>
      <c r="L29" s="53">
        <v>40.700000000000003</v>
      </c>
      <c r="M29" s="77">
        <v>1.2850999999999999</v>
      </c>
      <c r="N29" s="52">
        <v>25</v>
      </c>
      <c r="O29" s="90">
        <v>27.5</v>
      </c>
      <c r="P29" s="90">
        <v>27.5</v>
      </c>
      <c r="Q29" s="52"/>
      <c r="R29" s="48">
        <v>25</v>
      </c>
      <c r="S29" s="77">
        <f t="shared" si="1"/>
        <v>32.127499999999998</v>
      </c>
      <c r="T29" s="54"/>
      <c r="U29" s="49" t="s">
        <v>137</v>
      </c>
    </row>
    <row r="30" spans="1:21" s="47" customFormat="1">
      <c r="A30" s="50">
        <v>12</v>
      </c>
      <c r="B30" s="52">
        <v>1</v>
      </c>
      <c r="C30" s="52" t="s">
        <v>41</v>
      </c>
      <c r="D30" s="52" t="s">
        <v>49</v>
      </c>
      <c r="E30" s="52">
        <v>56</v>
      </c>
      <c r="F30" s="52" t="s">
        <v>136</v>
      </c>
      <c r="G30" s="52" t="s">
        <v>111</v>
      </c>
      <c r="H30" s="52" t="s">
        <v>43</v>
      </c>
      <c r="I30" s="52" t="s">
        <v>25</v>
      </c>
      <c r="J30" s="76">
        <v>34658</v>
      </c>
      <c r="K30" s="52" t="s">
        <v>21</v>
      </c>
      <c r="L30" s="53">
        <v>55.45</v>
      </c>
      <c r="M30" s="77">
        <v>0.88349999999999995</v>
      </c>
      <c r="N30" s="52">
        <v>75</v>
      </c>
      <c r="O30" s="52">
        <v>85</v>
      </c>
      <c r="P30" s="52">
        <v>92.5</v>
      </c>
      <c r="Q30" s="52"/>
      <c r="R30" s="48">
        <v>92.5</v>
      </c>
      <c r="S30" s="77">
        <f t="shared" si="1"/>
        <v>81.723749999999995</v>
      </c>
      <c r="T30" s="54"/>
      <c r="U30" s="49" t="s">
        <v>122</v>
      </c>
    </row>
    <row r="31" spans="1:21" s="47" customFormat="1">
      <c r="A31" s="50">
        <v>12</v>
      </c>
      <c r="B31" s="52">
        <v>1</v>
      </c>
      <c r="C31" s="52" t="s">
        <v>41</v>
      </c>
      <c r="D31" s="52" t="s">
        <v>49</v>
      </c>
      <c r="E31" s="52">
        <v>60</v>
      </c>
      <c r="F31" s="52" t="s">
        <v>139</v>
      </c>
      <c r="G31" s="52" t="s">
        <v>140</v>
      </c>
      <c r="H31" s="52" t="s">
        <v>34</v>
      </c>
      <c r="I31" s="52" t="s">
        <v>25</v>
      </c>
      <c r="J31" s="76">
        <v>36762</v>
      </c>
      <c r="K31" s="52" t="s">
        <v>26</v>
      </c>
      <c r="L31" s="53">
        <v>58.7</v>
      </c>
      <c r="M31" s="77">
        <v>0.83160000000000001</v>
      </c>
      <c r="N31" s="52">
        <v>80</v>
      </c>
      <c r="O31" s="90">
        <v>100</v>
      </c>
      <c r="P31" s="90">
        <v>100</v>
      </c>
      <c r="Q31" s="52"/>
      <c r="R31" s="48">
        <v>80</v>
      </c>
      <c r="S31" s="77">
        <f t="shared" si="1"/>
        <v>66.528000000000006</v>
      </c>
      <c r="T31" s="54"/>
      <c r="U31" s="49" t="s">
        <v>371</v>
      </c>
    </row>
    <row r="32" spans="1:21" s="47" customFormat="1">
      <c r="A32" s="50">
        <v>12</v>
      </c>
      <c r="B32" s="52">
        <v>1</v>
      </c>
      <c r="C32" s="52" t="s">
        <v>41</v>
      </c>
      <c r="D32" s="52" t="s">
        <v>49</v>
      </c>
      <c r="E32" s="52">
        <v>67.5</v>
      </c>
      <c r="F32" s="52" t="s">
        <v>141</v>
      </c>
      <c r="G32" s="52" t="s">
        <v>104</v>
      </c>
      <c r="H32" s="52" t="s">
        <v>34</v>
      </c>
      <c r="I32" s="52" t="s">
        <v>25</v>
      </c>
      <c r="J32" s="76">
        <v>37071</v>
      </c>
      <c r="K32" s="52" t="s">
        <v>26</v>
      </c>
      <c r="L32" s="53">
        <v>62.5</v>
      </c>
      <c r="M32" s="77">
        <v>0.7802</v>
      </c>
      <c r="N32" s="52">
        <v>60</v>
      </c>
      <c r="O32" s="52">
        <v>67.5</v>
      </c>
      <c r="P32" s="52">
        <v>70</v>
      </c>
      <c r="Q32" s="52"/>
      <c r="R32" s="48">
        <v>70</v>
      </c>
      <c r="S32" s="77">
        <f t="shared" si="1"/>
        <v>54.613999999999997</v>
      </c>
      <c r="T32" s="54"/>
      <c r="U32" s="49" t="s">
        <v>371</v>
      </c>
    </row>
    <row r="33" spans="1:21" s="47" customFormat="1">
      <c r="A33" s="50">
        <v>12</v>
      </c>
      <c r="B33" s="52">
        <v>1</v>
      </c>
      <c r="C33" s="52" t="s">
        <v>41</v>
      </c>
      <c r="D33" s="52" t="s">
        <v>49</v>
      </c>
      <c r="E33" s="52">
        <v>67.5</v>
      </c>
      <c r="F33" s="52" t="s">
        <v>142</v>
      </c>
      <c r="G33" s="52" t="s">
        <v>59</v>
      </c>
      <c r="H33" s="52" t="s">
        <v>53</v>
      </c>
      <c r="I33" s="52" t="s">
        <v>25</v>
      </c>
      <c r="J33" s="76">
        <v>35512</v>
      </c>
      <c r="K33" s="52" t="s">
        <v>21</v>
      </c>
      <c r="L33" s="53">
        <v>67</v>
      </c>
      <c r="M33" s="77">
        <v>0.73070000000000002</v>
      </c>
      <c r="N33" s="52">
        <v>120</v>
      </c>
      <c r="O33" s="90">
        <v>127.5</v>
      </c>
      <c r="P33" s="90">
        <v>127.5</v>
      </c>
      <c r="Q33" s="52"/>
      <c r="R33" s="48">
        <v>120</v>
      </c>
      <c r="S33" s="77">
        <f t="shared" si="1"/>
        <v>87.683999999999997</v>
      </c>
      <c r="T33" s="54"/>
      <c r="U33" s="49" t="s">
        <v>337</v>
      </c>
    </row>
    <row r="34" spans="1:21" s="47" customFormat="1">
      <c r="A34" s="50">
        <v>12</v>
      </c>
      <c r="B34" s="52">
        <v>1</v>
      </c>
      <c r="C34" s="52" t="s">
        <v>41</v>
      </c>
      <c r="D34" s="52" t="s">
        <v>49</v>
      </c>
      <c r="E34" s="52">
        <v>67.5</v>
      </c>
      <c r="F34" s="52" t="s">
        <v>143</v>
      </c>
      <c r="G34" s="52" t="s">
        <v>69</v>
      </c>
      <c r="H34" s="52" t="s">
        <v>34</v>
      </c>
      <c r="I34" s="52" t="s">
        <v>25</v>
      </c>
      <c r="J34" s="76">
        <v>32268</v>
      </c>
      <c r="K34" s="52" t="s">
        <v>19</v>
      </c>
      <c r="L34" s="53">
        <v>60.7</v>
      </c>
      <c r="M34" s="77">
        <v>0.80330000000000001</v>
      </c>
      <c r="N34" s="90">
        <v>115</v>
      </c>
      <c r="O34" s="90">
        <v>117.5</v>
      </c>
      <c r="P34" s="52">
        <v>120</v>
      </c>
      <c r="Q34" s="52"/>
      <c r="R34" s="48">
        <v>120</v>
      </c>
      <c r="S34" s="77">
        <f t="shared" si="1"/>
        <v>96.396000000000001</v>
      </c>
      <c r="T34" s="54"/>
      <c r="U34" s="49" t="s">
        <v>371</v>
      </c>
    </row>
    <row r="35" spans="1:21" s="47" customFormat="1">
      <c r="A35" s="50">
        <v>12</v>
      </c>
      <c r="B35" s="52">
        <v>1</v>
      </c>
      <c r="C35" s="52" t="s">
        <v>41</v>
      </c>
      <c r="D35" s="52" t="s">
        <v>49</v>
      </c>
      <c r="E35" s="52">
        <v>75</v>
      </c>
      <c r="F35" s="52" t="s">
        <v>144</v>
      </c>
      <c r="G35" s="52" t="s">
        <v>111</v>
      </c>
      <c r="H35" s="52" t="s">
        <v>43</v>
      </c>
      <c r="I35" s="52" t="s">
        <v>25</v>
      </c>
      <c r="J35" s="76">
        <v>37978</v>
      </c>
      <c r="K35" s="52" t="s">
        <v>23</v>
      </c>
      <c r="L35" s="53">
        <v>74</v>
      </c>
      <c r="M35" s="77">
        <v>0.67159999999999997</v>
      </c>
      <c r="N35" s="52">
        <v>75</v>
      </c>
      <c r="O35" s="52">
        <v>80</v>
      </c>
      <c r="P35" s="52">
        <v>85</v>
      </c>
      <c r="Q35" s="52"/>
      <c r="R35" s="48">
        <v>80</v>
      </c>
      <c r="S35" s="77">
        <f t="shared" si="1"/>
        <v>53.727999999999994</v>
      </c>
      <c r="T35" s="54"/>
      <c r="U35" s="49" t="s">
        <v>122</v>
      </c>
    </row>
    <row r="36" spans="1:21" s="47" customFormat="1">
      <c r="A36" s="50">
        <v>12</v>
      </c>
      <c r="B36" s="52">
        <v>1</v>
      </c>
      <c r="C36" s="52" t="s">
        <v>41</v>
      </c>
      <c r="D36" s="52" t="s">
        <v>49</v>
      </c>
      <c r="E36" s="52">
        <v>75</v>
      </c>
      <c r="F36" s="52" t="s">
        <v>145</v>
      </c>
      <c r="G36" s="52" t="s">
        <v>111</v>
      </c>
      <c r="H36" s="52" t="s">
        <v>43</v>
      </c>
      <c r="I36" s="52" t="s">
        <v>25</v>
      </c>
      <c r="J36" s="76">
        <v>36761</v>
      </c>
      <c r="K36" s="52" t="s">
        <v>26</v>
      </c>
      <c r="L36" s="53">
        <v>73.3</v>
      </c>
      <c r="M36" s="77">
        <v>0.67669999999999997</v>
      </c>
      <c r="N36" s="52">
        <v>100</v>
      </c>
      <c r="O36" s="52">
        <v>110</v>
      </c>
      <c r="P36" s="52">
        <v>120</v>
      </c>
      <c r="Q36" s="52"/>
      <c r="R36" s="48">
        <v>120</v>
      </c>
      <c r="S36" s="77">
        <f t="shared" si="1"/>
        <v>81.203999999999994</v>
      </c>
      <c r="T36" s="54"/>
      <c r="U36" s="49" t="s">
        <v>122</v>
      </c>
    </row>
    <row r="37" spans="1:21" s="47" customFormat="1">
      <c r="A37" s="50">
        <v>12</v>
      </c>
      <c r="B37" s="52">
        <v>1</v>
      </c>
      <c r="C37" s="52" t="s">
        <v>41</v>
      </c>
      <c r="D37" s="52" t="s">
        <v>49</v>
      </c>
      <c r="E37" s="52">
        <v>75</v>
      </c>
      <c r="F37" s="52" t="s">
        <v>146</v>
      </c>
      <c r="G37" s="52" t="s">
        <v>95</v>
      </c>
      <c r="H37" s="52" t="s">
        <v>34</v>
      </c>
      <c r="I37" s="52" t="s">
        <v>25</v>
      </c>
      <c r="J37" s="76">
        <v>32737</v>
      </c>
      <c r="K37" s="52" t="s">
        <v>19</v>
      </c>
      <c r="L37" s="53">
        <v>72.599999999999994</v>
      </c>
      <c r="M37" s="77">
        <v>0.68200000000000005</v>
      </c>
      <c r="N37" s="52">
        <v>130</v>
      </c>
      <c r="O37" s="52">
        <v>137.5</v>
      </c>
      <c r="P37" s="90">
        <v>142.5</v>
      </c>
      <c r="Q37" s="52"/>
      <c r="R37" s="48">
        <v>137.5</v>
      </c>
      <c r="S37" s="77">
        <f t="shared" si="1"/>
        <v>93.775000000000006</v>
      </c>
      <c r="T37" s="54"/>
      <c r="U37" s="49" t="s">
        <v>119</v>
      </c>
    </row>
    <row r="38" spans="1:21" s="47" customFormat="1">
      <c r="A38" s="50">
        <v>5</v>
      </c>
      <c r="B38" s="52">
        <v>2</v>
      </c>
      <c r="C38" s="52" t="s">
        <v>41</v>
      </c>
      <c r="D38" s="52" t="s">
        <v>49</v>
      </c>
      <c r="E38" s="52">
        <v>75</v>
      </c>
      <c r="F38" s="52" t="s">
        <v>147</v>
      </c>
      <c r="G38" s="52" t="s">
        <v>69</v>
      </c>
      <c r="H38" s="52" t="s">
        <v>34</v>
      </c>
      <c r="I38" s="52" t="s">
        <v>25</v>
      </c>
      <c r="J38" s="76">
        <v>28940</v>
      </c>
      <c r="K38" s="52" t="s">
        <v>19</v>
      </c>
      <c r="L38" s="53">
        <v>72.3</v>
      </c>
      <c r="M38" s="77">
        <v>0.68430000000000002</v>
      </c>
      <c r="N38" s="52">
        <v>107.5</v>
      </c>
      <c r="O38" s="90">
        <v>112.5</v>
      </c>
      <c r="P38" s="90">
        <v>112.5</v>
      </c>
      <c r="Q38" s="52"/>
      <c r="R38" s="48">
        <v>107.5</v>
      </c>
      <c r="S38" s="77">
        <f t="shared" si="1"/>
        <v>73.562250000000006</v>
      </c>
      <c r="T38" s="54"/>
      <c r="U38" s="49" t="s">
        <v>371</v>
      </c>
    </row>
    <row r="39" spans="1:21" s="47" customFormat="1">
      <c r="A39" s="50">
        <v>3</v>
      </c>
      <c r="B39" s="52">
        <v>3</v>
      </c>
      <c r="C39" s="52" t="s">
        <v>41</v>
      </c>
      <c r="D39" s="52" t="s">
        <v>49</v>
      </c>
      <c r="E39" s="52">
        <v>75</v>
      </c>
      <c r="F39" s="52" t="s">
        <v>148</v>
      </c>
      <c r="G39" s="52" t="s">
        <v>69</v>
      </c>
      <c r="H39" s="52" t="s">
        <v>34</v>
      </c>
      <c r="I39" s="52" t="s">
        <v>25</v>
      </c>
      <c r="J39" s="76">
        <v>30134</v>
      </c>
      <c r="K39" s="52" t="s">
        <v>19</v>
      </c>
      <c r="L39" s="53">
        <v>72.8</v>
      </c>
      <c r="M39" s="77">
        <v>0.68049999999999999</v>
      </c>
      <c r="N39" s="90">
        <v>65</v>
      </c>
      <c r="O39" s="52">
        <v>67.5</v>
      </c>
      <c r="P39" s="90">
        <v>75</v>
      </c>
      <c r="Q39" s="52"/>
      <c r="R39" s="48">
        <v>67.5</v>
      </c>
      <c r="S39" s="77">
        <f t="shared" si="1"/>
        <v>45.933749999999996</v>
      </c>
      <c r="T39" s="54"/>
      <c r="U39" s="49" t="s">
        <v>371</v>
      </c>
    </row>
    <row r="40" spans="1:21" s="47" customFormat="1">
      <c r="A40" s="50">
        <v>12</v>
      </c>
      <c r="B40" s="52">
        <v>1</v>
      </c>
      <c r="C40" s="52" t="s">
        <v>41</v>
      </c>
      <c r="D40" s="52" t="s">
        <v>49</v>
      </c>
      <c r="E40" s="52">
        <v>75</v>
      </c>
      <c r="F40" s="52" t="s">
        <v>149</v>
      </c>
      <c r="G40" s="52" t="s">
        <v>87</v>
      </c>
      <c r="H40" s="52" t="s">
        <v>53</v>
      </c>
      <c r="I40" s="52" t="s">
        <v>25</v>
      </c>
      <c r="J40" s="76">
        <v>24528</v>
      </c>
      <c r="K40" s="52" t="s">
        <v>20</v>
      </c>
      <c r="L40" s="53">
        <v>73.599999999999994</v>
      </c>
      <c r="M40" s="77">
        <v>0.67449999999999999</v>
      </c>
      <c r="N40" s="52">
        <v>140</v>
      </c>
      <c r="O40" s="52">
        <v>145</v>
      </c>
      <c r="P40" s="90">
        <v>147.5</v>
      </c>
      <c r="Q40" s="52"/>
      <c r="R40" s="48">
        <v>145</v>
      </c>
      <c r="S40" s="77">
        <f t="shared" si="1"/>
        <v>97.802499999999995</v>
      </c>
      <c r="T40" s="54"/>
      <c r="U40" s="49" t="s">
        <v>371</v>
      </c>
    </row>
    <row r="41" spans="1:21" s="47" customFormat="1">
      <c r="A41" s="50">
        <v>12</v>
      </c>
      <c r="B41" s="52">
        <v>1</v>
      </c>
      <c r="C41" s="52" t="s">
        <v>41</v>
      </c>
      <c r="D41" s="52" t="s">
        <v>49</v>
      </c>
      <c r="E41" s="52">
        <v>82.5</v>
      </c>
      <c r="F41" s="52" t="s">
        <v>150</v>
      </c>
      <c r="G41" s="52" t="s">
        <v>69</v>
      </c>
      <c r="H41" s="52" t="s">
        <v>34</v>
      </c>
      <c r="I41" s="52" t="s">
        <v>25</v>
      </c>
      <c r="J41" s="76">
        <v>34492</v>
      </c>
      <c r="K41" s="52" t="s">
        <v>21</v>
      </c>
      <c r="L41" s="53">
        <v>78.900000000000006</v>
      </c>
      <c r="M41" s="77">
        <v>0.63939999999999997</v>
      </c>
      <c r="N41" s="90">
        <v>140</v>
      </c>
      <c r="O41" s="52">
        <v>140</v>
      </c>
      <c r="P41" s="90">
        <v>145</v>
      </c>
      <c r="Q41" s="52"/>
      <c r="R41" s="48">
        <v>140</v>
      </c>
      <c r="S41" s="77">
        <f t="shared" ref="S41:S93" si="2">R41*M41</f>
        <v>89.515999999999991</v>
      </c>
      <c r="T41" s="54"/>
      <c r="U41" s="49" t="s">
        <v>151</v>
      </c>
    </row>
    <row r="42" spans="1:21" s="47" customFormat="1">
      <c r="A42" s="50">
        <v>12</v>
      </c>
      <c r="B42" s="52">
        <v>1</v>
      </c>
      <c r="C42" s="52" t="s">
        <v>41</v>
      </c>
      <c r="D42" s="52" t="s">
        <v>49</v>
      </c>
      <c r="E42" s="52">
        <v>82.5</v>
      </c>
      <c r="F42" s="52" t="s">
        <v>152</v>
      </c>
      <c r="G42" s="52" t="s">
        <v>135</v>
      </c>
      <c r="H42" s="52" t="s">
        <v>34</v>
      </c>
      <c r="I42" s="52" t="s">
        <v>25</v>
      </c>
      <c r="J42" s="76">
        <v>31138</v>
      </c>
      <c r="K42" s="52" t="s">
        <v>19</v>
      </c>
      <c r="L42" s="53">
        <v>77.099999999999994</v>
      </c>
      <c r="M42" s="77">
        <v>0.65049999999999997</v>
      </c>
      <c r="N42" s="52">
        <v>162.5</v>
      </c>
      <c r="O42" s="90">
        <v>167.5</v>
      </c>
      <c r="P42" s="52">
        <v>167.5</v>
      </c>
      <c r="Q42" s="52"/>
      <c r="R42" s="48">
        <v>167.5</v>
      </c>
      <c r="S42" s="77">
        <f>R42*M42</f>
        <v>108.95874999999999</v>
      </c>
      <c r="T42" s="54">
        <v>3</v>
      </c>
      <c r="U42" s="49" t="s">
        <v>137</v>
      </c>
    </row>
    <row r="43" spans="1:21" s="47" customFormat="1">
      <c r="A43" s="50">
        <v>5</v>
      </c>
      <c r="B43" s="52">
        <v>2</v>
      </c>
      <c r="C43" s="52" t="s">
        <v>41</v>
      </c>
      <c r="D43" s="52" t="s">
        <v>49</v>
      </c>
      <c r="E43" s="52">
        <v>82.5</v>
      </c>
      <c r="F43" s="52" t="s">
        <v>153</v>
      </c>
      <c r="G43" s="52" t="s">
        <v>111</v>
      </c>
      <c r="H43" s="52" t="s">
        <v>43</v>
      </c>
      <c r="I43" s="52" t="s">
        <v>25</v>
      </c>
      <c r="J43" s="76">
        <v>29384</v>
      </c>
      <c r="K43" s="52" t="s">
        <v>19</v>
      </c>
      <c r="L43" s="53">
        <v>75.3</v>
      </c>
      <c r="M43" s="77">
        <v>0.66239999999999999</v>
      </c>
      <c r="N43" s="52">
        <v>140</v>
      </c>
      <c r="O43" s="52">
        <v>150</v>
      </c>
      <c r="P43" s="90">
        <v>152.5</v>
      </c>
      <c r="Q43" s="52"/>
      <c r="R43" s="48">
        <v>150</v>
      </c>
      <c r="S43" s="77">
        <f t="shared" si="2"/>
        <v>99.36</v>
      </c>
      <c r="T43" s="54"/>
      <c r="U43" s="49" t="s">
        <v>122</v>
      </c>
    </row>
    <row r="44" spans="1:21" s="47" customFormat="1">
      <c r="A44" s="50">
        <v>3</v>
      </c>
      <c r="B44" s="52">
        <v>3</v>
      </c>
      <c r="C44" s="52" t="s">
        <v>41</v>
      </c>
      <c r="D44" s="52" t="s">
        <v>49</v>
      </c>
      <c r="E44" s="52">
        <v>82.5</v>
      </c>
      <c r="F44" s="52" t="s">
        <v>154</v>
      </c>
      <c r="G44" s="52" t="s">
        <v>93</v>
      </c>
      <c r="H44" s="52" t="s">
        <v>34</v>
      </c>
      <c r="I44" s="52" t="s">
        <v>25</v>
      </c>
      <c r="J44" s="76">
        <v>30757</v>
      </c>
      <c r="K44" s="52" t="s">
        <v>19</v>
      </c>
      <c r="L44" s="53">
        <v>82.3</v>
      </c>
      <c r="M44" s="77">
        <v>0.62029999999999996</v>
      </c>
      <c r="N44" s="52">
        <v>142.5</v>
      </c>
      <c r="O44" s="52">
        <v>147.5</v>
      </c>
      <c r="P44" s="90">
        <v>150</v>
      </c>
      <c r="Q44" s="52"/>
      <c r="R44" s="48">
        <v>147.5</v>
      </c>
      <c r="S44" s="77">
        <f t="shared" si="2"/>
        <v>91.494249999999994</v>
      </c>
      <c r="T44" s="54"/>
      <c r="U44" s="49" t="s">
        <v>338</v>
      </c>
    </row>
    <row r="45" spans="1:21" s="47" customFormat="1">
      <c r="A45" s="50">
        <v>0</v>
      </c>
      <c r="B45" s="52" t="s">
        <v>32</v>
      </c>
      <c r="C45" s="52" t="s">
        <v>41</v>
      </c>
      <c r="D45" s="52" t="s">
        <v>49</v>
      </c>
      <c r="E45" s="52">
        <v>82.5</v>
      </c>
      <c r="F45" s="52" t="s">
        <v>155</v>
      </c>
      <c r="G45" s="52" t="s">
        <v>69</v>
      </c>
      <c r="H45" s="52" t="s">
        <v>34</v>
      </c>
      <c r="I45" s="52" t="s">
        <v>25</v>
      </c>
      <c r="J45" s="76">
        <v>32544</v>
      </c>
      <c r="K45" s="52" t="s">
        <v>19</v>
      </c>
      <c r="L45" s="53">
        <v>81.2</v>
      </c>
      <c r="M45" s="77">
        <v>0</v>
      </c>
      <c r="N45" s="90">
        <v>135</v>
      </c>
      <c r="O45" s="90">
        <v>140</v>
      </c>
      <c r="P45" s="90">
        <v>140</v>
      </c>
      <c r="Q45" s="52"/>
      <c r="R45" s="48">
        <v>0</v>
      </c>
      <c r="S45" s="77">
        <f t="shared" si="2"/>
        <v>0</v>
      </c>
      <c r="T45" s="54"/>
      <c r="U45" s="49" t="s">
        <v>156</v>
      </c>
    </row>
    <row r="46" spans="1:21" s="47" customFormat="1">
      <c r="A46" s="50">
        <v>12</v>
      </c>
      <c r="B46" s="52">
        <v>1</v>
      </c>
      <c r="C46" s="52" t="s">
        <v>41</v>
      </c>
      <c r="D46" s="52" t="s">
        <v>49</v>
      </c>
      <c r="E46" s="52">
        <v>82.5</v>
      </c>
      <c r="F46" s="52" t="s">
        <v>157</v>
      </c>
      <c r="G46" s="52" t="s">
        <v>158</v>
      </c>
      <c r="H46" s="52" t="s">
        <v>43</v>
      </c>
      <c r="I46" s="52" t="s">
        <v>25</v>
      </c>
      <c r="J46" s="76">
        <v>26971</v>
      </c>
      <c r="K46" s="52" t="s">
        <v>22</v>
      </c>
      <c r="L46" s="53">
        <v>80.8</v>
      </c>
      <c r="M46" s="77">
        <v>0.62839999999999996</v>
      </c>
      <c r="N46" s="52">
        <v>140</v>
      </c>
      <c r="O46" s="90">
        <v>147.5</v>
      </c>
      <c r="P46" s="90">
        <v>147.5</v>
      </c>
      <c r="Q46" s="52"/>
      <c r="R46" s="48">
        <v>140</v>
      </c>
      <c r="S46" s="77">
        <f t="shared" si="2"/>
        <v>87.975999999999999</v>
      </c>
      <c r="T46" s="54"/>
      <c r="U46" s="49" t="s">
        <v>122</v>
      </c>
    </row>
    <row r="47" spans="1:21" s="47" customFormat="1">
      <c r="A47" s="50">
        <v>12</v>
      </c>
      <c r="B47" s="52">
        <v>1</v>
      </c>
      <c r="C47" s="52" t="s">
        <v>41</v>
      </c>
      <c r="D47" s="52" t="s">
        <v>49</v>
      </c>
      <c r="E47" s="52">
        <v>82.5</v>
      </c>
      <c r="F47" s="52" t="s">
        <v>159</v>
      </c>
      <c r="G47" s="52" t="s">
        <v>108</v>
      </c>
      <c r="H47" s="52" t="s">
        <v>34</v>
      </c>
      <c r="I47" s="52" t="s">
        <v>25</v>
      </c>
      <c r="J47" s="76">
        <v>24746</v>
      </c>
      <c r="K47" s="52" t="s">
        <v>20</v>
      </c>
      <c r="L47" s="53">
        <v>81.25</v>
      </c>
      <c r="M47" s="77">
        <v>0.62570000000000003</v>
      </c>
      <c r="N47" s="52">
        <v>100</v>
      </c>
      <c r="O47" s="90">
        <v>110</v>
      </c>
      <c r="P47" s="90">
        <v>115</v>
      </c>
      <c r="Q47" s="52"/>
      <c r="R47" s="48">
        <v>100</v>
      </c>
      <c r="S47" s="77">
        <f t="shared" si="2"/>
        <v>62.57</v>
      </c>
      <c r="T47" s="54"/>
      <c r="U47" s="49" t="s">
        <v>371</v>
      </c>
    </row>
    <row r="48" spans="1:21" s="47" customFormat="1">
      <c r="A48" s="50">
        <v>12</v>
      </c>
      <c r="B48" s="52">
        <v>1</v>
      </c>
      <c r="C48" s="52" t="s">
        <v>41</v>
      </c>
      <c r="D48" s="52" t="s">
        <v>49</v>
      </c>
      <c r="E48" s="52">
        <v>82.5</v>
      </c>
      <c r="F48" s="52" t="s">
        <v>160</v>
      </c>
      <c r="G48" s="52" t="s">
        <v>87</v>
      </c>
      <c r="H48" s="52" t="s">
        <v>53</v>
      </c>
      <c r="I48" s="52" t="s">
        <v>25</v>
      </c>
      <c r="J48" s="76">
        <v>20660</v>
      </c>
      <c r="K48" s="52" t="s">
        <v>36</v>
      </c>
      <c r="L48" s="53">
        <v>80.900000000000006</v>
      </c>
      <c r="M48" s="77">
        <v>0.62790000000000001</v>
      </c>
      <c r="N48" s="52">
        <v>122.5</v>
      </c>
      <c r="O48" s="90">
        <v>130</v>
      </c>
      <c r="P48" s="90">
        <v>130</v>
      </c>
      <c r="Q48" s="52"/>
      <c r="R48" s="48">
        <v>122.5</v>
      </c>
      <c r="S48" s="77">
        <f t="shared" si="2"/>
        <v>76.917749999999998</v>
      </c>
      <c r="T48" s="54"/>
      <c r="U48" s="49" t="s">
        <v>371</v>
      </c>
    </row>
    <row r="49" spans="1:21" s="47" customFormat="1">
      <c r="A49" s="50">
        <v>12</v>
      </c>
      <c r="B49" s="52">
        <v>1</v>
      </c>
      <c r="C49" s="52" t="s">
        <v>41</v>
      </c>
      <c r="D49" s="52" t="s">
        <v>49</v>
      </c>
      <c r="E49" s="52">
        <v>90</v>
      </c>
      <c r="F49" s="52" t="s">
        <v>161</v>
      </c>
      <c r="G49" s="52" t="s">
        <v>162</v>
      </c>
      <c r="H49" s="52" t="s">
        <v>34</v>
      </c>
      <c r="I49" s="52" t="s">
        <v>25</v>
      </c>
      <c r="J49" s="76">
        <v>35039</v>
      </c>
      <c r="K49" s="52" t="s">
        <v>21</v>
      </c>
      <c r="L49" s="53">
        <v>88.35</v>
      </c>
      <c r="M49" s="77">
        <v>0.59219999999999995</v>
      </c>
      <c r="N49" s="52">
        <v>150</v>
      </c>
      <c r="O49" s="52">
        <v>155</v>
      </c>
      <c r="P49" s="52">
        <v>160</v>
      </c>
      <c r="Q49" s="52"/>
      <c r="R49" s="48">
        <v>160</v>
      </c>
      <c r="S49" s="77">
        <f t="shared" si="2"/>
        <v>94.751999999999995</v>
      </c>
      <c r="T49" s="54"/>
      <c r="U49" s="49" t="s">
        <v>371</v>
      </c>
    </row>
    <row r="50" spans="1:21" s="47" customFormat="1">
      <c r="A50" s="50">
        <v>5</v>
      </c>
      <c r="B50" s="52">
        <v>2</v>
      </c>
      <c r="C50" s="52" t="s">
        <v>41</v>
      </c>
      <c r="D50" s="52" t="s">
        <v>49</v>
      </c>
      <c r="E50" s="52">
        <v>90</v>
      </c>
      <c r="F50" s="52" t="s">
        <v>164</v>
      </c>
      <c r="G50" s="52" t="s">
        <v>165</v>
      </c>
      <c r="H50" s="52" t="s">
        <v>34</v>
      </c>
      <c r="I50" s="52" t="s">
        <v>25</v>
      </c>
      <c r="J50" s="76">
        <v>34673</v>
      </c>
      <c r="K50" s="52" t="s">
        <v>21</v>
      </c>
      <c r="L50" s="53">
        <v>89.95</v>
      </c>
      <c r="M50" s="77">
        <v>0.58530000000000004</v>
      </c>
      <c r="N50" s="52">
        <v>125</v>
      </c>
      <c r="O50" s="52">
        <v>130</v>
      </c>
      <c r="P50" s="90">
        <v>135</v>
      </c>
      <c r="Q50" s="52"/>
      <c r="R50" s="48">
        <v>130</v>
      </c>
      <c r="S50" s="77">
        <f t="shared" ref="S50" si="3">R50*M50</f>
        <v>76.088999999999999</v>
      </c>
      <c r="T50" s="54"/>
      <c r="U50" s="49" t="s">
        <v>339</v>
      </c>
    </row>
    <row r="51" spans="1:21" s="47" customFormat="1">
      <c r="A51" s="50">
        <v>12</v>
      </c>
      <c r="B51" s="52">
        <v>1</v>
      </c>
      <c r="C51" s="52" t="s">
        <v>41</v>
      </c>
      <c r="D51" s="52" t="s">
        <v>49</v>
      </c>
      <c r="E51" s="52">
        <v>90</v>
      </c>
      <c r="F51" s="52" t="s">
        <v>163</v>
      </c>
      <c r="G51" s="52" t="s">
        <v>84</v>
      </c>
      <c r="H51" s="52" t="s">
        <v>34</v>
      </c>
      <c r="I51" s="52" t="s">
        <v>25</v>
      </c>
      <c r="J51" s="76">
        <v>26336</v>
      </c>
      <c r="K51" s="52" t="s">
        <v>19</v>
      </c>
      <c r="L51" s="53">
        <v>89.1</v>
      </c>
      <c r="M51" s="77">
        <v>0.58889999999999998</v>
      </c>
      <c r="N51" s="52">
        <v>180</v>
      </c>
      <c r="O51" s="52">
        <v>190</v>
      </c>
      <c r="P51" s="52">
        <v>200</v>
      </c>
      <c r="Q51" s="52"/>
      <c r="R51" s="48">
        <v>200</v>
      </c>
      <c r="S51" s="77">
        <f t="shared" si="2"/>
        <v>117.78</v>
      </c>
      <c r="T51" s="54">
        <v>1</v>
      </c>
      <c r="U51" s="49" t="s">
        <v>129</v>
      </c>
    </row>
    <row r="52" spans="1:21" s="47" customFormat="1">
      <c r="A52" s="50">
        <v>0</v>
      </c>
      <c r="B52" s="52" t="s">
        <v>32</v>
      </c>
      <c r="C52" s="52" t="s">
        <v>41</v>
      </c>
      <c r="D52" s="52" t="s">
        <v>49</v>
      </c>
      <c r="E52" s="52">
        <v>90</v>
      </c>
      <c r="F52" s="52" t="s">
        <v>166</v>
      </c>
      <c r="G52" s="52" t="s">
        <v>69</v>
      </c>
      <c r="H52" s="52" t="s">
        <v>34</v>
      </c>
      <c r="I52" s="52" t="s">
        <v>25</v>
      </c>
      <c r="J52" s="76">
        <v>33658</v>
      </c>
      <c r="K52" s="52" t="s">
        <v>19</v>
      </c>
      <c r="L52" s="53">
        <v>87.1</v>
      </c>
      <c r="M52" s="77">
        <v>0</v>
      </c>
      <c r="N52" s="90">
        <v>130</v>
      </c>
      <c r="O52" s="90">
        <v>130</v>
      </c>
      <c r="P52" s="90">
        <v>130</v>
      </c>
      <c r="Q52" s="52"/>
      <c r="R52" s="48">
        <v>0</v>
      </c>
      <c r="S52" s="77">
        <f t="shared" si="2"/>
        <v>0</v>
      </c>
      <c r="T52" s="54"/>
      <c r="U52" s="49" t="s">
        <v>371</v>
      </c>
    </row>
    <row r="53" spans="1:21" s="47" customFormat="1">
      <c r="A53" s="50">
        <v>12</v>
      </c>
      <c r="B53" s="52">
        <v>1</v>
      </c>
      <c r="C53" s="52" t="s">
        <v>41</v>
      </c>
      <c r="D53" s="52" t="s">
        <v>49</v>
      </c>
      <c r="E53" s="52">
        <v>100</v>
      </c>
      <c r="F53" s="52" t="s">
        <v>167</v>
      </c>
      <c r="G53" s="52" t="s">
        <v>111</v>
      </c>
      <c r="H53" s="52" t="s">
        <v>43</v>
      </c>
      <c r="I53" s="52" t="s">
        <v>25</v>
      </c>
      <c r="J53" s="76">
        <v>34624</v>
      </c>
      <c r="K53" s="52" t="s">
        <v>21</v>
      </c>
      <c r="L53" s="53">
        <v>98.6</v>
      </c>
      <c r="M53" s="77">
        <v>0.5575</v>
      </c>
      <c r="N53" s="52">
        <v>175</v>
      </c>
      <c r="O53" s="90">
        <v>187.5</v>
      </c>
      <c r="P53" s="52">
        <v>187.5</v>
      </c>
      <c r="Q53" s="52"/>
      <c r="R53" s="48">
        <v>187.5</v>
      </c>
      <c r="S53" s="77">
        <f t="shared" si="2"/>
        <v>104.53125</v>
      </c>
      <c r="T53" s="54"/>
      <c r="U53" s="49" t="s">
        <v>122</v>
      </c>
    </row>
    <row r="54" spans="1:21" s="47" customFormat="1">
      <c r="A54" s="50">
        <v>12</v>
      </c>
      <c r="B54" s="52">
        <v>1</v>
      </c>
      <c r="C54" s="52" t="s">
        <v>41</v>
      </c>
      <c r="D54" s="52" t="s">
        <v>49</v>
      </c>
      <c r="E54" s="52">
        <v>100</v>
      </c>
      <c r="F54" s="52" t="s">
        <v>168</v>
      </c>
      <c r="G54" s="52" t="s">
        <v>111</v>
      </c>
      <c r="H54" s="52" t="s">
        <v>43</v>
      </c>
      <c r="I54" s="52" t="s">
        <v>25</v>
      </c>
      <c r="J54" s="76">
        <v>31640</v>
      </c>
      <c r="K54" s="52" t="s">
        <v>19</v>
      </c>
      <c r="L54" s="53">
        <v>95.35</v>
      </c>
      <c r="M54" s="77">
        <v>0.56689999999999996</v>
      </c>
      <c r="N54" s="52">
        <v>155</v>
      </c>
      <c r="O54" s="52">
        <v>167.5</v>
      </c>
      <c r="P54" s="52">
        <v>172.5</v>
      </c>
      <c r="Q54" s="52"/>
      <c r="R54" s="48">
        <v>172.5</v>
      </c>
      <c r="S54" s="77">
        <f t="shared" si="2"/>
        <v>97.790249999999986</v>
      </c>
      <c r="T54" s="54"/>
      <c r="U54" s="49" t="s">
        <v>122</v>
      </c>
    </row>
    <row r="55" spans="1:21" s="47" customFormat="1">
      <c r="A55" s="50">
        <v>5</v>
      </c>
      <c r="B55" s="52">
        <v>2</v>
      </c>
      <c r="C55" s="52" t="s">
        <v>41</v>
      </c>
      <c r="D55" s="52" t="s">
        <v>49</v>
      </c>
      <c r="E55" s="52">
        <v>100</v>
      </c>
      <c r="F55" s="52" t="s">
        <v>169</v>
      </c>
      <c r="G55" s="52" t="s">
        <v>69</v>
      </c>
      <c r="H55" s="52" t="s">
        <v>34</v>
      </c>
      <c r="I55" s="52" t="s">
        <v>25</v>
      </c>
      <c r="J55" s="76"/>
      <c r="K55" s="52" t="s">
        <v>19</v>
      </c>
      <c r="L55" s="53">
        <v>90.7</v>
      </c>
      <c r="M55" s="77">
        <v>0.5827</v>
      </c>
      <c r="N55" s="52">
        <v>155</v>
      </c>
      <c r="O55" s="52">
        <v>165</v>
      </c>
      <c r="P55" s="52">
        <v>170</v>
      </c>
      <c r="Q55" s="52"/>
      <c r="R55" s="48">
        <v>170</v>
      </c>
      <c r="S55" s="77">
        <f t="shared" si="2"/>
        <v>99.058999999999997</v>
      </c>
      <c r="T55" s="54"/>
      <c r="U55" s="49" t="s">
        <v>371</v>
      </c>
    </row>
    <row r="56" spans="1:21" s="47" customFormat="1">
      <c r="A56" s="50">
        <v>3</v>
      </c>
      <c r="B56" s="52">
        <v>3</v>
      </c>
      <c r="C56" s="52" t="s">
        <v>41</v>
      </c>
      <c r="D56" s="52" t="s">
        <v>49</v>
      </c>
      <c r="E56" s="52">
        <v>100</v>
      </c>
      <c r="F56" s="52" t="s">
        <v>170</v>
      </c>
      <c r="G56" s="52" t="s">
        <v>340</v>
      </c>
      <c r="H56" s="52" t="s">
        <v>34</v>
      </c>
      <c r="I56" s="52" t="s">
        <v>25</v>
      </c>
      <c r="J56" s="76">
        <v>28663</v>
      </c>
      <c r="K56" s="52" t="s">
        <v>19</v>
      </c>
      <c r="L56" s="53">
        <v>95.3</v>
      </c>
      <c r="M56" s="77">
        <v>0.56689999999999996</v>
      </c>
      <c r="N56" s="52">
        <v>95</v>
      </c>
      <c r="O56" s="52">
        <v>100</v>
      </c>
      <c r="P56" s="52">
        <v>105</v>
      </c>
      <c r="Q56" s="52"/>
      <c r="R56" s="48">
        <v>105</v>
      </c>
      <c r="S56" s="77">
        <f t="shared" si="2"/>
        <v>59.524499999999996</v>
      </c>
      <c r="T56" s="54"/>
      <c r="U56" s="49" t="s">
        <v>119</v>
      </c>
    </row>
    <row r="57" spans="1:21" s="47" customFormat="1">
      <c r="A57" s="50">
        <v>12</v>
      </c>
      <c r="B57" s="52">
        <v>1</v>
      </c>
      <c r="C57" s="52" t="s">
        <v>41</v>
      </c>
      <c r="D57" s="52" t="s">
        <v>49</v>
      </c>
      <c r="E57" s="52">
        <v>100</v>
      </c>
      <c r="F57" s="52" t="s">
        <v>171</v>
      </c>
      <c r="G57" s="52" t="s">
        <v>135</v>
      </c>
      <c r="H57" s="52" t="s">
        <v>34</v>
      </c>
      <c r="I57" s="52" t="s">
        <v>25</v>
      </c>
      <c r="J57" s="76">
        <v>27539</v>
      </c>
      <c r="K57" s="52" t="s">
        <v>22</v>
      </c>
      <c r="L57" s="53">
        <v>91</v>
      </c>
      <c r="M57" s="77">
        <v>0.58150000000000002</v>
      </c>
      <c r="N57" s="52">
        <v>165</v>
      </c>
      <c r="O57" s="52">
        <v>175</v>
      </c>
      <c r="P57" s="90">
        <v>180</v>
      </c>
      <c r="Q57" s="52"/>
      <c r="R57" s="48">
        <v>175</v>
      </c>
      <c r="S57" s="77">
        <f t="shared" si="2"/>
        <v>101.7625</v>
      </c>
      <c r="T57" s="54"/>
      <c r="U57" s="49" t="s">
        <v>341</v>
      </c>
    </row>
    <row r="58" spans="1:21" s="47" customFormat="1">
      <c r="A58" s="50">
        <v>5</v>
      </c>
      <c r="B58" s="52">
        <v>2</v>
      </c>
      <c r="C58" s="52" t="s">
        <v>41</v>
      </c>
      <c r="D58" s="52" t="s">
        <v>49</v>
      </c>
      <c r="E58" s="52">
        <v>100</v>
      </c>
      <c r="F58" s="52" t="s">
        <v>172</v>
      </c>
      <c r="G58" s="52" t="s">
        <v>87</v>
      </c>
      <c r="H58" s="52" t="s">
        <v>53</v>
      </c>
      <c r="I58" s="52" t="s">
        <v>25</v>
      </c>
      <c r="J58" s="76">
        <v>28279</v>
      </c>
      <c r="K58" s="52" t="s">
        <v>22</v>
      </c>
      <c r="L58" s="53">
        <v>96.9</v>
      </c>
      <c r="M58" s="77">
        <v>0.56220000000000003</v>
      </c>
      <c r="N58" s="52">
        <v>147.5</v>
      </c>
      <c r="O58" s="52">
        <v>155</v>
      </c>
      <c r="P58" s="52">
        <v>157.5</v>
      </c>
      <c r="Q58" s="52"/>
      <c r="R58" s="48">
        <v>155</v>
      </c>
      <c r="S58" s="77">
        <f t="shared" si="2"/>
        <v>87.141000000000005</v>
      </c>
      <c r="T58" s="54"/>
      <c r="U58" s="49" t="s">
        <v>371</v>
      </c>
    </row>
    <row r="59" spans="1:21" s="47" customFormat="1">
      <c r="A59" s="50">
        <v>12</v>
      </c>
      <c r="B59" s="52">
        <v>1</v>
      </c>
      <c r="C59" s="52" t="s">
        <v>41</v>
      </c>
      <c r="D59" s="52" t="s">
        <v>49</v>
      </c>
      <c r="E59" s="52">
        <v>100</v>
      </c>
      <c r="F59" s="52" t="s">
        <v>173</v>
      </c>
      <c r="G59" s="52" t="s">
        <v>174</v>
      </c>
      <c r="H59" s="52" t="s">
        <v>34</v>
      </c>
      <c r="I59" s="52" t="s">
        <v>25</v>
      </c>
      <c r="J59" s="76">
        <v>24744</v>
      </c>
      <c r="K59" s="52" t="s">
        <v>20</v>
      </c>
      <c r="L59" s="53">
        <v>96.7</v>
      </c>
      <c r="M59" s="77">
        <v>0.56269999999999998</v>
      </c>
      <c r="N59" s="52">
        <v>170</v>
      </c>
      <c r="O59" s="90">
        <v>175</v>
      </c>
      <c r="P59" s="52" t="s">
        <v>70</v>
      </c>
      <c r="Q59" s="52"/>
      <c r="R59" s="48">
        <v>170</v>
      </c>
      <c r="S59" s="77">
        <f t="shared" si="2"/>
        <v>95.658999999999992</v>
      </c>
      <c r="T59" s="54"/>
      <c r="U59" s="49" t="s">
        <v>342</v>
      </c>
    </row>
    <row r="60" spans="1:21" s="47" customFormat="1">
      <c r="A60" s="50">
        <v>12</v>
      </c>
      <c r="B60" s="52">
        <v>1</v>
      </c>
      <c r="C60" s="52" t="s">
        <v>41</v>
      </c>
      <c r="D60" s="52" t="s">
        <v>49</v>
      </c>
      <c r="E60" s="52">
        <v>100</v>
      </c>
      <c r="F60" s="52" t="s">
        <v>175</v>
      </c>
      <c r="G60" s="52" t="s">
        <v>81</v>
      </c>
      <c r="H60" s="52" t="s">
        <v>34</v>
      </c>
      <c r="I60" s="52" t="s">
        <v>25</v>
      </c>
      <c r="J60" s="76">
        <v>22670</v>
      </c>
      <c r="K60" s="52" t="s">
        <v>33</v>
      </c>
      <c r="L60" s="53">
        <v>97.75</v>
      </c>
      <c r="M60" s="77">
        <v>0.55969999999999998</v>
      </c>
      <c r="N60" s="52">
        <v>147.5</v>
      </c>
      <c r="O60" s="90">
        <v>152.5</v>
      </c>
      <c r="P60" s="90">
        <v>152.5</v>
      </c>
      <c r="Q60" s="52"/>
      <c r="R60" s="48">
        <v>147.5</v>
      </c>
      <c r="S60" s="77">
        <f t="shared" si="2"/>
        <v>82.555750000000003</v>
      </c>
      <c r="T60" s="54"/>
      <c r="U60" s="49" t="s">
        <v>343</v>
      </c>
    </row>
    <row r="61" spans="1:21" s="47" customFormat="1">
      <c r="A61" s="50">
        <v>12</v>
      </c>
      <c r="B61" s="52">
        <v>1</v>
      </c>
      <c r="C61" s="52" t="s">
        <v>41</v>
      </c>
      <c r="D61" s="52" t="s">
        <v>49</v>
      </c>
      <c r="E61" s="52">
        <v>110</v>
      </c>
      <c r="F61" s="52" t="s">
        <v>176</v>
      </c>
      <c r="G61" s="52" t="s">
        <v>81</v>
      </c>
      <c r="H61" s="52" t="s">
        <v>34</v>
      </c>
      <c r="I61" s="52" t="s">
        <v>25</v>
      </c>
      <c r="J61" s="76">
        <v>28532</v>
      </c>
      <c r="K61" s="52" t="s">
        <v>19</v>
      </c>
      <c r="L61" s="53">
        <v>109.7</v>
      </c>
      <c r="M61" s="77">
        <v>0.53680000000000005</v>
      </c>
      <c r="N61" s="52">
        <v>200</v>
      </c>
      <c r="O61" s="52">
        <v>207.5</v>
      </c>
      <c r="P61" s="90">
        <v>215</v>
      </c>
      <c r="Q61" s="52"/>
      <c r="R61" s="48">
        <v>207.5</v>
      </c>
      <c r="S61" s="77">
        <f t="shared" ref="S61:S66" si="4">R61*M61</f>
        <v>111.38600000000001</v>
      </c>
      <c r="T61" s="54">
        <v>2</v>
      </c>
      <c r="U61" s="49" t="s">
        <v>371</v>
      </c>
    </row>
    <row r="62" spans="1:21" s="47" customFormat="1">
      <c r="A62" s="50">
        <v>12</v>
      </c>
      <c r="B62" s="52">
        <v>1</v>
      </c>
      <c r="C62" s="52" t="s">
        <v>41</v>
      </c>
      <c r="D62" s="52" t="s">
        <v>49</v>
      </c>
      <c r="E62" s="52">
        <v>110</v>
      </c>
      <c r="F62" s="52" t="s">
        <v>177</v>
      </c>
      <c r="G62" s="52" t="s">
        <v>69</v>
      </c>
      <c r="H62" s="52" t="s">
        <v>34</v>
      </c>
      <c r="I62" s="52" t="s">
        <v>25</v>
      </c>
      <c r="J62" s="76">
        <v>28147</v>
      </c>
      <c r="K62" s="52" t="s">
        <v>22</v>
      </c>
      <c r="L62" s="53">
        <v>106.9</v>
      </c>
      <c r="M62" s="77">
        <v>0.54069999999999996</v>
      </c>
      <c r="N62" s="52">
        <v>160</v>
      </c>
      <c r="O62" s="90">
        <v>167.5</v>
      </c>
      <c r="P62" s="90">
        <v>167.5</v>
      </c>
      <c r="Q62" s="52"/>
      <c r="R62" s="48">
        <v>160</v>
      </c>
      <c r="S62" s="77">
        <f t="shared" si="4"/>
        <v>86.512</v>
      </c>
      <c r="T62" s="54"/>
      <c r="U62" s="49" t="s">
        <v>344</v>
      </c>
    </row>
    <row r="63" spans="1:21" s="47" customFormat="1">
      <c r="A63" s="50">
        <v>5</v>
      </c>
      <c r="B63" s="52">
        <v>2</v>
      </c>
      <c r="C63" s="52" t="s">
        <v>41</v>
      </c>
      <c r="D63" s="52" t="s">
        <v>49</v>
      </c>
      <c r="E63" s="52">
        <v>110</v>
      </c>
      <c r="F63" s="52" t="s">
        <v>178</v>
      </c>
      <c r="G63" s="52" t="s">
        <v>69</v>
      </c>
      <c r="H63" s="52" t="s">
        <v>34</v>
      </c>
      <c r="I63" s="52" t="s">
        <v>25</v>
      </c>
      <c r="J63" s="76">
        <v>27370</v>
      </c>
      <c r="K63" s="52" t="s">
        <v>22</v>
      </c>
      <c r="L63" s="53">
        <v>106.05</v>
      </c>
      <c r="M63" s="77">
        <v>0.5413</v>
      </c>
      <c r="N63" s="52">
        <v>135</v>
      </c>
      <c r="O63" s="52">
        <v>142.5</v>
      </c>
      <c r="P63" s="90">
        <v>145</v>
      </c>
      <c r="Q63" s="52"/>
      <c r="R63" s="48">
        <v>142.5</v>
      </c>
      <c r="S63" s="77">
        <f t="shared" si="4"/>
        <v>77.135249999999999</v>
      </c>
      <c r="T63" s="54"/>
      <c r="U63" s="49" t="s">
        <v>371</v>
      </c>
    </row>
    <row r="64" spans="1:21" s="47" customFormat="1">
      <c r="A64" s="50">
        <v>12</v>
      </c>
      <c r="B64" s="52">
        <v>1</v>
      </c>
      <c r="C64" s="52" t="s">
        <v>41</v>
      </c>
      <c r="D64" s="52" t="s">
        <v>49</v>
      </c>
      <c r="E64" s="52">
        <v>125</v>
      </c>
      <c r="F64" s="52" t="s">
        <v>179</v>
      </c>
      <c r="G64" s="52" t="s">
        <v>69</v>
      </c>
      <c r="H64" s="52" t="s">
        <v>34</v>
      </c>
      <c r="I64" s="52" t="s">
        <v>25</v>
      </c>
      <c r="J64" s="76"/>
      <c r="K64" s="52" t="s">
        <v>19</v>
      </c>
      <c r="L64" s="53">
        <v>123.2</v>
      </c>
      <c r="M64" s="77">
        <v>0</v>
      </c>
      <c r="N64" s="52">
        <v>187.5</v>
      </c>
      <c r="O64" s="52">
        <v>197.5</v>
      </c>
      <c r="P64" s="90">
        <v>202.5</v>
      </c>
      <c r="Q64" s="52"/>
      <c r="R64" s="48">
        <v>197.5</v>
      </c>
      <c r="S64" s="77">
        <f t="shared" si="4"/>
        <v>0</v>
      </c>
      <c r="T64" s="54"/>
      <c r="U64" s="49" t="s">
        <v>345</v>
      </c>
    </row>
    <row r="65" spans="1:21" s="47" customFormat="1">
      <c r="A65" s="50">
        <v>5</v>
      </c>
      <c r="B65" s="52">
        <v>2</v>
      </c>
      <c r="C65" s="52" t="s">
        <v>41</v>
      </c>
      <c r="D65" s="52" t="s">
        <v>49</v>
      </c>
      <c r="E65" s="52">
        <v>125</v>
      </c>
      <c r="F65" s="52" t="s">
        <v>180</v>
      </c>
      <c r="G65" s="52" t="s">
        <v>81</v>
      </c>
      <c r="H65" s="52" t="s">
        <v>34</v>
      </c>
      <c r="I65" s="52" t="s">
        <v>25</v>
      </c>
      <c r="J65" s="76">
        <v>31147</v>
      </c>
      <c r="K65" s="52" t="s">
        <v>19</v>
      </c>
      <c r="L65" s="53">
        <v>119.25</v>
      </c>
      <c r="M65" s="77">
        <v>0.52759999999999996</v>
      </c>
      <c r="N65" s="52">
        <v>170</v>
      </c>
      <c r="O65" s="52">
        <v>175</v>
      </c>
      <c r="P65" s="52" t="s">
        <v>70</v>
      </c>
      <c r="Q65" s="52"/>
      <c r="R65" s="52">
        <v>175</v>
      </c>
      <c r="S65" s="77">
        <f t="shared" si="4"/>
        <v>92.33</v>
      </c>
      <c r="T65" s="54"/>
      <c r="U65" s="49" t="s">
        <v>346</v>
      </c>
    </row>
    <row r="66" spans="1:21" s="47" customFormat="1">
      <c r="A66" s="50">
        <v>12</v>
      </c>
      <c r="B66" s="52">
        <v>1</v>
      </c>
      <c r="C66" s="52" t="s">
        <v>41</v>
      </c>
      <c r="D66" s="52" t="s">
        <v>49</v>
      </c>
      <c r="E66" s="52">
        <v>140</v>
      </c>
      <c r="F66" s="52" t="s">
        <v>181</v>
      </c>
      <c r="G66" s="52" t="s">
        <v>121</v>
      </c>
      <c r="H66" s="52" t="s">
        <v>53</v>
      </c>
      <c r="I66" s="52" t="s">
        <v>25</v>
      </c>
      <c r="J66" s="76">
        <v>31992</v>
      </c>
      <c r="K66" s="52" t="s">
        <v>19</v>
      </c>
      <c r="L66" s="53">
        <v>137.30000000000001</v>
      </c>
      <c r="M66" s="77">
        <v>0.50649999999999995</v>
      </c>
      <c r="N66" s="52">
        <v>195</v>
      </c>
      <c r="O66" s="52">
        <v>202.5</v>
      </c>
      <c r="P66" s="52">
        <v>207.5</v>
      </c>
      <c r="Q66" s="52"/>
      <c r="R66" s="52">
        <v>207.5</v>
      </c>
      <c r="S66" s="77">
        <f t="shared" si="4"/>
        <v>105.09875</v>
      </c>
      <c r="T66" s="54"/>
      <c r="U66" s="49" t="s">
        <v>347</v>
      </c>
    </row>
    <row r="67" spans="1:21" s="47" customFormat="1">
      <c r="A67" s="50">
        <v>12</v>
      </c>
      <c r="B67" s="52">
        <v>1</v>
      </c>
      <c r="C67" s="52" t="s">
        <v>41</v>
      </c>
      <c r="D67" s="52" t="s">
        <v>42</v>
      </c>
      <c r="E67" s="52">
        <v>75</v>
      </c>
      <c r="F67" s="52" t="s">
        <v>182</v>
      </c>
      <c r="G67" s="52" t="s">
        <v>111</v>
      </c>
      <c r="H67" s="52" t="s">
        <v>43</v>
      </c>
      <c r="I67" s="52" t="s">
        <v>25</v>
      </c>
      <c r="J67" s="76">
        <v>35546</v>
      </c>
      <c r="K67" s="52" t="s">
        <v>21</v>
      </c>
      <c r="L67" s="53">
        <v>69.2</v>
      </c>
      <c r="M67" s="77">
        <v>0.71009999999999995</v>
      </c>
      <c r="N67" s="52">
        <v>120</v>
      </c>
      <c r="O67" s="52">
        <v>140</v>
      </c>
      <c r="P67" s="90">
        <v>162.5</v>
      </c>
      <c r="Q67" s="52"/>
      <c r="R67" s="52">
        <v>140</v>
      </c>
      <c r="S67" s="77">
        <f>R67*M67</f>
        <v>99.413999999999987</v>
      </c>
      <c r="T67" s="54"/>
      <c r="U67" s="49" t="s">
        <v>122</v>
      </c>
    </row>
    <row r="68" spans="1:21" s="47" customFormat="1">
      <c r="A68" s="50">
        <v>12</v>
      </c>
      <c r="B68" s="52">
        <v>1</v>
      </c>
      <c r="C68" s="52" t="s">
        <v>41</v>
      </c>
      <c r="D68" s="52" t="s">
        <v>42</v>
      </c>
      <c r="E68" s="52">
        <v>82.5</v>
      </c>
      <c r="F68" s="52" t="s">
        <v>153</v>
      </c>
      <c r="G68" s="52" t="s">
        <v>111</v>
      </c>
      <c r="H68" s="52" t="s">
        <v>43</v>
      </c>
      <c r="I68" s="52" t="s">
        <v>25</v>
      </c>
      <c r="J68" s="76"/>
      <c r="K68" s="52" t="s">
        <v>19</v>
      </c>
      <c r="L68" s="53">
        <v>75.3</v>
      </c>
      <c r="M68" s="77">
        <v>0</v>
      </c>
      <c r="N68" s="52">
        <v>175</v>
      </c>
      <c r="O68" s="52">
        <v>185</v>
      </c>
      <c r="P68" s="52">
        <v>190</v>
      </c>
      <c r="Q68" s="52"/>
      <c r="R68" s="48">
        <v>190</v>
      </c>
      <c r="S68" s="77">
        <f t="shared" ref="S68:S73" si="5">R68*M68</f>
        <v>0</v>
      </c>
      <c r="T68" s="54"/>
      <c r="U68" s="49" t="s">
        <v>122</v>
      </c>
    </row>
    <row r="69" spans="1:21" s="47" customFormat="1">
      <c r="A69" s="50">
        <v>0</v>
      </c>
      <c r="B69" s="52" t="s">
        <v>32</v>
      </c>
      <c r="C69" s="52" t="s">
        <v>41</v>
      </c>
      <c r="D69" s="52" t="s">
        <v>42</v>
      </c>
      <c r="E69" s="52">
        <v>82.5</v>
      </c>
      <c r="F69" s="52" t="s">
        <v>183</v>
      </c>
      <c r="G69" s="52" t="s">
        <v>69</v>
      </c>
      <c r="H69" s="52" t="s">
        <v>34</v>
      </c>
      <c r="I69" s="52" t="s">
        <v>25</v>
      </c>
      <c r="J69" s="76">
        <v>30130</v>
      </c>
      <c r="K69" s="52" t="s">
        <v>19</v>
      </c>
      <c r="L69" s="53">
        <v>82.1</v>
      </c>
      <c r="M69" s="77">
        <v>0</v>
      </c>
      <c r="N69" s="90">
        <v>165</v>
      </c>
      <c r="O69" s="90">
        <v>165</v>
      </c>
      <c r="P69" s="90">
        <v>165</v>
      </c>
      <c r="Q69" s="52"/>
      <c r="R69" s="48">
        <v>0</v>
      </c>
      <c r="S69" s="77">
        <f t="shared" si="5"/>
        <v>0</v>
      </c>
      <c r="T69" s="54"/>
      <c r="U69" s="49" t="s">
        <v>371</v>
      </c>
    </row>
    <row r="70" spans="1:21" s="47" customFormat="1">
      <c r="A70" s="50">
        <v>12</v>
      </c>
      <c r="B70" s="52">
        <v>1</v>
      </c>
      <c r="C70" s="52" t="s">
        <v>41</v>
      </c>
      <c r="D70" s="52" t="s">
        <v>42</v>
      </c>
      <c r="E70" s="52">
        <v>90</v>
      </c>
      <c r="F70" s="52" t="s">
        <v>184</v>
      </c>
      <c r="G70" s="52" t="s">
        <v>84</v>
      </c>
      <c r="H70" s="52" t="s">
        <v>34</v>
      </c>
      <c r="I70" s="52" t="s">
        <v>25</v>
      </c>
      <c r="J70" s="76">
        <v>33125</v>
      </c>
      <c r="K70" s="52" t="s">
        <v>19</v>
      </c>
      <c r="L70" s="53">
        <v>89.6</v>
      </c>
      <c r="M70" s="77">
        <v>0.58689999999999998</v>
      </c>
      <c r="N70" s="52">
        <v>222.5</v>
      </c>
      <c r="O70" s="52">
        <v>245</v>
      </c>
      <c r="P70" s="52">
        <v>265</v>
      </c>
      <c r="Q70" s="52"/>
      <c r="R70" s="48">
        <v>265</v>
      </c>
      <c r="S70" s="77">
        <f t="shared" si="5"/>
        <v>155.52850000000001</v>
      </c>
      <c r="T70" s="54"/>
      <c r="U70" s="49" t="s">
        <v>361</v>
      </c>
    </row>
    <row r="71" spans="1:21" s="47" customFormat="1">
      <c r="A71" s="50">
        <v>5</v>
      </c>
      <c r="B71" s="52">
        <v>2</v>
      </c>
      <c r="C71" s="52" t="s">
        <v>41</v>
      </c>
      <c r="D71" s="52" t="s">
        <v>42</v>
      </c>
      <c r="E71" s="52">
        <v>90</v>
      </c>
      <c r="F71" s="52" t="s">
        <v>185</v>
      </c>
      <c r="G71" s="52" t="s">
        <v>69</v>
      </c>
      <c r="H71" s="52" t="s">
        <v>34</v>
      </c>
      <c r="I71" s="52" t="s">
        <v>25</v>
      </c>
      <c r="J71" s="76">
        <v>29863</v>
      </c>
      <c r="K71" s="52" t="s">
        <v>19</v>
      </c>
      <c r="L71" s="53">
        <v>88.8</v>
      </c>
      <c r="M71" s="77">
        <v>0.59009999999999996</v>
      </c>
      <c r="N71" s="52">
        <v>235</v>
      </c>
      <c r="O71" s="90">
        <v>245</v>
      </c>
      <c r="P71" s="90">
        <v>255</v>
      </c>
      <c r="Q71" s="52"/>
      <c r="R71" s="48">
        <v>235</v>
      </c>
      <c r="S71" s="77">
        <f t="shared" si="5"/>
        <v>138.67349999999999</v>
      </c>
      <c r="T71" s="54"/>
      <c r="U71" s="49" t="s">
        <v>371</v>
      </c>
    </row>
    <row r="72" spans="1:21" s="47" customFormat="1">
      <c r="A72" s="50">
        <v>3</v>
      </c>
      <c r="B72" s="52">
        <v>3</v>
      </c>
      <c r="C72" s="52" t="s">
        <v>41</v>
      </c>
      <c r="D72" s="52" t="s">
        <v>42</v>
      </c>
      <c r="E72" s="52">
        <v>90</v>
      </c>
      <c r="F72" s="52" t="s">
        <v>186</v>
      </c>
      <c r="G72" s="52" t="s">
        <v>69</v>
      </c>
      <c r="H72" s="52" t="s">
        <v>34</v>
      </c>
      <c r="I72" s="52" t="s">
        <v>25</v>
      </c>
      <c r="J72" s="76">
        <v>28873</v>
      </c>
      <c r="K72" s="52" t="s">
        <v>19</v>
      </c>
      <c r="L72" s="53">
        <v>84</v>
      </c>
      <c r="M72" s="77">
        <v>0.61170000000000002</v>
      </c>
      <c r="N72" s="52">
        <v>230</v>
      </c>
      <c r="O72" s="90">
        <v>240</v>
      </c>
      <c r="P72" s="90">
        <v>240</v>
      </c>
      <c r="Q72" s="52"/>
      <c r="R72" s="52">
        <v>230</v>
      </c>
      <c r="S72" s="77">
        <f t="shared" si="5"/>
        <v>140.691</v>
      </c>
      <c r="T72" s="54"/>
      <c r="U72" s="49" t="s">
        <v>371</v>
      </c>
    </row>
    <row r="73" spans="1:21" s="47" customFormat="1">
      <c r="A73" s="50">
        <v>12</v>
      </c>
      <c r="B73" s="52">
        <v>1</v>
      </c>
      <c r="C73" s="52" t="s">
        <v>41</v>
      </c>
      <c r="D73" s="52" t="s">
        <v>42</v>
      </c>
      <c r="E73" s="52">
        <v>100</v>
      </c>
      <c r="F73" s="52" t="s">
        <v>348</v>
      </c>
      <c r="G73" s="52" t="s">
        <v>69</v>
      </c>
      <c r="H73" s="52" t="s">
        <v>34</v>
      </c>
      <c r="I73" s="52" t="s">
        <v>25</v>
      </c>
      <c r="J73" s="76">
        <v>29734</v>
      </c>
      <c r="K73" s="52" t="s">
        <v>19</v>
      </c>
      <c r="L73" s="53">
        <v>93.8</v>
      </c>
      <c r="M73" s="77">
        <v>0.57169999999999999</v>
      </c>
      <c r="N73" s="90">
        <v>215</v>
      </c>
      <c r="O73" s="90">
        <v>215</v>
      </c>
      <c r="P73" s="52">
        <v>215</v>
      </c>
      <c r="Q73" s="52"/>
      <c r="R73" s="52">
        <v>215</v>
      </c>
      <c r="S73" s="77">
        <f t="shared" si="5"/>
        <v>122.91549999999999</v>
      </c>
      <c r="T73" s="54"/>
      <c r="U73" s="49" t="s">
        <v>371</v>
      </c>
    </row>
    <row r="74" spans="1:21" s="47" customFormat="1">
      <c r="A74" s="50">
        <v>5</v>
      </c>
      <c r="B74" s="52">
        <v>2</v>
      </c>
      <c r="C74" s="52" t="s">
        <v>41</v>
      </c>
      <c r="D74" s="52" t="s">
        <v>42</v>
      </c>
      <c r="E74" s="52">
        <v>100</v>
      </c>
      <c r="F74" s="52" t="s">
        <v>187</v>
      </c>
      <c r="G74" s="52" t="s">
        <v>84</v>
      </c>
      <c r="H74" s="52" t="s">
        <v>34</v>
      </c>
      <c r="I74" s="52" t="s">
        <v>25</v>
      </c>
      <c r="J74" s="76">
        <v>30017</v>
      </c>
      <c r="K74" s="52" t="s">
        <v>19</v>
      </c>
      <c r="L74" s="53">
        <v>94.5</v>
      </c>
      <c r="M74" s="77">
        <v>0.56940000000000002</v>
      </c>
      <c r="N74" s="90">
        <v>200</v>
      </c>
      <c r="O74" s="90">
        <v>200</v>
      </c>
      <c r="P74" s="52">
        <v>200</v>
      </c>
      <c r="Q74" s="52"/>
      <c r="R74" s="52">
        <v>200</v>
      </c>
      <c r="S74" s="77">
        <f>R74*M74</f>
        <v>113.88000000000001</v>
      </c>
      <c r="T74" s="54"/>
      <c r="U74" s="49" t="s">
        <v>361</v>
      </c>
    </row>
    <row r="75" spans="1:21" s="47" customFormat="1">
      <c r="A75" s="50"/>
      <c r="B75" s="92"/>
      <c r="C75" s="92"/>
      <c r="D75" s="92"/>
      <c r="E75" s="92"/>
      <c r="F75" s="58"/>
      <c r="G75" s="58" t="s">
        <v>219</v>
      </c>
      <c r="H75" s="58"/>
      <c r="I75" s="92"/>
      <c r="J75" s="95"/>
      <c r="K75" s="92"/>
      <c r="L75" s="96"/>
      <c r="M75" s="97"/>
      <c r="N75" s="92"/>
      <c r="O75" s="92"/>
      <c r="P75" s="92"/>
      <c r="Q75" s="92"/>
      <c r="R75" s="58"/>
      <c r="S75" s="97"/>
      <c r="T75" s="54"/>
      <c r="U75" s="49"/>
    </row>
    <row r="76" spans="1:21" s="47" customFormat="1">
      <c r="A76" s="50">
        <v>12</v>
      </c>
      <c r="B76" s="52">
        <v>1</v>
      </c>
      <c r="C76" s="52" t="s">
        <v>44</v>
      </c>
      <c r="D76" s="52" t="s">
        <v>217</v>
      </c>
      <c r="E76" s="52">
        <v>75</v>
      </c>
      <c r="F76" s="52" t="s">
        <v>218</v>
      </c>
      <c r="G76" s="52" t="s">
        <v>73</v>
      </c>
      <c r="H76" s="52" t="s">
        <v>53</v>
      </c>
      <c r="I76" s="52" t="s">
        <v>25</v>
      </c>
      <c r="J76" s="76">
        <v>24974</v>
      </c>
      <c r="K76" s="52" t="s">
        <v>19</v>
      </c>
      <c r="L76" s="53">
        <v>72.599999999999994</v>
      </c>
      <c r="M76" s="77">
        <v>0.73870000000000002</v>
      </c>
      <c r="N76" s="52">
        <v>130</v>
      </c>
      <c r="O76" s="52">
        <v>150</v>
      </c>
      <c r="P76" s="90">
        <v>150</v>
      </c>
      <c r="Q76" s="52"/>
      <c r="R76" s="48">
        <v>140</v>
      </c>
      <c r="S76" s="77">
        <f t="shared" ref="S76" si="6">R76*M76</f>
        <v>103.41800000000001</v>
      </c>
      <c r="T76" s="54"/>
      <c r="U76" s="49" t="s">
        <v>371</v>
      </c>
    </row>
    <row r="77" spans="1:21" s="47" customFormat="1">
      <c r="A77" s="50"/>
      <c r="B77" s="92"/>
      <c r="C77" s="92"/>
      <c r="D77" s="92"/>
      <c r="E77" s="92"/>
      <c r="F77" s="58"/>
      <c r="G77" s="58" t="s">
        <v>188</v>
      </c>
      <c r="H77" s="58"/>
      <c r="I77" s="92"/>
      <c r="J77" s="95"/>
      <c r="K77" s="92"/>
      <c r="L77" s="96"/>
      <c r="M77" s="97"/>
      <c r="N77" s="92"/>
      <c r="O77" s="92"/>
      <c r="P77" s="92"/>
      <c r="Q77" s="92"/>
      <c r="R77" s="58"/>
      <c r="S77" s="97"/>
      <c r="T77" s="54"/>
      <c r="U77" s="49"/>
    </row>
    <row r="78" spans="1:21" s="47" customFormat="1">
      <c r="A78" s="50">
        <v>12</v>
      </c>
      <c r="B78" s="52">
        <v>1</v>
      </c>
      <c r="C78" s="52" t="s">
        <v>44</v>
      </c>
      <c r="D78" s="52" t="s">
        <v>49</v>
      </c>
      <c r="E78" s="52">
        <v>75</v>
      </c>
      <c r="F78" s="52" t="s">
        <v>189</v>
      </c>
      <c r="G78" s="52" t="s">
        <v>87</v>
      </c>
      <c r="H78" s="52" t="s">
        <v>53</v>
      </c>
      <c r="I78" s="52" t="s">
        <v>25</v>
      </c>
      <c r="J78" s="76">
        <v>33789</v>
      </c>
      <c r="K78" s="52" t="s">
        <v>19</v>
      </c>
      <c r="L78" s="53">
        <v>71.2</v>
      </c>
      <c r="M78" s="77">
        <v>0.69310000000000005</v>
      </c>
      <c r="N78" s="52">
        <v>140</v>
      </c>
      <c r="O78" s="52">
        <v>150</v>
      </c>
      <c r="P78" s="52">
        <v>152.5</v>
      </c>
      <c r="Q78" s="52"/>
      <c r="R78" s="48">
        <v>152.5</v>
      </c>
      <c r="S78" s="77">
        <f t="shared" ref="S78:S83" si="7">R78*M78</f>
        <v>105.69775000000001</v>
      </c>
      <c r="T78" s="54"/>
      <c r="U78" s="49" t="s">
        <v>371</v>
      </c>
    </row>
    <row r="79" spans="1:21" s="47" customFormat="1">
      <c r="A79" s="50">
        <v>5</v>
      </c>
      <c r="B79" s="52">
        <v>2</v>
      </c>
      <c r="C79" s="52" t="s">
        <v>44</v>
      </c>
      <c r="D79" s="52" t="s">
        <v>49</v>
      </c>
      <c r="E79" s="52">
        <v>75</v>
      </c>
      <c r="F79" s="52" t="s">
        <v>190</v>
      </c>
      <c r="G79" s="52" t="s">
        <v>174</v>
      </c>
      <c r="H79" s="52" t="s">
        <v>34</v>
      </c>
      <c r="I79" s="52" t="s">
        <v>25</v>
      </c>
      <c r="J79" s="76">
        <v>33333</v>
      </c>
      <c r="K79" s="52" t="s">
        <v>19</v>
      </c>
      <c r="L79" s="53">
        <v>69</v>
      </c>
      <c r="M79" s="77">
        <v>0.71189999999999998</v>
      </c>
      <c r="N79" s="52">
        <v>140</v>
      </c>
      <c r="O79" s="90">
        <v>145</v>
      </c>
      <c r="P79" s="52">
        <v>145</v>
      </c>
      <c r="Q79" s="52"/>
      <c r="R79" s="48">
        <v>145</v>
      </c>
      <c r="S79" s="77">
        <f t="shared" si="7"/>
        <v>103.2255</v>
      </c>
      <c r="T79" s="54"/>
      <c r="U79" s="49" t="s">
        <v>371</v>
      </c>
    </row>
    <row r="80" spans="1:21" s="47" customFormat="1">
      <c r="A80" s="50">
        <v>3</v>
      </c>
      <c r="B80" s="52">
        <v>3</v>
      </c>
      <c r="C80" s="52" t="s">
        <v>44</v>
      </c>
      <c r="D80" s="52" t="s">
        <v>49</v>
      </c>
      <c r="E80" s="52">
        <v>75</v>
      </c>
      <c r="F80" s="52" t="s">
        <v>191</v>
      </c>
      <c r="G80" s="52" t="s">
        <v>165</v>
      </c>
      <c r="H80" s="52" t="s">
        <v>34</v>
      </c>
      <c r="I80" s="52" t="s">
        <v>25</v>
      </c>
      <c r="J80" s="76">
        <v>33555</v>
      </c>
      <c r="K80" s="52" t="s">
        <v>19</v>
      </c>
      <c r="L80" s="53">
        <v>73.650000000000006</v>
      </c>
      <c r="M80" s="77">
        <v>0.67369999999999997</v>
      </c>
      <c r="N80" s="52">
        <v>130</v>
      </c>
      <c r="O80" s="52">
        <v>137.5</v>
      </c>
      <c r="P80" s="90">
        <v>140</v>
      </c>
      <c r="Q80" s="52"/>
      <c r="R80" s="48">
        <v>137.5</v>
      </c>
      <c r="S80" s="77">
        <f t="shared" si="7"/>
        <v>92.633749999999992</v>
      </c>
      <c r="T80" s="54"/>
      <c r="U80" s="49" t="s">
        <v>371</v>
      </c>
    </row>
    <row r="81" spans="1:21" s="47" customFormat="1">
      <c r="A81" s="50">
        <v>12</v>
      </c>
      <c r="B81" s="52">
        <v>1</v>
      </c>
      <c r="C81" s="52" t="s">
        <v>44</v>
      </c>
      <c r="D81" s="52" t="s">
        <v>49</v>
      </c>
      <c r="E81" s="52">
        <v>75</v>
      </c>
      <c r="F81" s="52" t="s">
        <v>192</v>
      </c>
      <c r="G81" s="52" t="s">
        <v>81</v>
      </c>
      <c r="H81" s="52" t="s">
        <v>34</v>
      </c>
      <c r="I81" s="52" t="s">
        <v>25</v>
      </c>
      <c r="J81" s="76">
        <v>28381</v>
      </c>
      <c r="K81" s="52" t="s">
        <v>22</v>
      </c>
      <c r="L81" s="53">
        <v>71.05</v>
      </c>
      <c r="M81" s="77">
        <v>0.66379999999999995</v>
      </c>
      <c r="N81" s="52">
        <v>135</v>
      </c>
      <c r="O81" s="52">
        <v>137.5</v>
      </c>
      <c r="P81" s="52">
        <v>140</v>
      </c>
      <c r="Q81" s="52"/>
      <c r="R81" s="48">
        <v>140</v>
      </c>
      <c r="S81" s="77">
        <f t="shared" si="7"/>
        <v>92.931999999999988</v>
      </c>
      <c r="T81" s="54"/>
      <c r="U81" s="49" t="s">
        <v>349</v>
      </c>
    </row>
    <row r="82" spans="1:21" s="47" customFormat="1">
      <c r="A82" s="50">
        <v>12</v>
      </c>
      <c r="B82" s="52">
        <v>1</v>
      </c>
      <c r="C82" s="52" t="s">
        <v>44</v>
      </c>
      <c r="D82" s="52" t="s">
        <v>49</v>
      </c>
      <c r="E82" s="52">
        <v>82.5</v>
      </c>
      <c r="F82" s="52" t="s">
        <v>193</v>
      </c>
      <c r="G82" s="52" t="s">
        <v>81</v>
      </c>
      <c r="H82" s="52" t="s">
        <v>34</v>
      </c>
      <c r="I82" s="52" t="s">
        <v>25</v>
      </c>
      <c r="J82" s="76">
        <v>31514</v>
      </c>
      <c r="K82" s="52" t="s">
        <v>19</v>
      </c>
      <c r="L82" s="53">
        <v>80.900000000000006</v>
      </c>
      <c r="M82" s="77">
        <v>0.62790000000000001</v>
      </c>
      <c r="N82" s="52">
        <v>160</v>
      </c>
      <c r="O82" s="52">
        <v>170</v>
      </c>
      <c r="P82" s="90">
        <v>180</v>
      </c>
      <c r="Q82" s="52"/>
      <c r="R82" s="52">
        <v>170</v>
      </c>
      <c r="S82" s="77">
        <f t="shared" si="7"/>
        <v>106.74300000000001</v>
      </c>
      <c r="T82" s="54"/>
      <c r="U82" s="49" t="s">
        <v>346</v>
      </c>
    </row>
    <row r="83" spans="1:21" s="47" customFormat="1">
      <c r="A83" s="50">
        <v>5</v>
      </c>
      <c r="B83" s="52">
        <v>2</v>
      </c>
      <c r="C83" s="52" t="s">
        <v>44</v>
      </c>
      <c r="D83" s="52" t="s">
        <v>49</v>
      </c>
      <c r="E83" s="52">
        <v>82.5</v>
      </c>
      <c r="F83" s="52" t="s">
        <v>194</v>
      </c>
      <c r="G83" s="52" t="s">
        <v>95</v>
      </c>
      <c r="H83" s="52" t="s">
        <v>34</v>
      </c>
      <c r="I83" s="52" t="s">
        <v>25</v>
      </c>
      <c r="J83" s="76">
        <v>30753</v>
      </c>
      <c r="K83" s="52" t="s">
        <v>19</v>
      </c>
      <c r="L83" s="53">
        <v>81.2</v>
      </c>
      <c r="M83" s="77">
        <v>0.62619999999999998</v>
      </c>
      <c r="N83" s="52">
        <v>120</v>
      </c>
      <c r="O83" s="52">
        <v>125</v>
      </c>
      <c r="P83" s="52">
        <v>130</v>
      </c>
      <c r="Q83" s="52"/>
      <c r="R83" s="52">
        <v>130</v>
      </c>
      <c r="S83" s="77">
        <f t="shared" si="7"/>
        <v>81.405999999999992</v>
      </c>
      <c r="T83" s="54"/>
      <c r="U83" s="49" t="s">
        <v>119</v>
      </c>
    </row>
    <row r="84" spans="1:21" s="47" customFormat="1">
      <c r="A84" s="50">
        <v>3</v>
      </c>
      <c r="B84" s="52">
        <v>3</v>
      </c>
      <c r="C84" s="52" t="s">
        <v>44</v>
      </c>
      <c r="D84" s="52" t="s">
        <v>49</v>
      </c>
      <c r="E84" s="52">
        <v>82.5</v>
      </c>
      <c r="F84" s="52" t="s">
        <v>195</v>
      </c>
      <c r="G84" s="52" t="s">
        <v>69</v>
      </c>
      <c r="H84" s="52" t="s">
        <v>34</v>
      </c>
      <c r="I84" s="52" t="s">
        <v>25</v>
      </c>
      <c r="J84" s="76">
        <v>30630</v>
      </c>
      <c r="K84" s="52" t="s">
        <v>19</v>
      </c>
      <c r="L84" s="53">
        <v>78.8</v>
      </c>
      <c r="M84" s="77">
        <v>0.63990000000000002</v>
      </c>
      <c r="N84" s="52">
        <v>75</v>
      </c>
      <c r="O84" s="52">
        <v>85</v>
      </c>
      <c r="P84" s="90">
        <v>92.5</v>
      </c>
      <c r="Q84" s="52"/>
      <c r="R84" s="52">
        <v>85</v>
      </c>
      <c r="S84" s="77">
        <f>R84*M84</f>
        <v>54.391500000000001</v>
      </c>
      <c r="T84" s="54"/>
      <c r="U84" s="49" t="s">
        <v>371</v>
      </c>
    </row>
    <row r="85" spans="1:21" s="47" customFormat="1">
      <c r="A85" s="50">
        <v>12</v>
      </c>
      <c r="B85" s="52">
        <v>1</v>
      </c>
      <c r="C85" s="52" t="s">
        <v>44</v>
      </c>
      <c r="D85" s="52" t="s">
        <v>49</v>
      </c>
      <c r="E85" s="52">
        <v>82.5</v>
      </c>
      <c r="F85" s="52" t="s">
        <v>196</v>
      </c>
      <c r="G85" s="52" t="s">
        <v>197</v>
      </c>
      <c r="H85" s="52" t="s">
        <v>34</v>
      </c>
      <c r="I85" s="52" t="s">
        <v>25</v>
      </c>
      <c r="J85" s="76">
        <v>23466</v>
      </c>
      <c r="K85" s="52" t="s">
        <v>20</v>
      </c>
      <c r="L85" s="53">
        <v>81.3</v>
      </c>
      <c r="M85" s="77">
        <v>0.62570000000000003</v>
      </c>
      <c r="N85" s="52">
        <v>127.5</v>
      </c>
      <c r="O85" s="52">
        <v>135</v>
      </c>
      <c r="P85" s="90">
        <v>142.5</v>
      </c>
      <c r="Q85" s="52"/>
      <c r="R85" s="48">
        <v>135</v>
      </c>
      <c r="S85" s="77">
        <f t="shared" ref="S85:S90" si="8">R85*M85</f>
        <v>84.469500000000011</v>
      </c>
      <c r="T85" s="54"/>
      <c r="U85" s="49" t="s">
        <v>198</v>
      </c>
    </row>
    <row r="86" spans="1:21" s="47" customFormat="1">
      <c r="A86" s="50">
        <v>12</v>
      </c>
      <c r="B86" s="52">
        <v>1</v>
      </c>
      <c r="C86" s="52" t="s">
        <v>44</v>
      </c>
      <c r="D86" s="52" t="s">
        <v>49</v>
      </c>
      <c r="E86" s="52">
        <v>90</v>
      </c>
      <c r="F86" s="52" t="s">
        <v>199</v>
      </c>
      <c r="G86" s="52" t="s">
        <v>162</v>
      </c>
      <c r="H86" s="52" t="s">
        <v>34</v>
      </c>
      <c r="I86" s="52" t="s">
        <v>25</v>
      </c>
      <c r="J86" s="76">
        <v>32722</v>
      </c>
      <c r="K86" s="52" t="s">
        <v>19</v>
      </c>
      <c r="L86" s="53">
        <v>88.5</v>
      </c>
      <c r="M86" s="77">
        <v>0.59140000000000004</v>
      </c>
      <c r="N86" s="52">
        <v>190</v>
      </c>
      <c r="O86" s="52">
        <v>200</v>
      </c>
      <c r="P86" s="52">
        <v>202.5</v>
      </c>
      <c r="Q86" s="52"/>
      <c r="R86" s="48">
        <v>202.5</v>
      </c>
      <c r="S86" s="77">
        <f t="shared" si="8"/>
        <v>119.75850000000001</v>
      </c>
      <c r="T86" s="54">
        <v>1</v>
      </c>
      <c r="U86" s="49" t="s">
        <v>371</v>
      </c>
    </row>
    <row r="87" spans="1:21" s="47" customFormat="1">
      <c r="A87" s="50">
        <v>5</v>
      </c>
      <c r="B87" s="52">
        <v>2</v>
      </c>
      <c r="C87" s="52" t="s">
        <v>44</v>
      </c>
      <c r="D87" s="52" t="s">
        <v>49</v>
      </c>
      <c r="E87" s="52">
        <v>90</v>
      </c>
      <c r="F87" s="52" t="s">
        <v>200</v>
      </c>
      <c r="G87" s="52" t="s">
        <v>201</v>
      </c>
      <c r="H87" s="52" t="s">
        <v>34</v>
      </c>
      <c r="I87" s="52" t="s">
        <v>25</v>
      </c>
      <c r="J87" s="76">
        <v>32760</v>
      </c>
      <c r="K87" s="52" t="s">
        <v>19</v>
      </c>
      <c r="L87" s="53">
        <v>88.8</v>
      </c>
      <c r="M87" s="77">
        <v>0.59009999999999996</v>
      </c>
      <c r="N87" s="52">
        <v>170</v>
      </c>
      <c r="O87" s="90">
        <v>175</v>
      </c>
      <c r="P87" s="90">
        <v>182.5</v>
      </c>
      <c r="Q87" s="52"/>
      <c r="R87" s="48">
        <v>170</v>
      </c>
      <c r="S87" s="77">
        <f t="shared" si="8"/>
        <v>100.31699999999999</v>
      </c>
      <c r="T87" s="54"/>
      <c r="U87" s="49" t="s">
        <v>371</v>
      </c>
    </row>
    <row r="88" spans="1:21" s="47" customFormat="1">
      <c r="A88" s="50">
        <v>12</v>
      </c>
      <c r="B88" s="52">
        <v>1</v>
      </c>
      <c r="C88" s="52" t="s">
        <v>44</v>
      </c>
      <c r="D88" s="52" t="s">
        <v>49</v>
      </c>
      <c r="E88" s="52">
        <v>90</v>
      </c>
      <c r="F88" s="52" t="s">
        <v>202</v>
      </c>
      <c r="G88" s="52" t="s">
        <v>197</v>
      </c>
      <c r="H88" s="52" t="s">
        <v>34</v>
      </c>
      <c r="I88" s="52" t="s">
        <v>25</v>
      </c>
      <c r="J88" s="76">
        <v>26763</v>
      </c>
      <c r="K88" s="52" t="s">
        <v>22</v>
      </c>
      <c r="L88" s="53">
        <v>88.2</v>
      </c>
      <c r="M88" s="77">
        <v>0.59260000000000002</v>
      </c>
      <c r="N88" s="52">
        <v>130</v>
      </c>
      <c r="O88" s="52">
        <v>140</v>
      </c>
      <c r="P88" s="90">
        <v>147.5</v>
      </c>
      <c r="Q88" s="52"/>
      <c r="R88" s="48">
        <v>140</v>
      </c>
      <c r="S88" s="77">
        <f t="shared" si="8"/>
        <v>82.963999999999999</v>
      </c>
      <c r="T88" s="54"/>
      <c r="U88" s="49" t="s">
        <v>371</v>
      </c>
    </row>
    <row r="89" spans="1:21" s="47" customFormat="1">
      <c r="A89" s="50">
        <v>12</v>
      </c>
      <c r="B89" s="52">
        <v>1</v>
      </c>
      <c r="C89" s="52" t="s">
        <v>44</v>
      </c>
      <c r="D89" s="52" t="s">
        <v>49</v>
      </c>
      <c r="E89" s="52">
        <v>90</v>
      </c>
      <c r="F89" s="52" t="s">
        <v>203</v>
      </c>
      <c r="G89" s="52" t="s">
        <v>197</v>
      </c>
      <c r="H89" s="52" t="s">
        <v>34</v>
      </c>
      <c r="I89" s="52" t="s">
        <v>25</v>
      </c>
      <c r="J89" s="76">
        <v>21216</v>
      </c>
      <c r="K89" s="52" t="s">
        <v>33</v>
      </c>
      <c r="L89" s="53">
        <v>88.25</v>
      </c>
      <c r="M89" s="77">
        <v>0.59219999999999995</v>
      </c>
      <c r="N89" s="52">
        <v>125</v>
      </c>
      <c r="O89" s="52">
        <v>135</v>
      </c>
      <c r="P89" s="90">
        <v>140</v>
      </c>
      <c r="Q89" s="52"/>
      <c r="R89" s="48">
        <v>135</v>
      </c>
      <c r="S89" s="77">
        <f t="shared" si="8"/>
        <v>79.946999999999989</v>
      </c>
      <c r="T89" s="54"/>
      <c r="U89" s="49" t="s">
        <v>350</v>
      </c>
    </row>
    <row r="90" spans="1:21" s="47" customFormat="1">
      <c r="A90" s="50">
        <v>12</v>
      </c>
      <c r="B90" s="52">
        <v>1</v>
      </c>
      <c r="C90" s="52" t="s">
        <v>44</v>
      </c>
      <c r="D90" s="52" t="s">
        <v>49</v>
      </c>
      <c r="E90" s="52">
        <v>100</v>
      </c>
      <c r="F90" s="52" t="s">
        <v>204</v>
      </c>
      <c r="G90" s="52" t="s">
        <v>59</v>
      </c>
      <c r="H90" s="52" t="s">
        <v>53</v>
      </c>
      <c r="I90" s="52" t="s">
        <v>25</v>
      </c>
      <c r="J90" s="76">
        <v>29513</v>
      </c>
      <c r="K90" s="52" t="s">
        <v>19</v>
      </c>
      <c r="L90" s="53">
        <v>98.6</v>
      </c>
      <c r="M90" s="77">
        <v>0.5575</v>
      </c>
      <c r="N90" s="52">
        <v>170</v>
      </c>
      <c r="O90" s="52">
        <v>180</v>
      </c>
      <c r="P90" s="52">
        <v>190</v>
      </c>
      <c r="Q90" s="52"/>
      <c r="R90" s="48">
        <v>190</v>
      </c>
      <c r="S90" s="77">
        <f t="shared" si="8"/>
        <v>105.925</v>
      </c>
      <c r="T90" s="54"/>
      <c r="U90" s="49" t="s">
        <v>253</v>
      </c>
    </row>
    <row r="91" spans="1:21" s="47" customFormat="1">
      <c r="A91" s="50">
        <v>5</v>
      </c>
      <c r="B91" s="52">
        <v>2</v>
      </c>
      <c r="C91" s="52" t="s">
        <v>44</v>
      </c>
      <c r="D91" s="52" t="s">
        <v>49</v>
      </c>
      <c r="E91" s="52">
        <v>100</v>
      </c>
      <c r="F91" s="52" t="s">
        <v>205</v>
      </c>
      <c r="G91" s="52" t="s">
        <v>206</v>
      </c>
      <c r="H91" s="52" t="s">
        <v>34</v>
      </c>
      <c r="I91" s="52" t="s">
        <v>25</v>
      </c>
      <c r="J91" s="76">
        <v>29143</v>
      </c>
      <c r="K91" s="52" t="s">
        <v>19</v>
      </c>
      <c r="L91" s="53">
        <v>96.9</v>
      </c>
      <c r="M91" s="77">
        <v>0.56320000000000003</v>
      </c>
      <c r="N91" s="52">
        <v>180</v>
      </c>
      <c r="O91" s="52">
        <v>187.5</v>
      </c>
      <c r="P91" s="90">
        <v>190</v>
      </c>
      <c r="Q91" s="52"/>
      <c r="R91" s="48">
        <v>187.5</v>
      </c>
      <c r="S91" s="77">
        <f>R91*M91</f>
        <v>105.60000000000001</v>
      </c>
      <c r="T91" s="54"/>
      <c r="U91" s="49" t="s">
        <v>371</v>
      </c>
    </row>
    <row r="92" spans="1:21" s="47" customFormat="1">
      <c r="A92" s="50">
        <v>12</v>
      </c>
      <c r="B92" s="52">
        <v>1</v>
      </c>
      <c r="C92" s="52" t="s">
        <v>44</v>
      </c>
      <c r="D92" s="52" t="s">
        <v>49</v>
      </c>
      <c r="E92" s="52">
        <v>110</v>
      </c>
      <c r="F92" s="52" t="s">
        <v>57</v>
      </c>
      <c r="G92" s="52" t="s">
        <v>69</v>
      </c>
      <c r="H92" s="52" t="s">
        <v>34</v>
      </c>
      <c r="I92" s="52" t="s">
        <v>25</v>
      </c>
      <c r="J92" s="76"/>
      <c r="K92" s="52" t="s">
        <v>19</v>
      </c>
      <c r="L92" s="53">
        <v>109.8</v>
      </c>
      <c r="M92" s="77">
        <v>0.53669999999999995</v>
      </c>
      <c r="N92" s="52">
        <v>200</v>
      </c>
      <c r="O92" s="52">
        <v>210</v>
      </c>
      <c r="P92" s="52">
        <v>220</v>
      </c>
      <c r="Q92" s="52"/>
      <c r="R92" s="48">
        <v>220</v>
      </c>
      <c r="S92" s="77">
        <f t="shared" si="2"/>
        <v>118.07399999999998</v>
      </c>
      <c r="T92" s="54">
        <v>2</v>
      </c>
      <c r="U92" s="49" t="s">
        <v>351</v>
      </c>
    </row>
    <row r="93" spans="1:21" s="47" customFormat="1">
      <c r="A93" s="50">
        <v>5</v>
      </c>
      <c r="B93" s="52">
        <v>2</v>
      </c>
      <c r="C93" s="52" t="s">
        <v>44</v>
      </c>
      <c r="D93" s="52" t="s">
        <v>49</v>
      </c>
      <c r="E93" s="52">
        <v>110</v>
      </c>
      <c r="F93" s="52" t="s">
        <v>207</v>
      </c>
      <c r="G93" s="52" t="s">
        <v>208</v>
      </c>
      <c r="H93" s="52" t="s">
        <v>34</v>
      </c>
      <c r="I93" s="52" t="s">
        <v>25</v>
      </c>
      <c r="J93" s="76">
        <v>30337</v>
      </c>
      <c r="K93" s="52" t="s">
        <v>19</v>
      </c>
      <c r="L93" s="53">
        <v>105.5</v>
      </c>
      <c r="M93" s="77">
        <v>0.54390000000000005</v>
      </c>
      <c r="N93" s="52">
        <v>200</v>
      </c>
      <c r="O93" s="52">
        <v>210</v>
      </c>
      <c r="P93" s="90">
        <v>215</v>
      </c>
      <c r="Q93" s="52"/>
      <c r="R93" s="48">
        <v>210</v>
      </c>
      <c r="S93" s="77">
        <f t="shared" si="2"/>
        <v>114.21900000000001</v>
      </c>
      <c r="T93" s="54"/>
      <c r="U93" s="49" t="s">
        <v>371</v>
      </c>
    </row>
    <row r="94" spans="1:21" s="47" customFormat="1">
      <c r="A94" s="50">
        <v>3</v>
      </c>
      <c r="B94" s="52">
        <v>3</v>
      </c>
      <c r="C94" s="52" t="s">
        <v>44</v>
      </c>
      <c r="D94" s="52" t="s">
        <v>49</v>
      </c>
      <c r="E94" s="52">
        <v>110</v>
      </c>
      <c r="F94" s="52" t="s">
        <v>209</v>
      </c>
      <c r="G94" s="52" t="s">
        <v>210</v>
      </c>
      <c r="H94" s="52" t="s">
        <v>211</v>
      </c>
      <c r="I94" s="52" t="s">
        <v>25</v>
      </c>
      <c r="J94" s="76">
        <v>30828</v>
      </c>
      <c r="K94" s="52" t="s">
        <v>19</v>
      </c>
      <c r="L94" s="53">
        <v>109.1</v>
      </c>
      <c r="M94" s="77">
        <v>0.53759999999999997</v>
      </c>
      <c r="N94" s="52">
        <v>190</v>
      </c>
      <c r="O94" s="90">
        <v>200</v>
      </c>
      <c r="P94" s="52">
        <v>200</v>
      </c>
      <c r="Q94" s="52"/>
      <c r="R94" s="48">
        <v>200</v>
      </c>
      <c r="S94" s="77">
        <f t="shared" ref="S94:S96" si="9">R94*M94</f>
        <v>107.52</v>
      </c>
      <c r="T94" s="54"/>
      <c r="U94" s="49" t="s">
        <v>371</v>
      </c>
    </row>
    <row r="95" spans="1:21" s="47" customFormat="1">
      <c r="A95" s="50">
        <v>2</v>
      </c>
      <c r="B95" s="52">
        <v>4</v>
      </c>
      <c r="C95" s="52" t="s">
        <v>44</v>
      </c>
      <c r="D95" s="52" t="s">
        <v>49</v>
      </c>
      <c r="E95" s="52">
        <v>110</v>
      </c>
      <c r="F95" s="52" t="s">
        <v>212</v>
      </c>
      <c r="G95" s="52" t="s">
        <v>95</v>
      </c>
      <c r="H95" s="52" t="s">
        <v>34</v>
      </c>
      <c r="I95" s="52" t="s">
        <v>25</v>
      </c>
      <c r="J95" s="76"/>
      <c r="K95" s="52" t="s">
        <v>19</v>
      </c>
      <c r="L95" s="53">
        <v>103.6</v>
      </c>
      <c r="M95" s="77">
        <v>0</v>
      </c>
      <c r="N95" s="52">
        <v>130</v>
      </c>
      <c r="O95" s="90">
        <v>140</v>
      </c>
      <c r="P95" s="52">
        <v>140</v>
      </c>
      <c r="Q95" s="52"/>
      <c r="R95" s="48">
        <v>140</v>
      </c>
      <c r="S95" s="77">
        <f t="shared" si="9"/>
        <v>0</v>
      </c>
      <c r="T95" s="54"/>
      <c r="U95" s="49" t="s">
        <v>371</v>
      </c>
    </row>
    <row r="96" spans="1:21" s="47" customFormat="1">
      <c r="A96" s="50">
        <v>12</v>
      </c>
      <c r="B96" s="52">
        <v>1</v>
      </c>
      <c r="C96" s="52" t="s">
        <v>44</v>
      </c>
      <c r="D96" s="52" t="s">
        <v>49</v>
      </c>
      <c r="E96" s="52">
        <v>110</v>
      </c>
      <c r="F96" s="52" t="s">
        <v>213</v>
      </c>
      <c r="G96" s="52" t="s">
        <v>95</v>
      </c>
      <c r="H96" s="52" t="s">
        <v>34</v>
      </c>
      <c r="I96" s="52" t="s">
        <v>25</v>
      </c>
      <c r="J96" s="76">
        <v>26496</v>
      </c>
      <c r="K96" s="52" t="s">
        <v>19</v>
      </c>
      <c r="L96" s="53">
        <v>109.2</v>
      </c>
      <c r="M96" s="77">
        <v>0.53749999999999998</v>
      </c>
      <c r="N96" s="52">
        <v>185</v>
      </c>
      <c r="O96" s="52">
        <v>195</v>
      </c>
      <c r="P96" s="90">
        <v>200</v>
      </c>
      <c r="Q96" s="52"/>
      <c r="R96" s="48">
        <v>195</v>
      </c>
      <c r="S96" s="77">
        <f t="shared" si="9"/>
        <v>104.8125</v>
      </c>
      <c r="T96" s="54"/>
      <c r="U96" s="49" t="s">
        <v>119</v>
      </c>
    </row>
    <row r="97" spans="1:21" s="47" customFormat="1">
      <c r="A97" s="50">
        <v>12</v>
      </c>
      <c r="B97" s="52">
        <v>1</v>
      </c>
      <c r="C97" s="52" t="s">
        <v>44</v>
      </c>
      <c r="D97" s="52" t="s">
        <v>49</v>
      </c>
      <c r="E97" s="52">
        <v>125</v>
      </c>
      <c r="F97" s="52" t="s">
        <v>214</v>
      </c>
      <c r="G97" s="52" t="s">
        <v>59</v>
      </c>
      <c r="H97" s="52" t="s">
        <v>53</v>
      </c>
      <c r="I97" s="52" t="s">
        <v>25</v>
      </c>
      <c r="J97" s="76">
        <v>27342</v>
      </c>
      <c r="K97" s="52" t="s">
        <v>19</v>
      </c>
      <c r="L97" s="53">
        <v>118.3</v>
      </c>
      <c r="M97" s="77">
        <v>0.52849999999999997</v>
      </c>
      <c r="N97" s="52">
        <v>200</v>
      </c>
      <c r="O97" s="52">
        <v>21</v>
      </c>
      <c r="P97" s="52">
        <v>215</v>
      </c>
      <c r="Q97" s="52"/>
      <c r="R97" s="48">
        <v>215</v>
      </c>
      <c r="S97" s="77">
        <f t="shared" ref="S97" si="10">R97*M97</f>
        <v>113.6275</v>
      </c>
      <c r="T97" s="54">
        <v>3</v>
      </c>
      <c r="U97" s="49" t="s">
        <v>253</v>
      </c>
    </row>
    <row r="98" spans="1:21" s="47" customFormat="1">
      <c r="A98" s="50">
        <v>5</v>
      </c>
      <c r="B98" s="52">
        <v>2</v>
      </c>
      <c r="C98" s="52" t="s">
        <v>44</v>
      </c>
      <c r="D98" s="52" t="s">
        <v>49</v>
      </c>
      <c r="E98" s="52">
        <v>125</v>
      </c>
      <c r="F98" s="52" t="s">
        <v>215</v>
      </c>
      <c r="G98" s="52" t="s">
        <v>210</v>
      </c>
      <c r="H98" s="52" t="s">
        <v>211</v>
      </c>
      <c r="I98" s="52" t="s">
        <v>25</v>
      </c>
      <c r="J98" s="76">
        <v>21531</v>
      </c>
      <c r="K98" s="52" t="s">
        <v>19</v>
      </c>
      <c r="L98" s="53">
        <v>118.5</v>
      </c>
      <c r="M98" s="77">
        <v>0.52829999999999999</v>
      </c>
      <c r="N98" s="52">
        <v>190</v>
      </c>
      <c r="O98" s="52">
        <v>200</v>
      </c>
      <c r="P98" s="90">
        <v>205</v>
      </c>
      <c r="Q98" s="52"/>
      <c r="R98" s="48">
        <v>200</v>
      </c>
      <c r="S98" s="77">
        <f>R98*M98</f>
        <v>105.66</v>
      </c>
      <c r="T98" s="54"/>
      <c r="U98" s="49" t="s">
        <v>371</v>
      </c>
    </row>
    <row r="99" spans="1:21" s="47" customFormat="1">
      <c r="A99" s="50">
        <v>3</v>
      </c>
      <c r="B99" s="52">
        <v>3</v>
      </c>
      <c r="C99" s="52" t="s">
        <v>44</v>
      </c>
      <c r="D99" s="52" t="s">
        <v>49</v>
      </c>
      <c r="E99" s="52">
        <v>125</v>
      </c>
      <c r="F99" s="52" t="s">
        <v>216</v>
      </c>
      <c r="G99" s="52" t="s">
        <v>95</v>
      </c>
      <c r="H99" s="52" t="s">
        <v>34</v>
      </c>
      <c r="I99" s="52" t="s">
        <v>25</v>
      </c>
      <c r="J99" s="76">
        <v>30604</v>
      </c>
      <c r="K99" s="52" t="s">
        <v>19</v>
      </c>
      <c r="L99" s="53">
        <v>112.8</v>
      </c>
      <c r="M99" s="77">
        <v>0.53339999999999999</v>
      </c>
      <c r="N99" s="52">
        <v>145</v>
      </c>
      <c r="O99" s="52">
        <v>150</v>
      </c>
      <c r="P99" s="90">
        <v>155</v>
      </c>
      <c r="Q99" s="52"/>
      <c r="R99" s="48">
        <v>150</v>
      </c>
      <c r="S99" s="77">
        <f t="shared" ref="S99:S101" si="11">R99*M99</f>
        <v>80.009999999999991</v>
      </c>
      <c r="T99" s="54"/>
      <c r="U99" s="49" t="s">
        <v>119</v>
      </c>
    </row>
    <row r="100" spans="1:21" s="47" customFormat="1" ht="12.75" customHeight="1">
      <c r="A100" s="50">
        <v>12</v>
      </c>
      <c r="B100" s="52">
        <v>1</v>
      </c>
      <c r="C100" s="52" t="s">
        <v>44</v>
      </c>
      <c r="D100" s="52" t="s">
        <v>49</v>
      </c>
      <c r="E100" s="52">
        <v>125</v>
      </c>
      <c r="F100" s="52" t="s">
        <v>215</v>
      </c>
      <c r="G100" s="52" t="s">
        <v>210</v>
      </c>
      <c r="H100" s="52" t="s">
        <v>211</v>
      </c>
      <c r="I100" s="52" t="s">
        <v>25</v>
      </c>
      <c r="J100" s="76">
        <v>21531</v>
      </c>
      <c r="K100" s="52" t="s">
        <v>33</v>
      </c>
      <c r="L100" s="53">
        <v>118.5</v>
      </c>
      <c r="M100" s="77">
        <v>0.52829999999999999</v>
      </c>
      <c r="N100" s="52">
        <v>190</v>
      </c>
      <c r="O100" s="52">
        <v>200</v>
      </c>
      <c r="P100" s="90">
        <v>205</v>
      </c>
      <c r="Q100" s="52"/>
      <c r="R100" s="48">
        <v>200</v>
      </c>
      <c r="S100" s="77">
        <f t="shared" si="11"/>
        <v>105.66</v>
      </c>
      <c r="T100" s="54"/>
      <c r="U100" s="49" t="s">
        <v>371</v>
      </c>
    </row>
    <row r="101" spans="1:21" s="47" customFormat="1">
      <c r="A101" s="50">
        <v>12</v>
      </c>
      <c r="B101" s="52">
        <v>1</v>
      </c>
      <c r="C101" s="52" t="s">
        <v>44</v>
      </c>
      <c r="D101" s="52" t="s">
        <v>49</v>
      </c>
      <c r="E101" s="52">
        <v>140</v>
      </c>
      <c r="F101" s="52" t="s">
        <v>51</v>
      </c>
      <c r="G101" s="52" t="s">
        <v>162</v>
      </c>
      <c r="H101" s="52" t="s">
        <v>34</v>
      </c>
      <c r="I101" s="52" t="s">
        <v>25</v>
      </c>
      <c r="J101" s="76">
        <v>29590</v>
      </c>
      <c r="K101" s="52" t="s">
        <v>19</v>
      </c>
      <c r="L101" s="53">
        <v>131.94999999999999</v>
      </c>
      <c r="M101" s="77">
        <v>0.51270000000000004</v>
      </c>
      <c r="N101" s="52">
        <v>200</v>
      </c>
      <c r="O101" s="90">
        <v>225</v>
      </c>
      <c r="P101" s="90">
        <v>235</v>
      </c>
      <c r="Q101" s="52"/>
      <c r="R101" s="48">
        <v>200</v>
      </c>
      <c r="S101" s="77">
        <f t="shared" si="11"/>
        <v>102.54</v>
      </c>
      <c r="T101" s="54"/>
      <c r="U101" s="49" t="s">
        <v>371</v>
      </c>
    </row>
    <row r="102" spans="1:21" s="47" customFormat="1">
      <c r="A102" s="50">
        <v>0</v>
      </c>
      <c r="B102" s="52" t="s">
        <v>32</v>
      </c>
      <c r="C102" s="52" t="s">
        <v>44</v>
      </c>
      <c r="D102" s="52" t="s">
        <v>220</v>
      </c>
      <c r="E102" s="52">
        <v>75</v>
      </c>
      <c r="F102" s="52" t="s">
        <v>221</v>
      </c>
      <c r="G102" s="52" t="s">
        <v>69</v>
      </c>
      <c r="H102" s="52" t="s">
        <v>34</v>
      </c>
      <c r="I102" s="52" t="s">
        <v>25</v>
      </c>
      <c r="J102" s="76">
        <v>31063</v>
      </c>
      <c r="K102" s="52" t="s">
        <v>19</v>
      </c>
      <c r="L102" s="53">
        <v>70.7</v>
      </c>
      <c r="M102" s="77">
        <v>0</v>
      </c>
      <c r="N102" s="90">
        <v>200</v>
      </c>
      <c r="O102" s="90">
        <v>210</v>
      </c>
      <c r="P102" s="90">
        <v>210</v>
      </c>
      <c r="Q102" s="52"/>
      <c r="R102" s="48">
        <v>0</v>
      </c>
      <c r="S102" s="77">
        <f t="shared" ref="S102:S104" si="12">R102*M102</f>
        <v>0</v>
      </c>
      <c r="T102" s="54"/>
      <c r="U102" s="49" t="s">
        <v>371</v>
      </c>
    </row>
    <row r="103" spans="1:21" s="47" customFormat="1">
      <c r="A103" s="50">
        <v>12</v>
      </c>
      <c r="B103" s="52">
        <v>1</v>
      </c>
      <c r="C103" s="52" t="s">
        <v>44</v>
      </c>
      <c r="D103" s="52" t="s">
        <v>217</v>
      </c>
      <c r="E103" s="52">
        <v>90</v>
      </c>
      <c r="F103" s="52" t="s">
        <v>222</v>
      </c>
      <c r="G103" s="52" t="s">
        <v>69</v>
      </c>
      <c r="H103" s="52" t="s">
        <v>34</v>
      </c>
      <c r="I103" s="52" t="s">
        <v>25</v>
      </c>
      <c r="J103" s="76">
        <v>36525</v>
      </c>
      <c r="K103" s="52" t="s">
        <v>26</v>
      </c>
      <c r="L103" s="53">
        <v>89.9</v>
      </c>
      <c r="M103" s="77">
        <v>0.55679999999999996</v>
      </c>
      <c r="N103" s="52">
        <v>150</v>
      </c>
      <c r="O103" s="90">
        <v>160</v>
      </c>
      <c r="P103" s="90">
        <v>160</v>
      </c>
      <c r="Q103" s="52"/>
      <c r="R103" s="48">
        <v>150</v>
      </c>
      <c r="S103" s="77">
        <f t="shared" si="12"/>
        <v>83.52</v>
      </c>
      <c r="T103" s="54"/>
      <c r="U103" s="49" t="s">
        <v>371</v>
      </c>
    </row>
    <row r="104" spans="1:21" s="47" customFormat="1">
      <c r="A104" s="50">
        <v>12</v>
      </c>
      <c r="B104" s="52">
        <v>1</v>
      </c>
      <c r="C104" s="52" t="s">
        <v>44</v>
      </c>
      <c r="D104" s="52" t="s">
        <v>220</v>
      </c>
      <c r="E104" s="52">
        <v>90</v>
      </c>
      <c r="F104" s="52" t="s">
        <v>186</v>
      </c>
      <c r="G104" s="52" t="s">
        <v>69</v>
      </c>
      <c r="H104" s="52" t="s">
        <v>34</v>
      </c>
      <c r="I104" s="52" t="s">
        <v>25</v>
      </c>
      <c r="J104" s="76">
        <v>28873</v>
      </c>
      <c r="K104" s="52" t="s">
        <v>19</v>
      </c>
      <c r="L104" s="53">
        <v>84</v>
      </c>
      <c r="M104" s="77">
        <v>0.61170000000000002</v>
      </c>
      <c r="N104" s="52">
        <v>230</v>
      </c>
      <c r="O104" s="90">
        <v>240</v>
      </c>
      <c r="P104" s="90">
        <v>240</v>
      </c>
      <c r="Q104" s="52"/>
      <c r="R104" s="48">
        <v>230</v>
      </c>
      <c r="S104" s="77">
        <f t="shared" si="12"/>
        <v>140.691</v>
      </c>
      <c r="T104" s="54"/>
      <c r="U104" s="49" t="s">
        <v>371</v>
      </c>
    </row>
    <row r="105" spans="1:21" s="47" customFormat="1">
      <c r="A105" s="50">
        <v>12</v>
      </c>
      <c r="B105" s="52">
        <v>1</v>
      </c>
      <c r="C105" s="52" t="s">
        <v>44</v>
      </c>
      <c r="D105" s="52" t="s">
        <v>217</v>
      </c>
      <c r="E105" s="52">
        <v>100</v>
      </c>
      <c r="F105" s="52" t="s">
        <v>223</v>
      </c>
      <c r="G105" s="52" t="s">
        <v>87</v>
      </c>
      <c r="H105" s="52" t="s">
        <v>53</v>
      </c>
      <c r="I105" s="52" t="s">
        <v>25</v>
      </c>
      <c r="J105" s="76">
        <v>32306</v>
      </c>
      <c r="K105" s="52" t="s">
        <v>19</v>
      </c>
      <c r="L105" s="53">
        <v>93.25</v>
      </c>
      <c r="M105" s="77">
        <v>0.57340000000000002</v>
      </c>
      <c r="N105" s="52">
        <v>240</v>
      </c>
      <c r="O105" s="52">
        <v>252.5</v>
      </c>
      <c r="P105" s="52">
        <v>260</v>
      </c>
      <c r="Q105" s="52"/>
      <c r="R105" s="48">
        <v>252.5</v>
      </c>
      <c r="S105" s="77">
        <f>R105*M105</f>
        <v>144.7835</v>
      </c>
      <c r="T105" s="54"/>
      <c r="U105" s="49" t="s">
        <v>371</v>
      </c>
    </row>
    <row r="106" spans="1:21" s="47" customFormat="1">
      <c r="A106" s="50">
        <v>5</v>
      </c>
      <c r="B106" s="52">
        <v>2</v>
      </c>
      <c r="C106" s="52" t="s">
        <v>44</v>
      </c>
      <c r="D106" s="52" t="s">
        <v>217</v>
      </c>
      <c r="E106" s="52">
        <v>100</v>
      </c>
      <c r="F106" s="52" t="s">
        <v>224</v>
      </c>
      <c r="G106" s="52" t="s">
        <v>225</v>
      </c>
      <c r="H106" s="52" t="s">
        <v>52</v>
      </c>
      <c r="I106" s="52" t="s">
        <v>25</v>
      </c>
      <c r="J106" s="76">
        <v>32516</v>
      </c>
      <c r="K106" s="52" t="s">
        <v>19</v>
      </c>
      <c r="L106" s="53">
        <v>92.7</v>
      </c>
      <c r="M106" s="77">
        <v>0.57540000000000002</v>
      </c>
      <c r="N106" s="52">
        <v>225</v>
      </c>
      <c r="O106" s="90">
        <v>237.5</v>
      </c>
      <c r="P106" s="52">
        <v>237.5</v>
      </c>
      <c r="Q106" s="52"/>
      <c r="R106" s="48">
        <v>237.5</v>
      </c>
      <c r="S106" s="77">
        <f t="shared" ref="S106" si="13">R106*M106</f>
        <v>136.6575</v>
      </c>
      <c r="T106" s="54"/>
      <c r="U106" s="49" t="s">
        <v>371</v>
      </c>
    </row>
    <row r="107" spans="1:21" s="47" customFormat="1">
      <c r="A107" s="50">
        <v>3</v>
      </c>
      <c r="B107" s="52">
        <v>3</v>
      </c>
      <c r="C107" s="52" t="s">
        <v>44</v>
      </c>
      <c r="D107" s="52" t="s">
        <v>217</v>
      </c>
      <c r="E107" s="52">
        <v>100</v>
      </c>
      <c r="F107" s="52" t="s">
        <v>226</v>
      </c>
      <c r="G107" s="52" t="s">
        <v>201</v>
      </c>
      <c r="H107" s="52" t="s">
        <v>34</v>
      </c>
      <c r="I107" s="52" t="s">
        <v>25</v>
      </c>
      <c r="J107" s="76">
        <v>33478</v>
      </c>
      <c r="K107" s="52" t="s">
        <v>19</v>
      </c>
      <c r="L107" s="53">
        <v>99.3</v>
      </c>
      <c r="M107" s="77">
        <v>0.55579999999999996</v>
      </c>
      <c r="N107" s="52">
        <v>210</v>
      </c>
      <c r="O107" s="52">
        <v>220</v>
      </c>
      <c r="P107" s="52">
        <v>237.5</v>
      </c>
      <c r="Q107" s="52"/>
      <c r="R107" s="48">
        <v>237.5</v>
      </c>
      <c r="S107" s="77">
        <f>R107*M107</f>
        <v>132.0025</v>
      </c>
      <c r="T107" s="54"/>
      <c r="U107" s="49" t="s">
        <v>371</v>
      </c>
    </row>
    <row r="108" spans="1:21" s="47" customFormat="1">
      <c r="A108" s="50">
        <v>12</v>
      </c>
      <c r="B108" s="52">
        <v>1</v>
      </c>
      <c r="C108" s="52" t="s">
        <v>44</v>
      </c>
      <c r="D108" s="52" t="s">
        <v>217</v>
      </c>
      <c r="E108" s="52">
        <v>110</v>
      </c>
      <c r="F108" s="52" t="s">
        <v>227</v>
      </c>
      <c r="G108" s="52" t="s">
        <v>84</v>
      </c>
      <c r="H108" s="52" t="s">
        <v>34</v>
      </c>
      <c r="I108" s="52" t="s">
        <v>25</v>
      </c>
      <c r="J108" s="76">
        <v>27146</v>
      </c>
      <c r="K108" s="52" t="s">
        <v>22</v>
      </c>
      <c r="L108" s="53">
        <v>109.05</v>
      </c>
      <c r="M108" s="77">
        <v>0.53759999999999997</v>
      </c>
      <c r="N108" s="52">
        <v>270</v>
      </c>
      <c r="O108" s="52">
        <v>280</v>
      </c>
      <c r="P108" s="52">
        <v>290</v>
      </c>
      <c r="Q108" s="52"/>
      <c r="R108" s="48">
        <v>290</v>
      </c>
      <c r="S108" s="77">
        <f t="shared" ref="S108:S112" si="14">R108*M108</f>
        <v>155.904</v>
      </c>
      <c r="T108" s="54"/>
      <c r="U108" s="49" t="s">
        <v>371</v>
      </c>
    </row>
    <row r="109" spans="1:21" s="47" customFormat="1">
      <c r="A109" s="50">
        <v>12</v>
      </c>
      <c r="B109" s="52">
        <v>1</v>
      </c>
      <c r="C109" s="52" t="s">
        <v>44</v>
      </c>
      <c r="D109" s="52" t="s">
        <v>217</v>
      </c>
      <c r="E109" s="52">
        <v>110</v>
      </c>
      <c r="F109" s="52" t="s">
        <v>228</v>
      </c>
      <c r="G109" s="52" t="s">
        <v>84</v>
      </c>
      <c r="H109" s="52" t="s">
        <v>34</v>
      </c>
      <c r="I109" s="52" t="s">
        <v>25</v>
      </c>
      <c r="J109" s="76">
        <v>25249</v>
      </c>
      <c r="K109" s="52" t="s">
        <v>27</v>
      </c>
      <c r="L109" s="53">
        <v>105</v>
      </c>
      <c r="M109" s="77">
        <v>0.54369999999999996</v>
      </c>
      <c r="N109" s="52">
        <v>281</v>
      </c>
      <c r="O109" s="52">
        <v>300</v>
      </c>
      <c r="P109" s="52">
        <v>310</v>
      </c>
      <c r="Q109" s="52"/>
      <c r="R109" s="48">
        <v>310</v>
      </c>
      <c r="S109" s="77">
        <f t="shared" si="14"/>
        <v>168.547</v>
      </c>
      <c r="T109" s="54"/>
      <c r="U109" s="49" t="s">
        <v>371</v>
      </c>
    </row>
    <row r="110" spans="1:21" s="47" customFormat="1">
      <c r="A110" s="50">
        <v>12</v>
      </c>
      <c r="B110" s="52">
        <v>1</v>
      </c>
      <c r="C110" s="52" t="s">
        <v>44</v>
      </c>
      <c r="D110" s="52" t="s">
        <v>220</v>
      </c>
      <c r="E110" s="52">
        <v>110</v>
      </c>
      <c r="F110" s="52" t="s">
        <v>229</v>
      </c>
      <c r="G110" s="52" t="s">
        <v>84</v>
      </c>
      <c r="H110" s="52" t="s">
        <v>34</v>
      </c>
      <c r="I110" s="52" t="s">
        <v>25</v>
      </c>
      <c r="J110" s="76">
        <v>24058</v>
      </c>
      <c r="K110" s="52" t="s">
        <v>20</v>
      </c>
      <c r="L110" s="53">
        <v>108.9</v>
      </c>
      <c r="M110" s="77">
        <v>0.53779999999999994</v>
      </c>
      <c r="N110" s="52">
        <v>255</v>
      </c>
      <c r="O110" s="52">
        <v>275</v>
      </c>
      <c r="P110" s="90">
        <v>285</v>
      </c>
      <c r="Q110" s="52"/>
      <c r="R110" s="48">
        <v>275</v>
      </c>
      <c r="S110" s="77">
        <f t="shared" si="14"/>
        <v>147.89499999999998</v>
      </c>
      <c r="T110" s="54"/>
      <c r="U110" s="49" t="s">
        <v>129</v>
      </c>
    </row>
    <row r="111" spans="1:21" s="47" customFormat="1">
      <c r="A111" s="50">
        <v>12</v>
      </c>
      <c r="B111" s="52">
        <v>1</v>
      </c>
      <c r="C111" s="52" t="s">
        <v>44</v>
      </c>
      <c r="D111" s="52" t="s">
        <v>220</v>
      </c>
      <c r="E111" s="52">
        <v>140</v>
      </c>
      <c r="F111" s="52" t="s">
        <v>375</v>
      </c>
      <c r="G111" s="52" t="s">
        <v>84</v>
      </c>
      <c r="H111" s="52" t="s">
        <v>34</v>
      </c>
      <c r="I111" s="52" t="s">
        <v>25</v>
      </c>
      <c r="J111" s="76"/>
      <c r="K111" s="52" t="s">
        <v>19</v>
      </c>
      <c r="L111" s="53">
        <v>135.19999999999999</v>
      </c>
      <c r="M111" s="77">
        <v>0</v>
      </c>
      <c r="N111" s="52">
        <v>335</v>
      </c>
      <c r="O111" s="52">
        <v>345</v>
      </c>
      <c r="P111" s="52">
        <v>352.5</v>
      </c>
      <c r="Q111" s="52"/>
      <c r="R111" s="48">
        <v>352.5</v>
      </c>
      <c r="S111" s="77">
        <f t="shared" si="14"/>
        <v>0</v>
      </c>
      <c r="T111" s="54"/>
      <c r="U111" s="49" t="s">
        <v>371</v>
      </c>
    </row>
    <row r="112" spans="1:21" s="47" customFormat="1" ht="13.5" thickBot="1">
      <c r="A112" s="59">
        <v>5</v>
      </c>
      <c r="B112" s="61">
        <v>2</v>
      </c>
      <c r="C112" s="61" t="s">
        <v>44</v>
      </c>
      <c r="D112" s="61" t="s">
        <v>220</v>
      </c>
      <c r="E112" s="61">
        <v>140</v>
      </c>
      <c r="F112" s="61" t="s">
        <v>51</v>
      </c>
      <c r="G112" s="61" t="s">
        <v>162</v>
      </c>
      <c r="H112" s="61" t="s">
        <v>34</v>
      </c>
      <c r="I112" s="61" t="s">
        <v>25</v>
      </c>
      <c r="J112" s="82">
        <v>29590</v>
      </c>
      <c r="K112" s="61" t="s">
        <v>19</v>
      </c>
      <c r="L112" s="62">
        <v>131.94999999999999</v>
      </c>
      <c r="M112" s="83">
        <v>0.51270000000000004</v>
      </c>
      <c r="N112" s="61">
        <v>300</v>
      </c>
      <c r="O112" s="61">
        <v>330</v>
      </c>
      <c r="P112" s="91">
        <v>365</v>
      </c>
      <c r="Q112" s="61"/>
      <c r="R112" s="86">
        <v>330</v>
      </c>
      <c r="S112" s="83">
        <f t="shared" si="14"/>
        <v>169.191</v>
      </c>
      <c r="T112" s="63"/>
      <c r="U112" s="49" t="s">
        <v>371</v>
      </c>
    </row>
    <row r="113" spans="1:33" s="47" customFormat="1">
      <c r="L113" s="69"/>
      <c r="M113" s="70"/>
      <c r="R113" s="72"/>
      <c r="S113" s="70"/>
    </row>
    <row r="114" spans="1:33" s="47" customFormat="1">
      <c r="A114" s="67" t="s">
        <v>60</v>
      </c>
      <c r="F114" s="68" t="s">
        <v>138</v>
      </c>
      <c r="J114" s="69"/>
      <c r="K114" s="70"/>
      <c r="M114" s="71"/>
      <c r="N114" s="71"/>
      <c r="P114" s="72"/>
      <c r="Q114" s="70"/>
      <c r="V114" s="72"/>
      <c r="W114" s="70"/>
      <c r="X114" s="72"/>
      <c r="Y114" s="70"/>
      <c r="AA114" s="71"/>
      <c r="AD114" s="72"/>
      <c r="AE114" s="70"/>
      <c r="AF114" s="72"/>
      <c r="AG114" s="70"/>
    </row>
    <row r="115" spans="1:33" s="47" customFormat="1">
      <c r="A115" s="67" t="s">
        <v>61</v>
      </c>
      <c r="F115" s="68" t="s">
        <v>327</v>
      </c>
      <c r="J115" s="69"/>
      <c r="K115" s="70"/>
      <c r="M115" s="71"/>
      <c r="N115" s="71"/>
      <c r="P115" s="72"/>
      <c r="Q115" s="70"/>
      <c r="V115" s="72"/>
      <c r="W115" s="70"/>
      <c r="X115" s="72"/>
      <c r="Y115" s="70"/>
      <c r="AA115" s="71"/>
      <c r="AD115" s="72"/>
      <c r="AE115" s="70"/>
      <c r="AF115" s="72"/>
      <c r="AG115" s="70"/>
    </row>
    <row r="116" spans="1:33" s="47" customFormat="1">
      <c r="A116" s="67" t="s">
        <v>62</v>
      </c>
      <c r="F116" s="68" t="s">
        <v>324</v>
      </c>
      <c r="J116" s="69"/>
      <c r="K116" s="70"/>
      <c r="M116" s="71"/>
      <c r="N116" s="71"/>
      <c r="P116" s="72"/>
      <c r="Q116" s="70"/>
      <c r="V116" s="72"/>
      <c r="W116" s="70"/>
      <c r="X116" s="72"/>
      <c r="Y116" s="70"/>
      <c r="AA116" s="71"/>
      <c r="AD116" s="72"/>
      <c r="AE116" s="70"/>
      <c r="AF116" s="72"/>
      <c r="AG116" s="70"/>
    </row>
    <row r="117" spans="1:33" s="47" customFormat="1">
      <c r="A117" s="67" t="s">
        <v>64</v>
      </c>
      <c r="F117" s="68" t="s">
        <v>323</v>
      </c>
      <c r="J117" s="69"/>
      <c r="K117" s="70"/>
      <c r="M117" s="71"/>
      <c r="N117" s="71"/>
      <c r="P117" s="72"/>
      <c r="Q117" s="70"/>
      <c r="V117" s="72"/>
      <c r="W117" s="70"/>
      <c r="X117" s="72"/>
      <c r="Y117" s="70"/>
      <c r="AA117" s="71"/>
      <c r="AD117" s="72"/>
      <c r="AE117" s="70"/>
      <c r="AF117" s="72"/>
      <c r="AG117" s="70"/>
    </row>
    <row r="118" spans="1:33" s="47" customFormat="1">
      <c r="A118" s="67" t="s">
        <v>63</v>
      </c>
      <c r="F118" s="68" t="s">
        <v>65</v>
      </c>
      <c r="J118" s="69"/>
      <c r="K118" s="70"/>
      <c r="M118" s="71"/>
      <c r="N118" s="71"/>
      <c r="P118" s="72"/>
      <c r="Q118" s="70"/>
      <c r="V118" s="72"/>
      <c r="W118" s="70"/>
      <c r="X118" s="72"/>
      <c r="Y118" s="70"/>
      <c r="AA118" s="71"/>
      <c r="AD118" s="72"/>
      <c r="AE118" s="70"/>
      <c r="AF118" s="72"/>
      <c r="AG118" s="70"/>
    </row>
    <row r="119" spans="1:33" s="47" customFormat="1">
      <c r="A119" s="67" t="s">
        <v>325</v>
      </c>
      <c r="F119" s="68" t="s">
        <v>67</v>
      </c>
      <c r="J119" s="69"/>
      <c r="K119" s="70"/>
      <c r="M119" s="71"/>
      <c r="N119" s="71"/>
      <c r="P119" s="72"/>
      <c r="Q119" s="70"/>
      <c r="V119" s="72"/>
      <c r="W119" s="70"/>
      <c r="X119" s="72"/>
      <c r="Y119" s="70"/>
      <c r="AA119" s="71"/>
      <c r="AD119" s="72"/>
      <c r="AE119" s="70"/>
      <c r="AF119" s="72"/>
      <c r="AG119" s="70"/>
    </row>
    <row r="120" spans="1:33" s="47" customFormat="1">
      <c r="A120" s="67" t="s">
        <v>326</v>
      </c>
      <c r="F120" s="68" t="s">
        <v>66</v>
      </c>
      <c r="J120" s="69"/>
      <c r="K120" s="70"/>
      <c r="M120" s="71"/>
      <c r="N120" s="71"/>
      <c r="P120" s="72"/>
      <c r="Q120" s="70"/>
      <c r="V120" s="72"/>
      <c r="W120" s="70"/>
      <c r="X120" s="72"/>
      <c r="Y120" s="70"/>
      <c r="AA120" s="71"/>
      <c r="AD120" s="72"/>
      <c r="AE120" s="70"/>
      <c r="AF120" s="72"/>
      <c r="AG120" s="70"/>
    </row>
    <row r="121" spans="1:33" s="47" customFormat="1">
      <c r="A121" s="67"/>
      <c r="F121" s="68"/>
      <c r="J121" s="69"/>
      <c r="K121" s="70"/>
      <c r="M121" s="71"/>
      <c r="N121" s="71"/>
      <c r="P121" s="72"/>
      <c r="Q121" s="70"/>
      <c r="V121" s="72"/>
      <c r="W121" s="70"/>
      <c r="X121" s="72"/>
      <c r="Y121" s="70"/>
      <c r="AA121" s="71"/>
      <c r="AD121" s="72"/>
      <c r="AE121" s="70"/>
      <c r="AF121" s="72"/>
      <c r="AG121" s="70"/>
    </row>
    <row r="122" spans="1:33" s="47" customFormat="1">
      <c r="A122" s="67"/>
      <c r="F122" s="68"/>
      <c r="J122" s="69"/>
      <c r="K122" s="70"/>
      <c r="M122" s="71"/>
      <c r="N122" s="71"/>
      <c r="P122" s="72"/>
      <c r="Q122" s="70"/>
      <c r="V122" s="72"/>
      <c r="W122" s="70"/>
      <c r="X122" s="72"/>
      <c r="Y122" s="70"/>
      <c r="AA122" s="71"/>
      <c r="AD122" s="72"/>
      <c r="AE122" s="70"/>
      <c r="AF122" s="72"/>
      <c r="AG122" s="70"/>
    </row>
    <row r="123" spans="1:33" s="47" customFormat="1">
      <c r="A123" s="67"/>
      <c r="F123" s="68"/>
      <c r="J123" s="69"/>
      <c r="K123" s="70"/>
      <c r="M123" s="71"/>
      <c r="N123" s="71"/>
      <c r="P123" s="72"/>
      <c r="Q123" s="70"/>
      <c r="V123" s="72"/>
      <c r="W123" s="70"/>
      <c r="X123" s="72"/>
      <c r="Y123" s="70"/>
      <c r="AA123" s="71"/>
      <c r="AD123" s="72"/>
      <c r="AE123" s="70"/>
      <c r="AF123" s="72"/>
      <c r="AG123" s="70"/>
    </row>
    <row r="124" spans="1:33" s="47" customFormat="1">
      <c r="J124" s="69"/>
      <c r="K124" s="70"/>
      <c r="M124" s="71"/>
      <c r="N124" s="71"/>
      <c r="P124" s="72"/>
      <c r="Q124" s="70"/>
      <c r="V124" s="72"/>
      <c r="W124" s="70"/>
      <c r="X124" s="72"/>
      <c r="Y124" s="70"/>
      <c r="AA124" s="71"/>
      <c r="AD124" s="72"/>
      <c r="AE124" s="70"/>
      <c r="AF124" s="72"/>
      <c r="AG124" s="70"/>
    </row>
    <row r="125" spans="1:33" s="47" customFormat="1">
      <c r="J125" s="69"/>
      <c r="K125" s="70"/>
      <c r="M125" s="71"/>
      <c r="N125" s="71"/>
      <c r="P125" s="72"/>
      <c r="Q125" s="70"/>
      <c r="V125" s="72"/>
      <c r="W125" s="70"/>
      <c r="X125" s="72"/>
      <c r="Y125" s="70"/>
      <c r="AA125" s="71"/>
      <c r="AD125" s="72"/>
      <c r="AE125" s="70"/>
      <c r="AF125" s="72"/>
      <c r="AG125" s="70"/>
    </row>
    <row r="126" spans="1:33">
      <c r="J126" s="6"/>
      <c r="K126" s="10"/>
      <c r="L126" s="5"/>
      <c r="M126" s="1"/>
      <c r="N126" s="1"/>
      <c r="P126" s="8"/>
      <c r="Q126" s="10"/>
      <c r="S126" s="5"/>
      <c r="V126" s="8"/>
      <c r="W126" s="10"/>
      <c r="X126" s="8"/>
      <c r="Y126" s="10"/>
      <c r="AA126" s="1"/>
      <c r="AD126" s="8"/>
      <c r="AE126" s="10"/>
      <c r="AF126" s="8"/>
      <c r="AG126" s="10"/>
    </row>
    <row r="127" spans="1:33">
      <c r="J127" s="6"/>
      <c r="K127" s="10"/>
      <c r="L127" s="5"/>
      <c r="M127" s="1"/>
      <c r="N127" s="1"/>
      <c r="P127" s="8"/>
      <c r="Q127" s="10"/>
      <c r="S127" s="5"/>
      <c r="V127" s="8"/>
      <c r="W127" s="10"/>
      <c r="X127" s="8"/>
      <c r="Y127" s="10"/>
      <c r="AA127" s="1"/>
      <c r="AD127" s="8"/>
      <c r="AE127" s="10"/>
      <c r="AF127" s="8"/>
      <c r="AG127" s="10"/>
    </row>
    <row r="128" spans="1:33">
      <c r="J128" s="6"/>
      <c r="K128" s="10"/>
      <c r="L128" s="5"/>
      <c r="M128" s="1"/>
      <c r="N128" s="1"/>
      <c r="P128" s="8"/>
      <c r="Q128" s="10"/>
      <c r="S128" s="5"/>
      <c r="V128" s="8"/>
      <c r="W128" s="10"/>
      <c r="X128" s="8"/>
      <c r="Y128" s="10"/>
      <c r="AA128" s="1"/>
      <c r="AD128" s="8"/>
      <c r="AE128" s="10"/>
      <c r="AF128" s="8"/>
      <c r="AG128" s="10"/>
    </row>
    <row r="129" spans="10:33">
      <c r="J129" s="6"/>
      <c r="K129" s="10"/>
      <c r="L129" s="5"/>
      <c r="M129" s="1"/>
      <c r="N129" s="1"/>
      <c r="P129" s="8"/>
      <c r="Q129" s="10"/>
      <c r="S129" s="5"/>
      <c r="V129" s="8"/>
      <c r="W129" s="10"/>
      <c r="X129" s="8"/>
      <c r="Y129" s="10"/>
      <c r="AA129" s="1"/>
      <c r="AD129" s="8"/>
      <c r="AE129" s="10"/>
      <c r="AF129" s="8"/>
      <c r="AG129" s="10"/>
    </row>
    <row r="130" spans="10:33">
      <c r="J130" s="6"/>
      <c r="K130" s="10"/>
      <c r="L130" s="5"/>
      <c r="M130" s="1"/>
      <c r="N130" s="1"/>
      <c r="P130" s="8"/>
      <c r="Q130" s="10"/>
      <c r="S130" s="5"/>
      <c r="V130" s="8"/>
      <c r="W130" s="10"/>
      <c r="X130" s="8"/>
      <c r="Y130" s="10"/>
      <c r="AA130" s="1"/>
      <c r="AD130" s="8"/>
      <c r="AE130" s="10"/>
      <c r="AF130" s="8"/>
      <c r="AG130" s="10"/>
    </row>
    <row r="131" spans="10:33">
      <c r="J131" s="6"/>
      <c r="K131" s="10"/>
      <c r="L131" s="5"/>
      <c r="M131" s="1"/>
      <c r="N131" s="1"/>
      <c r="P131" s="8"/>
      <c r="Q131" s="10"/>
      <c r="S131" s="5"/>
      <c r="V131" s="8"/>
      <c r="W131" s="10"/>
      <c r="X131" s="8"/>
      <c r="Y131" s="10"/>
      <c r="AA131" s="1"/>
      <c r="AD131" s="8"/>
      <c r="AE131" s="10"/>
      <c r="AF131" s="8"/>
      <c r="AG131" s="10"/>
    </row>
    <row r="132" spans="10:33">
      <c r="J132" s="6"/>
      <c r="K132" s="10"/>
      <c r="L132" s="5"/>
      <c r="M132" s="1"/>
      <c r="N132" s="1"/>
      <c r="P132" s="8"/>
      <c r="Q132" s="10"/>
      <c r="S132" s="5"/>
      <c r="V132" s="8"/>
      <c r="W132" s="10"/>
      <c r="X132" s="8"/>
      <c r="Y132" s="10"/>
      <c r="AA132" s="1"/>
      <c r="AD132" s="8"/>
      <c r="AE132" s="10"/>
      <c r="AF132" s="8"/>
      <c r="AG132" s="10"/>
    </row>
  </sheetData>
  <sortState ref="B25:T41">
    <sortCondition ref="E25:E41"/>
    <sortCondition ref="K25:K41"/>
    <sortCondition descending="1" ref="R25:R41"/>
    <sortCondition ref="L25:L41"/>
  </sortState>
  <mergeCells count="16">
    <mergeCell ref="A3:A4"/>
    <mergeCell ref="B3:B4"/>
    <mergeCell ref="U3:U4"/>
    <mergeCell ref="C3:C4"/>
    <mergeCell ref="D3:D4"/>
    <mergeCell ref="E3:E4"/>
    <mergeCell ref="F3:F4"/>
    <mergeCell ref="G3:G4"/>
    <mergeCell ref="N3:S3"/>
    <mergeCell ref="T3:T4"/>
    <mergeCell ref="H3:H4"/>
    <mergeCell ref="I3:I4"/>
    <mergeCell ref="J3:J4"/>
    <mergeCell ref="K3:K4"/>
    <mergeCell ref="L3:L4"/>
    <mergeCell ref="M3:M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3"/>
  <sheetViews>
    <sheetView topLeftCell="F1" workbookViewId="0">
      <selection activeCell="M24" sqref="M24"/>
    </sheetView>
  </sheetViews>
  <sheetFormatPr defaultRowHeight="12.75"/>
  <cols>
    <col min="1" max="1" width="4.85546875" style="5" bestFit="1" customWidth="1"/>
    <col min="2" max="2" width="6" style="5" bestFit="1" customWidth="1"/>
    <col min="3" max="3" width="6.5703125" style="5" customWidth="1"/>
    <col min="4" max="4" width="8.85546875" style="5" bestFit="1" customWidth="1"/>
    <col min="5" max="5" width="5.140625" style="5" bestFit="1" customWidth="1"/>
    <col min="6" max="6" width="23.140625" style="5" bestFit="1" customWidth="1"/>
    <col min="7" max="8" width="24.28515625" style="5" bestFit="1" customWidth="1"/>
    <col min="9" max="9" width="9.7109375" style="5" bestFit="1" customWidth="1"/>
    <col min="10" max="10" width="10.5703125" style="5" customWidth="1"/>
    <col min="11" max="11" width="13.85546875" style="5" customWidth="1"/>
    <col min="12" max="12" width="6.5703125" style="6" bestFit="1" customWidth="1"/>
    <col min="13" max="13" width="6.5703125" style="10" bestFit="1" customWidth="1"/>
    <col min="14" max="16" width="6" style="5" bestFit="1" customWidth="1"/>
    <col min="17" max="17" width="4.42578125" style="5" customWidth="1"/>
    <col min="18" max="18" width="7" style="5" bestFit="1" customWidth="1"/>
    <col min="19" max="19" width="9.5703125" style="10" bestFit="1" customWidth="1"/>
    <col min="20" max="20" width="11.42578125" style="5" customWidth="1"/>
    <col min="21" max="21" width="18.140625" style="5" customWidth="1"/>
    <col min="22" max="16384" width="9.140625" style="5"/>
  </cols>
  <sheetData>
    <row r="1" spans="1:33" ht="20.25">
      <c r="A1" s="18" t="s">
        <v>322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21" thickBot="1">
      <c r="C2" s="13"/>
      <c r="F2" s="20"/>
      <c r="G2" s="2"/>
      <c r="H2" s="20"/>
      <c r="I2" s="2"/>
      <c r="J2" s="20"/>
      <c r="K2" s="20"/>
      <c r="L2" s="21"/>
      <c r="M2" s="22"/>
      <c r="N2" s="20"/>
      <c r="O2" s="20"/>
      <c r="P2" s="20"/>
      <c r="Q2" s="20"/>
      <c r="R2" s="23"/>
      <c r="S2" s="24"/>
    </row>
    <row r="3" spans="1:33" ht="12.75" customHeight="1">
      <c r="A3" s="124" t="s">
        <v>18</v>
      </c>
      <c r="B3" s="126" t="s">
        <v>8</v>
      </c>
      <c r="C3" s="126" t="s">
        <v>38</v>
      </c>
      <c r="D3" s="126" t="s">
        <v>39</v>
      </c>
      <c r="E3" s="126" t="s">
        <v>2</v>
      </c>
      <c r="F3" s="126" t="s">
        <v>3</v>
      </c>
      <c r="G3" s="126" t="s">
        <v>28</v>
      </c>
      <c r="H3" s="126" t="s">
        <v>10</v>
      </c>
      <c r="I3" s="126" t="s">
        <v>11</v>
      </c>
      <c r="J3" s="126" t="s">
        <v>7</v>
      </c>
      <c r="K3" s="126" t="s">
        <v>4</v>
      </c>
      <c r="L3" s="128" t="s">
        <v>1</v>
      </c>
      <c r="M3" s="130" t="s">
        <v>0</v>
      </c>
      <c r="N3" s="121" t="s">
        <v>243</v>
      </c>
      <c r="O3" s="121"/>
      <c r="P3" s="121"/>
      <c r="Q3" s="121"/>
      <c r="R3" s="121"/>
      <c r="S3" s="121"/>
      <c r="T3" s="134" t="s">
        <v>9</v>
      </c>
      <c r="U3" s="119" t="s">
        <v>118</v>
      </c>
    </row>
    <row r="4" spans="1:33" s="7" customFormat="1" ht="12" thickBot="1">
      <c r="A4" s="125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9"/>
      <c r="M4" s="131"/>
      <c r="N4" s="15">
        <v>1</v>
      </c>
      <c r="O4" s="15">
        <v>2</v>
      </c>
      <c r="P4" s="15">
        <v>3</v>
      </c>
      <c r="Q4" s="15">
        <v>4</v>
      </c>
      <c r="R4" s="25" t="s">
        <v>6</v>
      </c>
      <c r="S4" s="17" t="s">
        <v>0</v>
      </c>
      <c r="T4" s="135"/>
      <c r="U4" s="120"/>
    </row>
    <row r="5" spans="1:33">
      <c r="A5" s="32"/>
      <c r="B5" s="33"/>
      <c r="C5" s="33"/>
      <c r="D5" s="33"/>
      <c r="E5" s="33"/>
      <c r="F5" s="33"/>
      <c r="G5" s="31" t="s">
        <v>97</v>
      </c>
      <c r="H5" s="33"/>
      <c r="I5" s="33"/>
      <c r="J5" s="36"/>
      <c r="K5" s="33"/>
      <c r="L5" s="34"/>
      <c r="M5" s="37"/>
      <c r="N5" s="33"/>
      <c r="O5" s="33"/>
      <c r="P5" s="33"/>
      <c r="Q5" s="33"/>
      <c r="R5" s="33"/>
      <c r="S5" s="37"/>
      <c r="T5" s="33"/>
      <c r="U5" s="35"/>
    </row>
    <row r="6" spans="1:33" s="47" customFormat="1">
      <c r="A6" s="50">
        <v>12</v>
      </c>
      <c r="B6" s="52">
        <v>1</v>
      </c>
      <c r="C6" s="52" t="s">
        <v>99</v>
      </c>
      <c r="D6" s="52" t="s">
        <v>49</v>
      </c>
      <c r="E6" s="52">
        <v>44</v>
      </c>
      <c r="F6" s="52" t="s">
        <v>230</v>
      </c>
      <c r="G6" s="52" t="s">
        <v>174</v>
      </c>
      <c r="H6" s="52" t="s">
        <v>34</v>
      </c>
      <c r="I6" s="52" t="s">
        <v>25</v>
      </c>
      <c r="J6" s="52"/>
      <c r="K6" s="52" t="s">
        <v>19</v>
      </c>
      <c r="L6" s="53">
        <v>37</v>
      </c>
      <c r="M6" s="77">
        <v>0</v>
      </c>
      <c r="N6" s="52">
        <v>30</v>
      </c>
      <c r="O6" s="52">
        <v>40</v>
      </c>
      <c r="P6" s="52">
        <v>42.5</v>
      </c>
      <c r="Q6" s="52"/>
      <c r="R6" s="48">
        <v>42.5</v>
      </c>
      <c r="S6" s="77">
        <f t="shared" ref="S6:S19" si="0">R6*M6</f>
        <v>0</v>
      </c>
      <c r="T6" s="52"/>
      <c r="U6" s="49" t="s">
        <v>231</v>
      </c>
    </row>
    <row r="7" spans="1:33" s="47" customFormat="1">
      <c r="A7" s="50">
        <v>12</v>
      </c>
      <c r="B7" s="52">
        <v>1</v>
      </c>
      <c r="C7" s="52" t="s">
        <v>99</v>
      </c>
      <c r="D7" s="52" t="s">
        <v>49</v>
      </c>
      <c r="E7" s="52">
        <v>48</v>
      </c>
      <c r="F7" s="52" t="s">
        <v>232</v>
      </c>
      <c r="G7" s="52" t="s">
        <v>174</v>
      </c>
      <c r="H7" s="52" t="s">
        <v>34</v>
      </c>
      <c r="I7" s="52" t="s">
        <v>25</v>
      </c>
      <c r="J7" s="52"/>
      <c r="K7" s="52" t="s">
        <v>19</v>
      </c>
      <c r="L7" s="53">
        <v>46.2</v>
      </c>
      <c r="M7" s="77">
        <v>0</v>
      </c>
      <c r="N7" s="90">
        <v>45</v>
      </c>
      <c r="O7" s="90">
        <v>45</v>
      </c>
      <c r="P7" s="52">
        <v>45</v>
      </c>
      <c r="Q7" s="52"/>
      <c r="R7" s="48">
        <v>45</v>
      </c>
      <c r="S7" s="77">
        <f t="shared" si="0"/>
        <v>0</v>
      </c>
      <c r="T7" s="52"/>
      <c r="U7" s="49" t="s">
        <v>231</v>
      </c>
    </row>
    <row r="8" spans="1:33" s="47" customFormat="1">
      <c r="A8" s="50"/>
      <c r="B8" s="52"/>
      <c r="C8" s="52"/>
      <c r="D8" s="52"/>
      <c r="E8" s="52"/>
      <c r="F8" s="52"/>
      <c r="G8" s="48" t="s">
        <v>98</v>
      </c>
      <c r="H8" s="52"/>
      <c r="I8" s="52"/>
      <c r="J8" s="76"/>
      <c r="K8" s="52"/>
      <c r="L8" s="53"/>
      <c r="M8" s="77"/>
      <c r="N8" s="52"/>
      <c r="O8" s="52"/>
      <c r="P8" s="52"/>
      <c r="Q8" s="52"/>
      <c r="R8" s="48"/>
      <c r="S8" s="77"/>
      <c r="T8" s="52"/>
      <c r="U8" s="49"/>
    </row>
    <row r="9" spans="1:33" s="47" customFormat="1">
      <c r="A9" s="50">
        <v>12</v>
      </c>
      <c r="B9" s="52">
        <v>1</v>
      </c>
      <c r="C9" s="52" t="s">
        <v>99</v>
      </c>
      <c r="D9" s="52" t="s">
        <v>49</v>
      </c>
      <c r="E9" s="52">
        <v>48</v>
      </c>
      <c r="F9" s="52" t="s">
        <v>233</v>
      </c>
      <c r="G9" s="52" t="s">
        <v>174</v>
      </c>
      <c r="H9" s="52" t="s">
        <v>34</v>
      </c>
      <c r="I9" s="52" t="s">
        <v>25</v>
      </c>
      <c r="J9" s="76">
        <v>38040</v>
      </c>
      <c r="K9" s="52" t="s">
        <v>23</v>
      </c>
      <c r="L9" s="53">
        <v>45.5</v>
      </c>
      <c r="M9" s="77">
        <v>1.1181000000000001</v>
      </c>
      <c r="N9" s="52">
        <v>45</v>
      </c>
      <c r="O9" s="52">
        <v>50</v>
      </c>
      <c r="P9" s="52">
        <v>60</v>
      </c>
      <c r="Q9" s="52"/>
      <c r="R9" s="48">
        <v>60</v>
      </c>
      <c r="S9" s="77">
        <f t="shared" ref="S9:S15" si="1">R9*M9</f>
        <v>67.086000000000013</v>
      </c>
      <c r="T9" s="52"/>
      <c r="U9" s="49" t="s">
        <v>231</v>
      </c>
    </row>
    <row r="10" spans="1:33" s="47" customFormat="1">
      <c r="A10" s="50">
        <v>12</v>
      </c>
      <c r="B10" s="52">
        <v>1</v>
      </c>
      <c r="C10" s="52" t="s">
        <v>99</v>
      </c>
      <c r="D10" s="52" t="s">
        <v>49</v>
      </c>
      <c r="E10" s="52">
        <v>48</v>
      </c>
      <c r="F10" s="52" t="s">
        <v>234</v>
      </c>
      <c r="G10" s="52" t="s">
        <v>174</v>
      </c>
      <c r="H10" s="52" t="s">
        <v>34</v>
      </c>
      <c r="I10" s="52" t="s">
        <v>25</v>
      </c>
      <c r="J10" s="76">
        <v>37198</v>
      </c>
      <c r="K10" s="52" t="s">
        <v>26</v>
      </c>
      <c r="L10" s="53">
        <v>46.85</v>
      </c>
      <c r="M10" s="77">
        <v>1.077</v>
      </c>
      <c r="N10" s="52">
        <v>80</v>
      </c>
      <c r="O10" s="90">
        <v>90</v>
      </c>
      <c r="P10" s="90">
        <v>90</v>
      </c>
      <c r="Q10" s="52"/>
      <c r="R10" s="48">
        <v>80</v>
      </c>
      <c r="S10" s="77">
        <f t="shared" si="1"/>
        <v>86.16</v>
      </c>
      <c r="T10" s="52"/>
      <c r="U10" s="49" t="s">
        <v>231</v>
      </c>
    </row>
    <row r="11" spans="1:33" s="47" customFormat="1">
      <c r="A11" s="50">
        <v>12</v>
      </c>
      <c r="B11" s="52">
        <v>1</v>
      </c>
      <c r="C11" s="52" t="s">
        <v>99</v>
      </c>
      <c r="D11" s="52" t="s">
        <v>49</v>
      </c>
      <c r="E11" s="52">
        <v>52</v>
      </c>
      <c r="F11" s="52" t="s">
        <v>235</v>
      </c>
      <c r="G11" s="52" t="s">
        <v>174</v>
      </c>
      <c r="H11" s="52" t="s">
        <v>34</v>
      </c>
      <c r="I11" s="52" t="s">
        <v>25</v>
      </c>
      <c r="J11" s="76">
        <v>37883</v>
      </c>
      <c r="K11" s="52" t="s">
        <v>23</v>
      </c>
      <c r="L11" s="53">
        <v>49.5</v>
      </c>
      <c r="M11" s="77">
        <v>1.0086999999999999</v>
      </c>
      <c r="N11" s="52">
        <v>40</v>
      </c>
      <c r="O11" s="52">
        <v>50</v>
      </c>
      <c r="P11" s="52">
        <v>52.5</v>
      </c>
      <c r="Q11" s="52"/>
      <c r="R11" s="48">
        <v>52.5</v>
      </c>
      <c r="S11" s="77">
        <f t="shared" si="1"/>
        <v>52.95675</v>
      </c>
      <c r="T11" s="52"/>
      <c r="U11" s="49" t="s">
        <v>231</v>
      </c>
    </row>
    <row r="12" spans="1:33" s="47" customFormat="1">
      <c r="A12" s="50">
        <v>12</v>
      </c>
      <c r="B12" s="52">
        <v>1</v>
      </c>
      <c r="C12" s="52" t="s">
        <v>99</v>
      </c>
      <c r="D12" s="52" t="s">
        <v>49</v>
      </c>
      <c r="E12" s="52">
        <v>60</v>
      </c>
      <c r="F12" s="52" t="s">
        <v>236</v>
      </c>
      <c r="G12" s="52" t="s">
        <v>174</v>
      </c>
      <c r="H12" s="52" t="s">
        <v>34</v>
      </c>
      <c r="I12" s="52" t="s">
        <v>25</v>
      </c>
      <c r="J12" s="76">
        <v>36345</v>
      </c>
      <c r="K12" s="52" t="s">
        <v>24</v>
      </c>
      <c r="L12" s="53">
        <v>57.2</v>
      </c>
      <c r="M12" s="77">
        <v>0.8548</v>
      </c>
      <c r="N12" s="52">
        <v>80</v>
      </c>
      <c r="O12" s="52">
        <v>85</v>
      </c>
      <c r="P12" s="52">
        <v>95</v>
      </c>
      <c r="Q12" s="52"/>
      <c r="R12" s="48">
        <v>95</v>
      </c>
      <c r="S12" s="77">
        <f t="shared" si="1"/>
        <v>81.206000000000003</v>
      </c>
      <c r="T12" s="52"/>
      <c r="U12" s="49" t="s">
        <v>231</v>
      </c>
    </row>
    <row r="13" spans="1:33" s="47" customFormat="1">
      <c r="A13" s="50">
        <v>12</v>
      </c>
      <c r="B13" s="52">
        <v>1</v>
      </c>
      <c r="C13" s="52" t="s">
        <v>99</v>
      </c>
      <c r="D13" s="52" t="s">
        <v>49</v>
      </c>
      <c r="E13" s="52">
        <v>75</v>
      </c>
      <c r="F13" s="52" t="s">
        <v>237</v>
      </c>
      <c r="G13" s="52" t="s">
        <v>174</v>
      </c>
      <c r="H13" s="52" t="s">
        <v>34</v>
      </c>
      <c r="I13" s="52" t="s">
        <v>25</v>
      </c>
      <c r="J13" s="76">
        <v>37008</v>
      </c>
      <c r="K13" s="52" t="s">
        <v>26</v>
      </c>
      <c r="L13" s="53">
        <v>72</v>
      </c>
      <c r="M13" s="77">
        <v>0.68669999999999998</v>
      </c>
      <c r="N13" s="52">
        <v>130</v>
      </c>
      <c r="O13" s="52">
        <v>140</v>
      </c>
      <c r="P13" s="52">
        <v>147.5</v>
      </c>
      <c r="Q13" s="52"/>
      <c r="R13" s="48">
        <v>147.5</v>
      </c>
      <c r="S13" s="77">
        <f t="shared" si="1"/>
        <v>101.28824999999999</v>
      </c>
      <c r="T13" s="52"/>
      <c r="U13" s="49" t="s">
        <v>231</v>
      </c>
    </row>
    <row r="14" spans="1:33" s="47" customFormat="1">
      <c r="A14" s="50">
        <v>5</v>
      </c>
      <c r="B14" s="52">
        <v>2</v>
      </c>
      <c r="C14" s="52" t="s">
        <v>99</v>
      </c>
      <c r="D14" s="52" t="s">
        <v>49</v>
      </c>
      <c r="E14" s="52">
        <v>75</v>
      </c>
      <c r="F14" s="52" t="s">
        <v>238</v>
      </c>
      <c r="G14" s="52" t="s">
        <v>174</v>
      </c>
      <c r="H14" s="52" t="s">
        <v>34</v>
      </c>
      <c r="I14" s="52" t="s">
        <v>25</v>
      </c>
      <c r="J14" s="76">
        <v>37008</v>
      </c>
      <c r="K14" s="52" t="s">
        <v>26</v>
      </c>
      <c r="L14" s="53">
        <v>68.5</v>
      </c>
      <c r="M14" s="77">
        <v>0.71640000000000004</v>
      </c>
      <c r="N14" s="52">
        <v>125</v>
      </c>
      <c r="O14" s="52">
        <v>130</v>
      </c>
      <c r="P14" s="52">
        <v>140</v>
      </c>
      <c r="Q14" s="52"/>
      <c r="R14" s="48">
        <v>140</v>
      </c>
      <c r="S14" s="77">
        <f t="shared" si="1"/>
        <v>100.29600000000001</v>
      </c>
      <c r="T14" s="52"/>
      <c r="U14" s="49" t="s">
        <v>231</v>
      </c>
    </row>
    <row r="15" spans="1:33" s="47" customFormat="1">
      <c r="A15" s="50">
        <v>12</v>
      </c>
      <c r="B15" s="52">
        <v>1</v>
      </c>
      <c r="C15" s="52" t="s">
        <v>99</v>
      </c>
      <c r="D15" s="52" t="s">
        <v>49</v>
      </c>
      <c r="E15" s="52">
        <v>82.5</v>
      </c>
      <c r="F15" s="52" t="s">
        <v>239</v>
      </c>
      <c r="G15" s="52" t="s">
        <v>174</v>
      </c>
      <c r="H15" s="52" t="s">
        <v>34</v>
      </c>
      <c r="I15" s="52" t="s">
        <v>25</v>
      </c>
      <c r="J15" s="76">
        <v>35363</v>
      </c>
      <c r="K15" s="52" t="s">
        <v>21</v>
      </c>
      <c r="L15" s="53">
        <v>80.7</v>
      </c>
      <c r="M15" s="77">
        <v>0.629</v>
      </c>
      <c r="N15" s="52">
        <v>140</v>
      </c>
      <c r="O15" s="52">
        <v>150</v>
      </c>
      <c r="P15" s="52">
        <v>155</v>
      </c>
      <c r="Q15" s="52"/>
      <c r="R15" s="48">
        <v>155</v>
      </c>
      <c r="S15" s="77">
        <f t="shared" si="1"/>
        <v>97.495000000000005</v>
      </c>
      <c r="T15" s="92"/>
      <c r="U15" s="49" t="s">
        <v>231</v>
      </c>
    </row>
    <row r="16" spans="1:33" s="47" customFormat="1">
      <c r="A16" s="50">
        <v>12</v>
      </c>
      <c r="B16" s="52">
        <v>1</v>
      </c>
      <c r="C16" s="52" t="s">
        <v>99</v>
      </c>
      <c r="D16" s="52" t="s">
        <v>49</v>
      </c>
      <c r="E16" s="52">
        <v>90</v>
      </c>
      <c r="F16" s="52" t="s">
        <v>240</v>
      </c>
      <c r="G16" s="52" t="s">
        <v>174</v>
      </c>
      <c r="H16" s="52" t="s">
        <v>34</v>
      </c>
      <c r="I16" s="52" t="s">
        <v>25</v>
      </c>
      <c r="J16" s="76">
        <v>37052</v>
      </c>
      <c r="K16" s="52" t="s">
        <v>26</v>
      </c>
      <c r="L16" s="53">
        <v>89.9</v>
      </c>
      <c r="M16" s="77">
        <v>0.5857</v>
      </c>
      <c r="N16" s="52">
        <v>70</v>
      </c>
      <c r="O16" s="52">
        <v>80</v>
      </c>
      <c r="P16" s="90">
        <v>90</v>
      </c>
      <c r="Q16" s="52"/>
      <c r="R16" s="48">
        <v>80</v>
      </c>
      <c r="S16" s="77">
        <f t="shared" si="0"/>
        <v>46.856000000000002</v>
      </c>
      <c r="T16" s="52"/>
      <c r="U16" s="49" t="s">
        <v>231</v>
      </c>
    </row>
    <row r="17" spans="1:33" s="47" customFormat="1">
      <c r="A17" s="50"/>
      <c r="B17" s="52"/>
      <c r="C17" s="52"/>
      <c r="D17" s="52"/>
      <c r="E17" s="52"/>
      <c r="F17" s="52"/>
      <c r="G17" s="48" t="s">
        <v>131</v>
      </c>
      <c r="H17" s="52"/>
      <c r="I17" s="52"/>
      <c r="J17" s="76"/>
      <c r="K17" s="52"/>
      <c r="L17" s="53"/>
      <c r="M17" s="77"/>
      <c r="N17" s="52"/>
      <c r="O17" s="52"/>
      <c r="P17" s="52"/>
      <c r="Q17" s="52"/>
      <c r="R17" s="48"/>
      <c r="S17" s="77"/>
      <c r="T17" s="52"/>
      <c r="U17" s="49"/>
    </row>
    <row r="18" spans="1:33" s="47" customFormat="1">
      <c r="A18" s="50">
        <v>12</v>
      </c>
      <c r="B18" s="52">
        <v>1</v>
      </c>
      <c r="C18" s="52" t="s">
        <v>41</v>
      </c>
      <c r="D18" s="52" t="s">
        <v>49</v>
      </c>
      <c r="E18" s="52">
        <v>75</v>
      </c>
      <c r="F18" s="52" t="s">
        <v>241</v>
      </c>
      <c r="G18" s="52" t="s">
        <v>69</v>
      </c>
      <c r="H18" s="52" t="s">
        <v>34</v>
      </c>
      <c r="I18" s="52" t="s">
        <v>25</v>
      </c>
      <c r="J18" s="76">
        <v>31193</v>
      </c>
      <c r="K18" s="52" t="s">
        <v>19</v>
      </c>
      <c r="L18" s="53">
        <v>72.8</v>
      </c>
      <c r="M18" s="77">
        <v>0.68049999999999999</v>
      </c>
      <c r="N18" s="90">
        <v>175</v>
      </c>
      <c r="O18" s="52">
        <v>175</v>
      </c>
      <c r="P18" s="52">
        <v>185</v>
      </c>
      <c r="Q18" s="52"/>
      <c r="R18" s="48">
        <v>185</v>
      </c>
      <c r="S18" s="77">
        <f t="shared" si="0"/>
        <v>125.8925</v>
      </c>
      <c r="T18" s="52"/>
      <c r="U18" s="49" t="s">
        <v>371</v>
      </c>
    </row>
    <row r="19" spans="1:33" s="47" customFormat="1">
      <c r="A19" s="50">
        <v>5</v>
      </c>
      <c r="B19" s="52">
        <v>2</v>
      </c>
      <c r="C19" s="52" t="s">
        <v>41</v>
      </c>
      <c r="D19" s="52" t="s">
        <v>49</v>
      </c>
      <c r="E19" s="52">
        <v>75</v>
      </c>
      <c r="F19" s="52" t="s">
        <v>83</v>
      </c>
      <c r="G19" s="52" t="s">
        <v>84</v>
      </c>
      <c r="H19" s="52" t="s">
        <v>34</v>
      </c>
      <c r="I19" s="52" t="s">
        <v>25</v>
      </c>
      <c r="J19" s="76">
        <v>28931</v>
      </c>
      <c r="K19" s="52" t="s">
        <v>19</v>
      </c>
      <c r="L19" s="53">
        <v>74.099999999999994</v>
      </c>
      <c r="M19" s="77">
        <v>0.67079999999999995</v>
      </c>
      <c r="N19" s="52">
        <v>130</v>
      </c>
      <c r="O19" s="52">
        <v>140</v>
      </c>
      <c r="P19" s="52">
        <v>150</v>
      </c>
      <c r="Q19" s="52"/>
      <c r="R19" s="48">
        <v>150</v>
      </c>
      <c r="S19" s="77">
        <f t="shared" si="0"/>
        <v>100.61999999999999</v>
      </c>
      <c r="T19" s="52"/>
      <c r="U19" s="49" t="s">
        <v>371</v>
      </c>
    </row>
    <row r="20" spans="1:33" s="47" customFormat="1">
      <c r="A20" s="50"/>
      <c r="B20" s="52"/>
      <c r="C20" s="52"/>
      <c r="D20" s="52"/>
      <c r="E20" s="52"/>
      <c r="F20" s="52"/>
      <c r="G20" s="48" t="s">
        <v>188</v>
      </c>
      <c r="H20" s="52"/>
      <c r="I20" s="52"/>
      <c r="J20" s="76"/>
      <c r="K20" s="52"/>
      <c r="L20" s="53"/>
      <c r="M20" s="77"/>
      <c r="N20" s="52"/>
      <c r="O20" s="52"/>
      <c r="P20" s="52"/>
      <c r="Q20" s="52"/>
      <c r="R20" s="48"/>
      <c r="S20" s="77"/>
      <c r="T20" s="52"/>
      <c r="U20" s="49"/>
    </row>
    <row r="21" spans="1:33" s="47" customFormat="1">
      <c r="A21" s="50">
        <v>12</v>
      </c>
      <c r="B21" s="52">
        <v>1</v>
      </c>
      <c r="C21" s="52" t="s">
        <v>44</v>
      </c>
      <c r="D21" s="52" t="s">
        <v>217</v>
      </c>
      <c r="E21" s="52">
        <v>82.5</v>
      </c>
      <c r="F21" s="52" t="s">
        <v>48</v>
      </c>
      <c r="G21" s="52" t="s">
        <v>84</v>
      </c>
      <c r="H21" s="52" t="s">
        <v>34</v>
      </c>
      <c r="I21" s="52" t="s">
        <v>25</v>
      </c>
      <c r="J21" s="76">
        <v>28710</v>
      </c>
      <c r="K21" s="52" t="s">
        <v>19</v>
      </c>
      <c r="L21" s="53">
        <v>80.8</v>
      </c>
      <c r="M21" s="77">
        <v>0.62839999999999996</v>
      </c>
      <c r="N21" s="78">
        <v>265</v>
      </c>
      <c r="O21" s="78">
        <v>292.5</v>
      </c>
      <c r="P21" s="78">
        <v>305</v>
      </c>
      <c r="Q21" s="79">
        <v>320</v>
      </c>
      <c r="R21" s="48">
        <f>P21</f>
        <v>305</v>
      </c>
      <c r="S21" s="77">
        <f t="shared" ref="S21:S23" si="2">R21*M21</f>
        <v>191.66199999999998</v>
      </c>
      <c r="T21" s="52"/>
      <c r="U21" s="49" t="s">
        <v>371</v>
      </c>
    </row>
    <row r="22" spans="1:33" s="47" customFormat="1">
      <c r="A22" s="50">
        <v>12</v>
      </c>
      <c r="B22" s="52">
        <v>1</v>
      </c>
      <c r="C22" s="52" t="s">
        <v>44</v>
      </c>
      <c r="D22" s="52" t="s">
        <v>217</v>
      </c>
      <c r="E22" s="52">
        <v>125</v>
      </c>
      <c r="F22" s="52" t="s">
        <v>242</v>
      </c>
      <c r="G22" s="52" t="s">
        <v>69</v>
      </c>
      <c r="H22" s="52" t="s">
        <v>34</v>
      </c>
      <c r="I22" s="52" t="s">
        <v>25</v>
      </c>
      <c r="J22" s="52"/>
      <c r="K22" s="52" t="s">
        <v>19</v>
      </c>
      <c r="L22" s="53">
        <v>112.6</v>
      </c>
      <c r="M22" s="77">
        <v>0</v>
      </c>
      <c r="N22" s="52">
        <v>165</v>
      </c>
      <c r="O22" s="52">
        <v>180</v>
      </c>
      <c r="P22" s="79">
        <v>200</v>
      </c>
      <c r="Q22" s="52"/>
      <c r="R22" s="48">
        <v>180</v>
      </c>
      <c r="S22" s="77">
        <f t="shared" si="2"/>
        <v>0</v>
      </c>
      <c r="T22" s="52"/>
      <c r="U22" s="49" t="s">
        <v>371</v>
      </c>
    </row>
    <row r="23" spans="1:33" s="47" customFormat="1" ht="13.5" thickBot="1">
      <c r="A23" s="59">
        <v>12</v>
      </c>
      <c r="B23" s="61">
        <v>1</v>
      </c>
      <c r="C23" s="61" t="s">
        <v>44</v>
      </c>
      <c r="D23" s="61" t="s">
        <v>47</v>
      </c>
      <c r="E23" s="61">
        <v>110</v>
      </c>
      <c r="F23" s="61" t="s">
        <v>96</v>
      </c>
      <c r="G23" s="61" t="s">
        <v>73</v>
      </c>
      <c r="H23" s="61" t="s">
        <v>53</v>
      </c>
      <c r="I23" s="61" t="s">
        <v>25</v>
      </c>
      <c r="J23" s="82">
        <v>30134</v>
      </c>
      <c r="K23" s="61" t="s">
        <v>19</v>
      </c>
      <c r="L23" s="62">
        <v>107.4</v>
      </c>
      <c r="M23" s="83">
        <v>0.53990000000000005</v>
      </c>
      <c r="N23" s="61">
        <v>280</v>
      </c>
      <c r="O23" s="85">
        <v>300</v>
      </c>
      <c r="P23" s="61">
        <v>300</v>
      </c>
      <c r="Q23" s="61"/>
      <c r="R23" s="86">
        <v>300</v>
      </c>
      <c r="S23" s="83">
        <f t="shared" si="2"/>
        <v>161.97000000000003</v>
      </c>
      <c r="T23" s="61"/>
      <c r="U23" s="49" t="s">
        <v>371</v>
      </c>
    </row>
    <row r="25" spans="1:33">
      <c r="A25" s="30" t="s">
        <v>60</v>
      </c>
      <c r="F25" s="29" t="s">
        <v>138</v>
      </c>
      <c r="J25" s="6"/>
      <c r="K25" s="10"/>
      <c r="L25" s="5"/>
      <c r="M25" s="1"/>
      <c r="N25" s="1"/>
      <c r="P25" s="8"/>
      <c r="Q25" s="10"/>
      <c r="S25" s="5"/>
      <c r="V25" s="8"/>
      <c r="W25" s="10"/>
      <c r="X25" s="8"/>
      <c r="Y25" s="10"/>
      <c r="AA25" s="1"/>
      <c r="AD25" s="8"/>
      <c r="AE25" s="10"/>
      <c r="AF25" s="8"/>
      <c r="AG25" s="10"/>
    </row>
    <row r="26" spans="1:33">
      <c r="A26" s="30" t="s">
        <v>61</v>
      </c>
      <c r="F26" s="29" t="s">
        <v>327</v>
      </c>
      <c r="J26" s="6"/>
      <c r="K26" s="10"/>
      <c r="L26" s="5"/>
      <c r="M26" s="1"/>
      <c r="N26" s="1"/>
      <c r="P26" s="8"/>
      <c r="Q26" s="10"/>
      <c r="S26" s="5"/>
      <c r="V26" s="8"/>
      <c r="W26" s="10"/>
      <c r="X26" s="8"/>
      <c r="Y26" s="10"/>
      <c r="AA26" s="1"/>
      <c r="AD26" s="8"/>
      <c r="AE26" s="10"/>
      <c r="AF26" s="8"/>
      <c r="AG26" s="10"/>
    </row>
    <row r="27" spans="1:33">
      <c r="A27" s="30" t="s">
        <v>62</v>
      </c>
      <c r="F27" s="29" t="s">
        <v>324</v>
      </c>
      <c r="J27" s="6"/>
      <c r="K27" s="10"/>
      <c r="L27" s="5"/>
      <c r="M27" s="1"/>
      <c r="N27" s="1"/>
      <c r="P27" s="8"/>
      <c r="Q27" s="10"/>
      <c r="S27" s="5"/>
      <c r="V27" s="8"/>
      <c r="W27" s="10"/>
      <c r="X27" s="8"/>
      <c r="Y27" s="10"/>
      <c r="AA27" s="1"/>
      <c r="AD27" s="8"/>
      <c r="AE27" s="10"/>
      <c r="AF27" s="8"/>
      <c r="AG27" s="10"/>
    </row>
    <row r="28" spans="1:33">
      <c r="A28" s="30" t="s">
        <v>64</v>
      </c>
      <c r="F28" s="29" t="s">
        <v>323</v>
      </c>
      <c r="J28" s="6"/>
      <c r="K28" s="10"/>
      <c r="L28" s="5"/>
      <c r="M28" s="1"/>
      <c r="N28" s="1"/>
      <c r="P28" s="8"/>
      <c r="Q28" s="10"/>
      <c r="S28" s="5"/>
      <c r="V28" s="8"/>
      <c r="W28" s="10"/>
      <c r="X28" s="8"/>
      <c r="Y28" s="10"/>
      <c r="AA28" s="1"/>
      <c r="AD28" s="8"/>
      <c r="AE28" s="10"/>
      <c r="AF28" s="8"/>
      <c r="AG28" s="10"/>
    </row>
    <row r="29" spans="1:33">
      <c r="A29" s="30" t="s">
        <v>63</v>
      </c>
      <c r="F29" s="29" t="s">
        <v>65</v>
      </c>
      <c r="J29" s="6"/>
      <c r="K29" s="10"/>
      <c r="L29" s="5"/>
      <c r="M29" s="1"/>
      <c r="N29" s="1"/>
      <c r="P29" s="8"/>
      <c r="Q29" s="10"/>
      <c r="S29" s="5"/>
      <c r="V29" s="8"/>
      <c r="W29" s="10"/>
      <c r="X29" s="8"/>
      <c r="Y29" s="10"/>
      <c r="AA29" s="1"/>
      <c r="AD29" s="8"/>
      <c r="AE29" s="10"/>
      <c r="AF29" s="8"/>
      <c r="AG29" s="10"/>
    </row>
    <row r="30" spans="1:33">
      <c r="A30" s="30" t="s">
        <v>325</v>
      </c>
      <c r="F30" s="29" t="s">
        <v>67</v>
      </c>
      <c r="J30" s="6"/>
      <c r="K30" s="10"/>
      <c r="L30" s="5"/>
      <c r="M30" s="1"/>
      <c r="N30" s="1"/>
      <c r="P30" s="8"/>
      <c r="Q30" s="10"/>
      <c r="S30" s="5"/>
      <c r="V30" s="8"/>
      <c r="W30" s="10"/>
      <c r="X30" s="8"/>
      <c r="Y30" s="10"/>
      <c r="AA30" s="1"/>
      <c r="AD30" s="8"/>
      <c r="AE30" s="10"/>
      <c r="AF30" s="8"/>
      <c r="AG30" s="10"/>
    </row>
    <row r="31" spans="1:33">
      <c r="A31" s="30" t="s">
        <v>326</v>
      </c>
      <c r="F31" s="29" t="s">
        <v>66</v>
      </c>
      <c r="J31" s="6"/>
      <c r="K31" s="10"/>
      <c r="L31" s="5"/>
      <c r="M31" s="1"/>
      <c r="N31" s="1"/>
      <c r="P31" s="8"/>
      <c r="Q31" s="10"/>
      <c r="S31" s="5"/>
      <c r="V31" s="8"/>
      <c r="W31" s="10"/>
      <c r="X31" s="8"/>
      <c r="Y31" s="10"/>
      <c r="AA31" s="1"/>
      <c r="AD31" s="8"/>
      <c r="AE31" s="10"/>
      <c r="AF31" s="8"/>
      <c r="AG31" s="10"/>
    </row>
    <row r="32" spans="1:33">
      <c r="A32" s="30"/>
      <c r="F32" s="29"/>
      <c r="J32" s="6"/>
      <c r="K32" s="10"/>
      <c r="L32" s="5"/>
      <c r="M32" s="1"/>
      <c r="N32" s="1"/>
      <c r="P32" s="8"/>
      <c r="Q32" s="10"/>
      <c r="S32" s="5"/>
      <c r="V32" s="8"/>
      <c r="W32" s="10"/>
      <c r="X32" s="8"/>
      <c r="Y32" s="10"/>
      <c r="AA32" s="1"/>
      <c r="AD32" s="8"/>
      <c r="AE32" s="10"/>
      <c r="AF32" s="8"/>
      <c r="AG32" s="10"/>
    </row>
    <row r="33" spans="1:33">
      <c r="A33" s="30"/>
      <c r="F33" s="29"/>
      <c r="J33" s="6"/>
      <c r="K33" s="10"/>
      <c r="L33" s="5"/>
      <c r="M33" s="1"/>
      <c r="N33" s="1"/>
      <c r="P33" s="8"/>
      <c r="Q33" s="10"/>
      <c r="S33" s="5"/>
      <c r="V33" s="8"/>
      <c r="W33" s="10"/>
      <c r="X33" s="8"/>
      <c r="Y33" s="10"/>
      <c r="AA33" s="1"/>
      <c r="AD33" s="8"/>
      <c r="AE33" s="10"/>
      <c r="AF33" s="8"/>
      <c r="AG33" s="10"/>
    </row>
    <row r="34" spans="1:33">
      <c r="A34" s="30"/>
      <c r="F34" s="29"/>
      <c r="J34" s="6"/>
      <c r="K34" s="10"/>
      <c r="L34" s="5"/>
      <c r="M34" s="1"/>
      <c r="N34" s="1"/>
      <c r="P34" s="8"/>
      <c r="Q34" s="10"/>
      <c r="S34" s="5"/>
      <c r="V34" s="8"/>
      <c r="W34" s="10"/>
      <c r="X34" s="8"/>
      <c r="Y34" s="10"/>
      <c r="AA34" s="1"/>
      <c r="AD34" s="8"/>
      <c r="AE34" s="10"/>
      <c r="AF34" s="8"/>
      <c r="AG34" s="10"/>
    </row>
    <row r="35" spans="1:33">
      <c r="J35" s="6"/>
      <c r="K35" s="10"/>
      <c r="L35" s="5"/>
      <c r="M35" s="1"/>
      <c r="N35" s="1"/>
      <c r="P35" s="8"/>
      <c r="Q35" s="10"/>
      <c r="S35" s="5"/>
      <c r="V35" s="8"/>
      <c r="W35" s="10"/>
      <c r="X35" s="8"/>
      <c r="Y35" s="10"/>
      <c r="AA35" s="1"/>
      <c r="AD35" s="8"/>
      <c r="AE35" s="10"/>
      <c r="AF35" s="8"/>
      <c r="AG35" s="10"/>
    </row>
    <row r="36" spans="1:33">
      <c r="J36" s="6"/>
      <c r="K36" s="10"/>
      <c r="L36" s="5"/>
      <c r="M36" s="1"/>
      <c r="N36" s="1"/>
      <c r="P36" s="8"/>
      <c r="Q36" s="10"/>
      <c r="S36" s="5"/>
      <c r="V36" s="8"/>
      <c r="W36" s="10"/>
      <c r="X36" s="8"/>
      <c r="Y36" s="10"/>
      <c r="AA36" s="1"/>
      <c r="AD36" s="8"/>
      <c r="AE36" s="10"/>
      <c r="AF36" s="8"/>
      <c r="AG36" s="10"/>
    </row>
    <row r="37" spans="1:33">
      <c r="J37" s="6"/>
      <c r="K37" s="10"/>
      <c r="L37" s="5"/>
      <c r="M37" s="1"/>
      <c r="N37" s="1"/>
      <c r="P37" s="8"/>
      <c r="Q37" s="10"/>
      <c r="S37" s="5"/>
      <c r="V37" s="8"/>
      <c r="W37" s="10"/>
      <c r="X37" s="8"/>
      <c r="Y37" s="10"/>
      <c r="AA37" s="1"/>
      <c r="AD37" s="8"/>
      <c r="AE37" s="10"/>
      <c r="AF37" s="8"/>
      <c r="AG37" s="10"/>
    </row>
    <row r="38" spans="1:33">
      <c r="J38" s="6"/>
      <c r="K38" s="10"/>
      <c r="L38" s="5"/>
      <c r="M38" s="1"/>
      <c r="N38" s="1"/>
      <c r="P38" s="8"/>
      <c r="Q38" s="10"/>
      <c r="S38" s="5"/>
      <c r="V38" s="8"/>
      <c r="W38" s="10"/>
      <c r="X38" s="8"/>
      <c r="Y38" s="10"/>
      <c r="AA38" s="1"/>
      <c r="AD38" s="8"/>
      <c r="AE38" s="10"/>
      <c r="AF38" s="8"/>
      <c r="AG38" s="10"/>
    </row>
    <row r="39" spans="1:33">
      <c r="J39" s="6"/>
      <c r="K39" s="10"/>
      <c r="L39" s="5"/>
      <c r="M39" s="1"/>
      <c r="N39" s="1"/>
      <c r="P39" s="8"/>
      <c r="Q39" s="10"/>
      <c r="S39" s="5"/>
      <c r="V39" s="8"/>
      <c r="W39" s="10"/>
      <c r="X39" s="8"/>
      <c r="Y39" s="10"/>
      <c r="AA39" s="1"/>
      <c r="AD39" s="8"/>
      <c r="AE39" s="10"/>
      <c r="AF39" s="8"/>
      <c r="AG39" s="10"/>
    </row>
    <row r="40" spans="1:33">
      <c r="J40" s="6"/>
      <c r="K40" s="10"/>
      <c r="L40" s="5"/>
      <c r="M40" s="1"/>
      <c r="N40" s="1"/>
      <c r="P40" s="8"/>
      <c r="Q40" s="10"/>
      <c r="S40" s="5"/>
      <c r="V40" s="8"/>
      <c r="W40" s="10"/>
      <c r="X40" s="8"/>
      <c r="Y40" s="10"/>
      <c r="AA40" s="1"/>
      <c r="AD40" s="8"/>
      <c r="AE40" s="10"/>
      <c r="AF40" s="8"/>
      <c r="AG40" s="10"/>
    </row>
    <row r="41" spans="1:33">
      <c r="J41" s="6"/>
      <c r="K41" s="10"/>
      <c r="L41" s="5"/>
      <c r="M41" s="1"/>
      <c r="N41" s="1"/>
      <c r="P41" s="8"/>
      <c r="Q41" s="10"/>
      <c r="S41" s="5"/>
      <c r="V41" s="8"/>
      <c r="W41" s="10"/>
      <c r="X41" s="8"/>
      <c r="Y41" s="10"/>
      <c r="AA41" s="1"/>
      <c r="AD41" s="8"/>
      <c r="AE41" s="10"/>
      <c r="AF41" s="8"/>
      <c r="AG41" s="10"/>
    </row>
    <row r="42" spans="1:33">
      <c r="J42" s="6"/>
      <c r="K42" s="10"/>
      <c r="L42" s="5"/>
      <c r="M42" s="1"/>
      <c r="N42" s="1"/>
      <c r="P42" s="8"/>
      <c r="Q42" s="10"/>
      <c r="S42" s="5"/>
      <c r="V42" s="8"/>
      <c r="W42" s="10"/>
      <c r="X42" s="8"/>
      <c r="Y42" s="10"/>
      <c r="AA42" s="1"/>
      <c r="AD42" s="8"/>
      <c r="AE42" s="10"/>
      <c r="AF42" s="8"/>
      <c r="AG42" s="10"/>
    </row>
    <row r="43" spans="1:33">
      <c r="J43" s="6"/>
      <c r="K43" s="10"/>
      <c r="L43" s="5"/>
      <c r="M43" s="1"/>
      <c r="N43" s="1"/>
      <c r="P43" s="8"/>
      <c r="Q43" s="10"/>
      <c r="S43" s="5"/>
      <c r="V43" s="8"/>
      <c r="W43" s="10"/>
      <c r="X43" s="8"/>
      <c r="Y43" s="10"/>
      <c r="AA43" s="1"/>
      <c r="AD43" s="8"/>
      <c r="AE43" s="10"/>
      <c r="AF43" s="8"/>
      <c r="AG43" s="10"/>
    </row>
  </sheetData>
  <sortState ref="A16:T76">
    <sortCondition ref="E16:E76"/>
    <sortCondition ref="K16:K76"/>
    <sortCondition descending="1" ref="R16:R76"/>
    <sortCondition ref="L16:L76"/>
  </sortState>
  <mergeCells count="16">
    <mergeCell ref="U3:U4"/>
    <mergeCell ref="M3:M4"/>
    <mergeCell ref="N3:S3"/>
    <mergeCell ref="T3:T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rintOptions horizontalCentered="1" verticalCentered="1"/>
  <pageMargins left="0.39370078740157483" right="0.39370078740157483" top="0.39370078740157483" bottom="0.39370078740157483" header="0" footer="0"/>
  <pageSetup paperSize="9" scale="72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58"/>
  <sheetViews>
    <sheetView topLeftCell="A4" workbookViewId="0">
      <selection activeCell="J13" sqref="J13"/>
    </sheetView>
  </sheetViews>
  <sheetFormatPr defaultRowHeight="12.75"/>
  <cols>
    <col min="1" max="1" width="4.85546875" style="5" bestFit="1" customWidth="1"/>
    <col min="2" max="2" width="6" style="5" bestFit="1" customWidth="1"/>
    <col min="3" max="3" width="6.85546875" style="5" customWidth="1"/>
    <col min="4" max="4" width="8.85546875" style="5" customWidth="1"/>
    <col min="5" max="5" width="5.140625" style="5" bestFit="1" customWidth="1"/>
    <col min="6" max="6" width="22.140625" style="5" bestFit="1" customWidth="1"/>
    <col min="7" max="7" width="24.5703125" style="5" customWidth="1"/>
    <col min="8" max="8" width="24" style="5" customWidth="1"/>
    <col min="9" max="9" width="12.5703125" style="5" bestFit="1" customWidth="1"/>
    <col min="10" max="10" width="13.28515625" style="5" bestFit="1" customWidth="1"/>
    <col min="11" max="11" width="18.7109375" style="5" customWidth="1"/>
    <col min="12" max="12" width="6.5703125" style="6" bestFit="1" customWidth="1"/>
    <col min="13" max="13" width="7.5703125" style="10" bestFit="1" customWidth="1"/>
    <col min="14" max="16" width="6" style="5" bestFit="1" customWidth="1"/>
    <col min="17" max="17" width="3" style="5" bestFit="1" customWidth="1"/>
    <col min="18" max="18" width="6.5703125" style="5" bestFit="1" customWidth="1"/>
    <col min="19" max="19" width="9.5703125" style="10" bestFit="1" customWidth="1"/>
    <col min="20" max="20" width="7.5703125" style="5" customWidth="1"/>
    <col min="21" max="21" width="18.140625" style="5" customWidth="1"/>
    <col min="22" max="16384" width="9.140625" style="5"/>
  </cols>
  <sheetData>
    <row r="1" spans="1:33" ht="20.25">
      <c r="A1" s="18" t="s">
        <v>322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21" thickBot="1">
      <c r="C2" s="13"/>
      <c r="F2" s="20"/>
      <c r="G2" s="2"/>
      <c r="H2" s="20"/>
      <c r="I2" s="2"/>
      <c r="J2" s="20"/>
      <c r="K2" s="20"/>
      <c r="L2" s="21"/>
      <c r="M2" s="22"/>
      <c r="N2" s="20"/>
      <c r="O2" s="20"/>
      <c r="P2" s="20"/>
      <c r="Q2" s="20"/>
      <c r="R2" s="23"/>
      <c r="S2" s="24"/>
    </row>
    <row r="3" spans="1:33" ht="12.75" customHeight="1">
      <c r="A3" s="124" t="s">
        <v>18</v>
      </c>
      <c r="B3" s="126" t="s">
        <v>8</v>
      </c>
      <c r="C3" s="126" t="s">
        <v>38</v>
      </c>
      <c r="D3" s="126" t="s">
        <v>39</v>
      </c>
      <c r="E3" s="126" t="s">
        <v>2</v>
      </c>
      <c r="F3" s="126" t="s">
        <v>3</v>
      </c>
      <c r="G3" s="126" t="s">
        <v>28</v>
      </c>
      <c r="H3" s="126" t="s">
        <v>10</v>
      </c>
      <c r="I3" s="126" t="s">
        <v>11</v>
      </c>
      <c r="J3" s="126" t="s">
        <v>7</v>
      </c>
      <c r="K3" s="126" t="s">
        <v>4</v>
      </c>
      <c r="L3" s="128" t="s">
        <v>1</v>
      </c>
      <c r="M3" s="130" t="s">
        <v>0</v>
      </c>
      <c r="N3" s="121" t="s">
        <v>244</v>
      </c>
      <c r="O3" s="121"/>
      <c r="P3" s="121"/>
      <c r="Q3" s="121"/>
      <c r="R3" s="121"/>
      <c r="S3" s="121"/>
      <c r="T3" s="134" t="s">
        <v>9</v>
      </c>
      <c r="U3" s="119" t="s">
        <v>118</v>
      </c>
    </row>
    <row r="4" spans="1:33" s="7" customFormat="1" ht="12" thickBot="1">
      <c r="A4" s="125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9"/>
      <c r="M4" s="131"/>
      <c r="N4" s="15">
        <v>1</v>
      </c>
      <c r="O4" s="15">
        <v>2</v>
      </c>
      <c r="P4" s="15">
        <v>3</v>
      </c>
      <c r="Q4" s="15">
        <v>4</v>
      </c>
      <c r="R4" s="25" t="s">
        <v>6</v>
      </c>
      <c r="S4" s="17" t="s">
        <v>0</v>
      </c>
      <c r="T4" s="135"/>
      <c r="U4" s="120"/>
    </row>
    <row r="5" spans="1:33" s="47" customFormat="1">
      <c r="A5" s="73"/>
      <c r="B5" s="74"/>
      <c r="C5" s="74"/>
      <c r="D5" s="74"/>
      <c r="E5" s="74"/>
      <c r="F5" s="74"/>
      <c r="G5" s="45" t="s">
        <v>98</v>
      </c>
      <c r="H5" s="74"/>
      <c r="I5" s="74"/>
      <c r="J5" s="88"/>
      <c r="K5" s="74"/>
      <c r="L5" s="75"/>
      <c r="M5" s="89"/>
      <c r="N5" s="74"/>
      <c r="O5" s="74"/>
      <c r="P5" s="74"/>
      <c r="Q5" s="74"/>
      <c r="R5" s="74"/>
      <c r="S5" s="89"/>
      <c r="T5" s="74"/>
      <c r="U5" s="46"/>
    </row>
    <row r="6" spans="1:33" s="47" customFormat="1">
      <c r="A6" s="50">
        <v>12</v>
      </c>
      <c r="B6" s="52">
        <v>1</v>
      </c>
      <c r="C6" s="52" t="s">
        <v>99</v>
      </c>
      <c r="D6" s="52" t="s">
        <v>49</v>
      </c>
      <c r="E6" s="52">
        <v>67.5</v>
      </c>
      <c r="F6" s="52" t="s">
        <v>105</v>
      </c>
      <c r="G6" s="52" t="s">
        <v>106</v>
      </c>
      <c r="H6" s="52" t="s">
        <v>34</v>
      </c>
      <c r="I6" s="52" t="s">
        <v>25</v>
      </c>
      <c r="J6" s="76">
        <v>30973</v>
      </c>
      <c r="K6" s="52" t="s">
        <v>19</v>
      </c>
      <c r="L6" s="53">
        <v>61.9</v>
      </c>
      <c r="M6" s="77">
        <v>0.78759999999999997</v>
      </c>
      <c r="N6" s="90">
        <v>170</v>
      </c>
      <c r="O6" s="52">
        <v>170</v>
      </c>
      <c r="P6" s="90">
        <v>180</v>
      </c>
      <c r="Q6" s="52"/>
      <c r="R6" s="48">
        <v>170</v>
      </c>
      <c r="S6" s="77">
        <f>R6*M6</f>
        <v>133.892</v>
      </c>
      <c r="T6" s="52"/>
      <c r="U6" s="49"/>
    </row>
    <row r="7" spans="1:33" s="47" customFormat="1">
      <c r="A7" s="50">
        <v>12</v>
      </c>
      <c r="B7" s="52">
        <v>1</v>
      </c>
      <c r="C7" s="52" t="s">
        <v>99</v>
      </c>
      <c r="D7" s="52" t="s">
        <v>49</v>
      </c>
      <c r="E7" s="52">
        <v>110</v>
      </c>
      <c r="F7" s="52" t="s">
        <v>245</v>
      </c>
      <c r="G7" s="52" t="s">
        <v>211</v>
      </c>
      <c r="H7" s="52" t="s">
        <v>211</v>
      </c>
      <c r="I7" s="52" t="s">
        <v>25</v>
      </c>
      <c r="J7" s="76">
        <v>22107</v>
      </c>
      <c r="K7" s="52" t="s">
        <v>19</v>
      </c>
      <c r="L7" s="53">
        <v>109.1</v>
      </c>
      <c r="M7" s="77">
        <v>0.53759999999999997</v>
      </c>
      <c r="N7" s="52">
        <v>205</v>
      </c>
      <c r="O7" s="52">
        <v>220</v>
      </c>
      <c r="P7" s="90">
        <v>237.5</v>
      </c>
      <c r="Q7" s="52"/>
      <c r="R7" s="48">
        <v>220</v>
      </c>
      <c r="S7" s="77">
        <f>R7*M7</f>
        <v>118.27199999999999</v>
      </c>
      <c r="T7" s="52"/>
      <c r="U7" s="49" t="s">
        <v>352</v>
      </c>
    </row>
    <row r="8" spans="1:33" s="47" customFormat="1">
      <c r="A8" s="50">
        <v>12</v>
      </c>
      <c r="B8" s="52">
        <v>1</v>
      </c>
      <c r="C8" s="52" t="s">
        <v>99</v>
      </c>
      <c r="D8" s="52" t="s">
        <v>49</v>
      </c>
      <c r="E8" s="52">
        <v>110</v>
      </c>
      <c r="F8" s="52" t="s">
        <v>245</v>
      </c>
      <c r="G8" s="52" t="s">
        <v>211</v>
      </c>
      <c r="H8" s="52" t="s">
        <v>211</v>
      </c>
      <c r="I8" s="52" t="s">
        <v>25</v>
      </c>
      <c r="J8" s="76">
        <v>22107</v>
      </c>
      <c r="K8" s="52" t="s">
        <v>33</v>
      </c>
      <c r="L8" s="53">
        <v>109.1</v>
      </c>
      <c r="M8" s="77">
        <v>0.53759999999999997</v>
      </c>
      <c r="N8" s="52">
        <v>205</v>
      </c>
      <c r="O8" s="52">
        <v>220</v>
      </c>
      <c r="P8" s="90">
        <v>237.5</v>
      </c>
      <c r="Q8" s="52"/>
      <c r="R8" s="48">
        <v>220</v>
      </c>
      <c r="S8" s="77">
        <f>R8*M8</f>
        <v>118.27199999999999</v>
      </c>
      <c r="T8" s="52"/>
      <c r="U8" s="49" t="s">
        <v>352</v>
      </c>
    </row>
    <row r="9" spans="1:33" s="47" customFormat="1">
      <c r="A9" s="50"/>
      <c r="B9" s="52"/>
      <c r="C9" s="52"/>
      <c r="D9" s="52"/>
      <c r="E9" s="52"/>
      <c r="F9" s="52"/>
      <c r="G9" s="48" t="s">
        <v>109</v>
      </c>
      <c r="H9" s="52"/>
      <c r="I9" s="52"/>
      <c r="J9" s="76"/>
      <c r="K9" s="52"/>
      <c r="L9" s="53"/>
      <c r="M9" s="77"/>
      <c r="N9" s="52"/>
      <c r="O9" s="52"/>
      <c r="P9" s="52"/>
      <c r="Q9" s="52"/>
      <c r="R9" s="48"/>
      <c r="S9" s="77"/>
      <c r="T9" s="52"/>
      <c r="U9" s="49"/>
    </row>
    <row r="10" spans="1:33" s="47" customFormat="1">
      <c r="A10" s="50">
        <v>12</v>
      </c>
      <c r="B10" s="52">
        <v>1</v>
      </c>
      <c r="C10" s="52" t="s">
        <v>41</v>
      </c>
      <c r="D10" s="52" t="s">
        <v>49</v>
      </c>
      <c r="E10" s="52">
        <v>48</v>
      </c>
      <c r="F10" s="52" t="s">
        <v>246</v>
      </c>
      <c r="G10" s="52" t="s">
        <v>69</v>
      </c>
      <c r="H10" s="52" t="s">
        <v>34</v>
      </c>
      <c r="I10" s="52" t="s">
        <v>25</v>
      </c>
      <c r="J10" s="76">
        <v>31407</v>
      </c>
      <c r="K10" s="52" t="s">
        <v>19</v>
      </c>
      <c r="L10" s="53">
        <v>46.3</v>
      </c>
      <c r="M10" s="77">
        <v>1.0657000000000001</v>
      </c>
      <c r="N10" s="52">
        <v>90</v>
      </c>
      <c r="O10" s="52">
        <v>95</v>
      </c>
      <c r="P10" s="90">
        <v>100</v>
      </c>
      <c r="Q10" s="52"/>
      <c r="R10" s="48">
        <v>95</v>
      </c>
      <c r="S10" s="77">
        <f t="shared" ref="S10:S38" si="0">R10*M10</f>
        <v>101.2415</v>
      </c>
      <c r="T10" s="52"/>
      <c r="U10" s="49" t="s">
        <v>353</v>
      </c>
    </row>
    <row r="11" spans="1:33" s="47" customFormat="1">
      <c r="A11" s="50">
        <v>0</v>
      </c>
      <c r="B11" s="52" t="s">
        <v>32</v>
      </c>
      <c r="C11" s="52" t="s">
        <v>41</v>
      </c>
      <c r="D11" s="52" t="s">
        <v>49</v>
      </c>
      <c r="E11" s="52">
        <v>52</v>
      </c>
      <c r="F11" s="52" t="s">
        <v>112</v>
      </c>
      <c r="G11" s="52" t="s">
        <v>69</v>
      </c>
      <c r="H11" s="52" t="s">
        <v>34</v>
      </c>
      <c r="I11" s="52" t="s">
        <v>25</v>
      </c>
      <c r="J11" s="76">
        <v>34309</v>
      </c>
      <c r="K11" s="52" t="s">
        <v>21</v>
      </c>
      <c r="L11" s="53">
        <v>51.6</v>
      </c>
      <c r="M11" s="77">
        <v>0</v>
      </c>
      <c r="N11" s="90">
        <v>105</v>
      </c>
      <c r="O11" s="90">
        <v>105</v>
      </c>
      <c r="P11" s="90">
        <v>105</v>
      </c>
      <c r="Q11" s="52"/>
      <c r="R11" s="48">
        <v>0</v>
      </c>
      <c r="S11" s="77">
        <f t="shared" si="0"/>
        <v>0</v>
      </c>
      <c r="T11" s="52"/>
      <c r="U11" s="49" t="s">
        <v>123</v>
      </c>
    </row>
    <row r="12" spans="1:33" s="47" customFormat="1">
      <c r="A12" s="50">
        <v>12</v>
      </c>
      <c r="B12" s="52">
        <v>1</v>
      </c>
      <c r="C12" s="52" t="s">
        <v>41</v>
      </c>
      <c r="D12" s="52" t="s">
        <v>49</v>
      </c>
      <c r="E12" s="52">
        <v>52</v>
      </c>
      <c r="F12" s="52" t="s">
        <v>247</v>
      </c>
      <c r="G12" s="52" t="s">
        <v>264</v>
      </c>
      <c r="H12" s="52" t="s">
        <v>34</v>
      </c>
      <c r="I12" s="52" t="s">
        <v>25</v>
      </c>
      <c r="J12" s="76">
        <v>30944</v>
      </c>
      <c r="K12" s="52" t="s">
        <v>19</v>
      </c>
      <c r="L12" s="53">
        <v>51.85</v>
      </c>
      <c r="M12" s="77">
        <v>0.97309999999999997</v>
      </c>
      <c r="N12" s="52">
        <v>85</v>
      </c>
      <c r="O12" s="52">
        <v>90</v>
      </c>
      <c r="P12" s="90">
        <v>102.5</v>
      </c>
      <c r="Q12" s="52"/>
      <c r="R12" s="48">
        <v>90</v>
      </c>
      <c r="S12" s="77">
        <f t="shared" si="0"/>
        <v>87.578999999999994</v>
      </c>
      <c r="T12" s="52"/>
      <c r="U12" s="49" t="s">
        <v>354</v>
      </c>
    </row>
    <row r="13" spans="1:33" s="47" customFormat="1">
      <c r="A13" s="50"/>
      <c r="B13" s="52"/>
      <c r="C13" s="52"/>
      <c r="D13" s="52"/>
      <c r="E13" s="52"/>
      <c r="F13" s="52"/>
      <c r="G13" s="48" t="s">
        <v>131</v>
      </c>
      <c r="H13" s="52"/>
      <c r="I13" s="52"/>
      <c r="J13" s="76"/>
      <c r="K13" s="52"/>
      <c r="L13" s="53"/>
      <c r="M13" s="77"/>
      <c r="N13" s="52"/>
      <c r="O13" s="52"/>
      <c r="P13" s="52"/>
      <c r="Q13" s="52"/>
      <c r="R13" s="48"/>
      <c r="S13" s="77"/>
      <c r="T13" s="52"/>
      <c r="U13" s="49"/>
    </row>
    <row r="14" spans="1:33" s="47" customFormat="1">
      <c r="A14" s="50">
        <v>12</v>
      </c>
      <c r="B14" s="52">
        <v>1</v>
      </c>
      <c r="C14" s="52" t="s">
        <v>41</v>
      </c>
      <c r="D14" s="52" t="s">
        <v>49</v>
      </c>
      <c r="E14" s="52">
        <v>44</v>
      </c>
      <c r="F14" s="52" t="s">
        <v>248</v>
      </c>
      <c r="G14" s="52" t="s">
        <v>84</v>
      </c>
      <c r="H14" s="52" t="s">
        <v>34</v>
      </c>
      <c r="I14" s="52" t="s">
        <v>25</v>
      </c>
      <c r="J14" s="76">
        <v>39638</v>
      </c>
      <c r="K14" s="52" t="s">
        <v>23</v>
      </c>
      <c r="L14" s="53">
        <v>31</v>
      </c>
      <c r="M14" s="77">
        <v>1.3132999999999999</v>
      </c>
      <c r="N14" s="52">
        <v>65</v>
      </c>
      <c r="O14" s="52">
        <v>75</v>
      </c>
      <c r="P14" s="52">
        <v>80</v>
      </c>
      <c r="Q14" s="52"/>
      <c r="R14" s="48">
        <v>80</v>
      </c>
      <c r="S14" s="77">
        <f t="shared" si="0"/>
        <v>105.06399999999999</v>
      </c>
      <c r="T14" s="52"/>
      <c r="U14" s="49" t="s">
        <v>126</v>
      </c>
    </row>
    <row r="15" spans="1:33" s="47" customFormat="1">
      <c r="A15" s="50">
        <v>5</v>
      </c>
      <c r="B15" s="52">
        <v>2</v>
      </c>
      <c r="C15" s="52" t="s">
        <v>41</v>
      </c>
      <c r="D15" s="52" t="s">
        <v>49</v>
      </c>
      <c r="E15" s="52">
        <v>44</v>
      </c>
      <c r="F15" s="52" t="s">
        <v>249</v>
      </c>
      <c r="G15" s="52" t="s">
        <v>355</v>
      </c>
      <c r="H15" s="52" t="s">
        <v>34</v>
      </c>
      <c r="I15" s="52" t="s">
        <v>25</v>
      </c>
      <c r="J15" s="76">
        <v>39740</v>
      </c>
      <c r="K15" s="52" t="s">
        <v>23</v>
      </c>
      <c r="L15" s="53">
        <v>32.6</v>
      </c>
      <c r="M15" s="77">
        <v>1.3132999999999999</v>
      </c>
      <c r="N15" s="52">
        <v>65</v>
      </c>
      <c r="O15" s="52">
        <v>70</v>
      </c>
      <c r="P15" s="52">
        <v>75</v>
      </c>
      <c r="Q15" s="52"/>
      <c r="R15" s="48">
        <v>75</v>
      </c>
      <c r="S15" s="77">
        <f t="shared" si="0"/>
        <v>98.497499999999988</v>
      </c>
      <c r="T15" s="52"/>
      <c r="U15" s="49" t="s">
        <v>356</v>
      </c>
    </row>
    <row r="16" spans="1:33" s="47" customFormat="1">
      <c r="A16" s="50">
        <v>12</v>
      </c>
      <c r="B16" s="52">
        <v>1</v>
      </c>
      <c r="C16" s="52" t="s">
        <v>41</v>
      </c>
      <c r="D16" s="52" t="s">
        <v>49</v>
      </c>
      <c r="E16" s="52">
        <v>67.5</v>
      </c>
      <c r="F16" s="52" t="s">
        <v>250</v>
      </c>
      <c r="G16" s="52" t="s">
        <v>355</v>
      </c>
      <c r="H16" s="52" t="s">
        <v>34</v>
      </c>
      <c r="I16" s="52" t="s">
        <v>25</v>
      </c>
      <c r="J16" s="76">
        <v>36942</v>
      </c>
      <c r="K16" s="52" t="s">
        <v>26</v>
      </c>
      <c r="L16" s="53">
        <v>61.8</v>
      </c>
      <c r="M16" s="77">
        <v>0.78890000000000005</v>
      </c>
      <c r="N16" s="52">
        <v>160</v>
      </c>
      <c r="O16" s="52">
        <v>170</v>
      </c>
      <c r="P16" s="90">
        <v>175</v>
      </c>
      <c r="Q16" s="52"/>
      <c r="R16" s="48">
        <v>170</v>
      </c>
      <c r="S16" s="77">
        <f t="shared" si="0"/>
        <v>134.113</v>
      </c>
      <c r="T16" s="52"/>
      <c r="U16" s="49" t="s">
        <v>356</v>
      </c>
    </row>
    <row r="17" spans="1:21" s="47" customFormat="1">
      <c r="A17" s="50">
        <v>5</v>
      </c>
      <c r="B17" s="52">
        <v>2</v>
      </c>
      <c r="C17" s="52" t="s">
        <v>41</v>
      </c>
      <c r="D17" s="52" t="s">
        <v>49</v>
      </c>
      <c r="E17" s="52">
        <v>67.5</v>
      </c>
      <c r="F17" s="52" t="s">
        <v>251</v>
      </c>
      <c r="G17" s="52" t="s">
        <v>165</v>
      </c>
      <c r="H17" s="52" t="s">
        <v>34</v>
      </c>
      <c r="I17" s="52" t="s">
        <v>25</v>
      </c>
      <c r="J17" s="76">
        <v>36934</v>
      </c>
      <c r="K17" s="52" t="s">
        <v>26</v>
      </c>
      <c r="L17" s="53">
        <v>63.8</v>
      </c>
      <c r="M17" s="77">
        <v>0.76470000000000005</v>
      </c>
      <c r="N17" s="52">
        <v>145</v>
      </c>
      <c r="O17" s="90">
        <v>155</v>
      </c>
      <c r="P17" s="90">
        <v>155</v>
      </c>
      <c r="Q17" s="52"/>
      <c r="R17" s="48">
        <v>145</v>
      </c>
      <c r="S17" s="77">
        <f t="shared" si="0"/>
        <v>110.8815</v>
      </c>
      <c r="T17" s="52"/>
      <c r="U17" s="49" t="s">
        <v>339</v>
      </c>
    </row>
    <row r="18" spans="1:21" s="47" customFormat="1">
      <c r="A18" s="50">
        <v>12</v>
      </c>
      <c r="B18" s="52">
        <v>1</v>
      </c>
      <c r="C18" s="52" t="s">
        <v>41</v>
      </c>
      <c r="D18" s="52" t="s">
        <v>49</v>
      </c>
      <c r="E18" s="52">
        <v>67.5</v>
      </c>
      <c r="F18" s="52" t="s">
        <v>252</v>
      </c>
      <c r="G18" s="52" t="s">
        <v>59</v>
      </c>
      <c r="H18" s="52" t="s">
        <v>53</v>
      </c>
      <c r="I18" s="52" t="s">
        <v>25</v>
      </c>
      <c r="J18" s="76">
        <v>34437</v>
      </c>
      <c r="K18" s="52" t="s">
        <v>21</v>
      </c>
      <c r="L18" s="53">
        <v>62.25</v>
      </c>
      <c r="M18" s="77">
        <v>0.78259999999999996</v>
      </c>
      <c r="N18" s="52">
        <v>180</v>
      </c>
      <c r="O18" s="52">
        <v>192.5</v>
      </c>
      <c r="P18" s="90">
        <v>200</v>
      </c>
      <c r="Q18" s="52"/>
      <c r="R18" s="48">
        <v>192.5</v>
      </c>
      <c r="S18" s="77">
        <f t="shared" si="0"/>
        <v>150.65049999999999</v>
      </c>
      <c r="T18" s="52"/>
      <c r="U18" s="49" t="s">
        <v>357</v>
      </c>
    </row>
    <row r="19" spans="1:21" s="47" customFormat="1">
      <c r="A19" s="50">
        <v>12</v>
      </c>
      <c r="B19" s="52">
        <v>1</v>
      </c>
      <c r="C19" s="52" t="s">
        <v>41</v>
      </c>
      <c r="D19" s="52" t="s">
        <v>49</v>
      </c>
      <c r="E19" s="52">
        <v>75</v>
      </c>
      <c r="F19" s="52" t="s">
        <v>83</v>
      </c>
      <c r="G19" s="52" t="s">
        <v>84</v>
      </c>
      <c r="H19" s="52" t="s">
        <v>34</v>
      </c>
      <c r="I19" s="52" t="s">
        <v>25</v>
      </c>
      <c r="J19" s="76">
        <v>28931</v>
      </c>
      <c r="K19" s="52" t="s">
        <v>19</v>
      </c>
      <c r="L19" s="53">
        <v>74.099999999999994</v>
      </c>
      <c r="M19" s="77">
        <v>0.67079999999999995</v>
      </c>
      <c r="N19" s="52">
        <v>175</v>
      </c>
      <c r="O19" s="52">
        <v>185</v>
      </c>
      <c r="P19" s="52" t="s">
        <v>70</v>
      </c>
      <c r="Q19" s="52"/>
      <c r="R19" s="48">
        <v>185</v>
      </c>
      <c r="S19" s="77">
        <f t="shared" si="0"/>
        <v>124.09799999999998</v>
      </c>
      <c r="T19" s="52"/>
      <c r="U19" s="49" t="s">
        <v>126</v>
      </c>
    </row>
    <row r="20" spans="1:21" s="47" customFormat="1">
      <c r="A20" s="50">
        <v>12</v>
      </c>
      <c r="B20" s="52">
        <v>1</v>
      </c>
      <c r="C20" s="52" t="s">
        <v>41</v>
      </c>
      <c r="D20" s="52" t="s">
        <v>49</v>
      </c>
      <c r="E20" s="52">
        <v>82.5</v>
      </c>
      <c r="F20" s="52" t="s">
        <v>254</v>
      </c>
      <c r="G20" s="52" t="s">
        <v>206</v>
      </c>
      <c r="H20" s="52" t="s">
        <v>34</v>
      </c>
      <c r="I20" s="52" t="s">
        <v>25</v>
      </c>
      <c r="J20" s="76">
        <v>37022</v>
      </c>
      <c r="K20" s="52" t="s">
        <v>26</v>
      </c>
      <c r="L20" s="53">
        <v>78.599999999999994</v>
      </c>
      <c r="M20" s="77">
        <v>0.498</v>
      </c>
      <c r="N20" s="52">
        <v>145</v>
      </c>
      <c r="O20" s="52">
        <v>150</v>
      </c>
      <c r="P20" s="52">
        <v>160</v>
      </c>
      <c r="Q20" s="52"/>
      <c r="R20" s="48">
        <v>160</v>
      </c>
      <c r="S20" s="77">
        <f t="shared" si="0"/>
        <v>79.680000000000007</v>
      </c>
      <c r="T20" s="52"/>
      <c r="U20" s="49" t="s">
        <v>255</v>
      </c>
    </row>
    <row r="21" spans="1:21" s="47" customFormat="1">
      <c r="A21" s="50">
        <v>12</v>
      </c>
      <c r="B21" s="52">
        <v>1</v>
      </c>
      <c r="C21" s="52" t="s">
        <v>41</v>
      </c>
      <c r="D21" s="52" t="s">
        <v>49</v>
      </c>
      <c r="E21" s="52">
        <v>82.5</v>
      </c>
      <c r="F21" s="52" t="s">
        <v>256</v>
      </c>
      <c r="G21" s="52" t="s">
        <v>69</v>
      </c>
      <c r="H21" s="52" t="s">
        <v>34</v>
      </c>
      <c r="I21" s="52" t="s">
        <v>25</v>
      </c>
      <c r="J21" s="76">
        <v>31700</v>
      </c>
      <c r="K21" s="52" t="s">
        <v>19</v>
      </c>
      <c r="L21" s="53">
        <v>82</v>
      </c>
      <c r="M21" s="77">
        <v>0.62190000000000001</v>
      </c>
      <c r="N21" s="52">
        <v>200</v>
      </c>
      <c r="O21" s="52">
        <v>212.5</v>
      </c>
      <c r="P21" s="90">
        <v>220</v>
      </c>
      <c r="Q21" s="52"/>
      <c r="R21" s="48">
        <v>217.5</v>
      </c>
      <c r="S21" s="77">
        <f t="shared" si="0"/>
        <v>135.26325</v>
      </c>
      <c r="T21" s="52">
        <v>3</v>
      </c>
      <c r="U21" s="49"/>
    </row>
    <row r="22" spans="1:21" s="47" customFormat="1">
      <c r="A22" s="50">
        <v>5</v>
      </c>
      <c r="B22" s="52">
        <v>2</v>
      </c>
      <c r="C22" s="52" t="s">
        <v>41</v>
      </c>
      <c r="D22" s="52" t="s">
        <v>49</v>
      </c>
      <c r="E22" s="52">
        <v>82.5</v>
      </c>
      <c r="F22" s="52" t="s">
        <v>257</v>
      </c>
      <c r="G22" s="52" t="s">
        <v>59</v>
      </c>
      <c r="H22" s="52" t="s">
        <v>53</v>
      </c>
      <c r="I22" s="52" t="s">
        <v>25</v>
      </c>
      <c r="J22" s="76">
        <v>29376</v>
      </c>
      <c r="K22" s="52" t="s">
        <v>19</v>
      </c>
      <c r="L22" s="53">
        <v>80.75</v>
      </c>
      <c r="M22" s="77">
        <v>0.62839999999999996</v>
      </c>
      <c r="N22" s="52">
        <v>200</v>
      </c>
      <c r="O22" s="90">
        <v>217.5</v>
      </c>
      <c r="P22" s="90">
        <v>217.5</v>
      </c>
      <c r="Q22" s="52"/>
      <c r="R22" s="48">
        <v>200</v>
      </c>
      <c r="S22" s="77">
        <f t="shared" si="0"/>
        <v>125.67999999999999</v>
      </c>
      <c r="T22" s="52"/>
      <c r="U22" s="49" t="s">
        <v>357</v>
      </c>
    </row>
    <row r="23" spans="1:21" s="47" customFormat="1">
      <c r="A23" s="50">
        <v>3</v>
      </c>
      <c r="B23" s="52">
        <v>3</v>
      </c>
      <c r="C23" s="52" t="s">
        <v>41</v>
      </c>
      <c r="D23" s="52" t="s">
        <v>49</v>
      </c>
      <c r="E23" s="52">
        <v>82.5</v>
      </c>
      <c r="F23" s="52" t="s">
        <v>258</v>
      </c>
      <c r="G23" s="52" t="s">
        <v>206</v>
      </c>
      <c r="H23" s="52" t="s">
        <v>34</v>
      </c>
      <c r="I23" s="52" t="s">
        <v>25</v>
      </c>
      <c r="J23" s="76">
        <v>31211</v>
      </c>
      <c r="K23" s="52" t="s">
        <v>19</v>
      </c>
      <c r="L23" s="53">
        <v>78.400000000000006</v>
      </c>
      <c r="M23" s="77">
        <v>0.64239999999999997</v>
      </c>
      <c r="N23" s="52">
        <v>195</v>
      </c>
      <c r="O23" s="90">
        <v>205</v>
      </c>
      <c r="P23" s="90">
        <v>205</v>
      </c>
      <c r="Q23" s="52"/>
      <c r="R23" s="48">
        <v>195</v>
      </c>
      <c r="S23" s="77">
        <f t="shared" si="0"/>
        <v>125.268</v>
      </c>
      <c r="T23" s="52"/>
      <c r="U23" s="49" t="s">
        <v>255</v>
      </c>
    </row>
    <row r="24" spans="1:21" s="47" customFormat="1">
      <c r="A24" s="50">
        <v>12</v>
      </c>
      <c r="B24" s="52">
        <v>1</v>
      </c>
      <c r="C24" s="52" t="s">
        <v>41</v>
      </c>
      <c r="D24" s="52" t="s">
        <v>49</v>
      </c>
      <c r="E24" s="52">
        <v>90</v>
      </c>
      <c r="F24" s="52" t="s">
        <v>259</v>
      </c>
      <c r="G24" s="52" t="s">
        <v>121</v>
      </c>
      <c r="H24" s="52" t="s">
        <v>53</v>
      </c>
      <c r="I24" s="52" t="s">
        <v>25</v>
      </c>
      <c r="J24" s="76">
        <v>28043</v>
      </c>
      <c r="K24" s="52" t="s">
        <v>22</v>
      </c>
      <c r="L24" s="53">
        <v>89.15</v>
      </c>
      <c r="M24" s="77">
        <v>0.58850000000000002</v>
      </c>
      <c r="N24" s="52">
        <v>210</v>
      </c>
      <c r="O24" s="90">
        <v>220</v>
      </c>
      <c r="P24" s="90">
        <v>220</v>
      </c>
      <c r="Q24" s="52"/>
      <c r="R24" s="48">
        <v>210</v>
      </c>
      <c r="S24" s="77">
        <f t="shared" si="0"/>
        <v>123.58500000000001</v>
      </c>
      <c r="T24" s="52"/>
      <c r="U24" s="49" t="s">
        <v>260</v>
      </c>
    </row>
    <row r="25" spans="1:21" s="47" customFormat="1">
      <c r="A25" s="50">
        <v>12</v>
      </c>
      <c r="B25" s="52">
        <v>1</v>
      </c>
      <c r="C25" s="52" t="s">
        <v>41</v>
      </c>
      <c r="D25" s="52" t="s">
        <v>49</v>
      </c>
      <c r="E25" s="52">
        <v>100</v>
      </c>
      <c r="F25" s="52" t="s">
        <v>88</v>
      </c>
      <c r="G25" s="52" t="s">
        <v>54</v>
      </c>
      <c r="H25" s="52" t="s">
        <v>54</v>
      </c>
      <c r="I25" s="52" t="s">
        <v>25</v>
      </c>
      <c r="J25" s="76">
        <v>32616</v>
      </c>
      <c r="K25" s="52" t="s">
        <v>19</v>
      </c>
      <c r="L25" s="53">
        <v>98.3</v>
      </c>
      <c r="M25" s="77">
        <v>0.55830000000000002</v>
      </c>
      <c r="N25" s="52">
        <v>250</v>
      </c>
      <c r="O25" s="52">
        <v>275</v>
      </c>
      <c r="P25" s="52" t="s">
        <v>70</v>
      </c>
      <c r="Q25" s="52"/>
      <c r="R25" s="48">
        <v>275</v>
      </c>
      <c r="S25" s="77">
        <f t="shared" si="0"/>
        <v>153.5325</v>
      </c>
      <c r="T25" s="52">
        <v>2</v>
      </c>
      <c r="U25" s="49" t="s">
        <v>358</v>
      </c>
    </row>
    <row r="26" spans="1:21" s="47" customFormat="1">
      <c r="A26" s="50">
        <v>5</v>
      </c>
      <c r="B26" s="52">
        <v>2</v>
      </c>
      <c r="C26" s="52" t="s">
        <v>41</v>
      </c>
      <c r="D26" s="52" t="s">
        <v>49</v>
      </c>
      <c r="E26" s="52">
        <v>100</v>
      </c>
      <c r="F26" s="52" t="s">
        <v>359</v>
      </c>
      <c r="G26" s="52" t="s">
        <v>69</v>
      </c>
      <c r="H26" s="52" t="s">
        <v>34</v>
      </c>
      <c r="I26" s="52" t="s">
        <v>25</v>
      </c>
      <c r="J26" s="76">
        <v>32158</v>
      </c>
      <c r="K26" s="52" t="s">
        <v>19</v>
      </c>
      <c r="L26" s="53">
        <v>98.1</v>
      </c>
      <c r="M26" s="77">
        <v>0.55889999999999995</v>
      </c>
      <c r="N26" s="52">
        <v>215</v>
      </c>
      <c r="O26" s="52">
        <v>225</v>
      </c>
      <c r="P26" s="52">
        <v>235</v>
      </c>
      <c r="Q26" s="52"/>
      <c r="R26" s="48">
        <v>235</v>
      </c>
      <c r="S26" s="77">
        <f t="shared" si="0"/>
        <v>131.3415</v>
      </c>
      <c r="T26" s="52"/>
      <c r="U26" s="49" t="s">
        <v>360</v>
      </c>
    </row>
    <row r="27" spans="1:21" s="47" customFormat="1">
      <c r="A27" s="50">
        <v>3</v>
      </c>
      <c r="B27" s="52">
        <v>3</v>
      </c>
      <c r="C27" s="52" t="s">
        <v>41</v>
      </c>
      <c r="D27" s="52" t="s">
        <v>49</v>
      </c>
      <c r="E27" s="52">
        <v>100</v>
      </c>
      <c r="F27" s="52" t="s">
        <v>261</v>
      </c>
      <c r="G27" s="52" t="s">
        <v>69</v>
      </c>
      <c r="H27" s="52" t="s">
        <v>34</v>
      </c>
      <c r="I27" s="52" t="s">
        <v>25</v>
      </c>
      <c r="J27" s="76">
        <v>33105</v>
      </c>
      <c r="K27" s="52" t="s">
        <v>19</v>
      </c>
      <c r="L27" s="53">
        <v>98.4</v>
      </c>
      <c r="M27" s="77">
        <v>0.55810000000000004</v>
      </c>
      <c r="N27" s="52">
        <v>165</v>
      </c>
      <c r="O27" s="52">
        <v>180</v>
      </c>
      <c r="P27" s="52">
        <v>205</v>
      </c>
      <c r="Q27" s="52"/>
      <c r="R27" s="48">
        <v>205</v>
      </c>
      <c r="S27" s="77">
        <f t="shared" si="0"/>
        <v>114.41050000000001</v>
      </c>
      <c r="T27" s="52"/>
      <c r="U27" s="49" t="s">
        <v>371</v>
      </c>
    </row>
    <row r="28" spans="1:21" s="47" customFormat="1">
      <c r="A28" s="50">
        <v>12</v>
      </c>
      <c r="B28" s="52">
        <v>1</v>
      </c>
      <c r="C28" s="52" t="s">
        <v>41</v>
      </c>
      <c r="D28" s="52" t="s">
        <v>49</v>
      </c>
      <c r="E28" s="52">
        <v>125</v>
      </c>
      <c r="F28" s="52" t="s">
        <v>262</v>
      </c>
      <c r="G28" s="52" t="s">
        <v>59</v>
      </c>
      <c r="H28" s="52" t="s">
        <v>53</v>
      </c>
      <c r="I28" s="52" t="s">
        <v>25</v>
      </c>
      <c r="J28" s="76">
        <v>29545</v>
      </c>
      <c r="K28" s="52" t="s">
        <v>19</v>
      </c>
      <c r="L28" s="53">
        <v>121.3</v>
      </c>
      <c r="M28" s="77">
        <v>0.52569999999999995</v>
      </c>
      <c r="N28" s="52">
        <v>280</v>
      </c>
      <c r="O28" s="52">
        <v>300</v>
      </c>
      <c r="P28" s="90">
        <v>305</v>
      </c>
      <c r="Q28" s="52"/>
      <c r="R28" s="48">
        <v>300</v>
      </c>
      <c r="S28" s="77">
        <f t="shared" si="0"/>
        <v>157.70999999999998</v>
      </c>
      <c r="T28" s="52">
        <v>1</v>
      </c>
      <c r="U28" s="49" t="s">
        <v>371</v>
      </c>
    </row>
    <row r="29" spans="1:21" s="47" customFormat="1">
      <c r="A29" s="50"/>
      <c r="B29" s="52"/>
      <c r="C29" s="52"/>
      <c r="D29" s="52"/>
      <c r="E29" s="52"/>
      <c r="F29" s="52"/>
      <c r="G29" s="48" t="s">
        <v>219</v>
      </c>
      <c r="H29" s="52"/>
      <c r="I29" s="52"/>
      <c r="J29" s="76"/>
      <c r="K29" s="52"/>
      <c r="L29" s="53"/>
      <c r="M29" s="77"/>
      <c r="N29" s="52"/>
      <c r="O29" s="52"/>
      <c r="P29" s="52"/>
      <c r="Q29" s="52"/>
      <c r="R29" s="48"/>
      <c r="S29" s="77"/>
      <c r="T29" s="52"/>
      <c r="U29" s="49"/>
    </row>
    <row r="30" spans="1:21" s="47" customFormat="1">
      <c r="A30" s="50">
        <v>12</v>
      </c>
      <c r="B30" s="52">
        <v>1</v>
      </c>
      <c r="C30" s="52" t="s">
        <v>44</v>
      </c>
      <c r="D30" s="52" t="s">
        <v>49</v>
      </c>
      <c r="E30" s="52">
        <v>67.5</v>
      </c>
      <c r="F30" s="52" t="s">
        <v>263</v>
      </c>
      <c r="G30" s="52" t="s">
        <v>264</v>
      </c>
      <c r="H30" s="52" t="s">
        <v>34</v>
      </c>
      <c r="I30" s="52" t="s">
        <v>25</v>
      </c>
      <c r="J30" s="76">
        <v>34315</v>
      </c>
      <c r="K30" s="52" t="s">
        <v>21</v>
      </c>
      <c r="L30" s="53">
        <v>63</v>
      </c>
      <c r="M30" s="77">
        <v>0.82569999999999999</v>
      </c>
      <c r="N30" s="52">
        <v>67.5</v>
      </c>
      <c r="O30" s="52">
        <v>75</v>
      </c>
      <c r="P30" s="52">
        <v>80</v>
      </c>
      <c r="Q30" s="52"/>
      <c r="R30" s="48">
        <v>80</v>
      </c>
      <c r="S30" s="77">
        <f t="shared" ref="S30:S35" si="1">R30*M30</f>
        <v>66.055999999999997</v>
      </c>
      <c r="T30" s="52"/>
      <c r="U30" s="49" t="s">
        <v>354</v>
      </c>
    </row>
    <row r="31" spans="1:21" s="47" customFormat="1">
      <c r="A31" s="50"/>
      <c r="B31" s="52"/>
      <c r="C31" s="52"/>
      <c r="D31" s="52"/>
      <c r="E31" s="52"/>
      <c r="F31" s="52"/>
      <c r="G31" s="48" t="s">
        <v>188</v>
      </c>
      <c r="H31" s="52"/>
      <c r="I31" s="52"/>
      <c r="J31" s="76"/>
      <c r="K31" s="52"/>
      <c r="L31" s="53"/>
      <c r="M31" s="77"/>
      <c r="N31" s="52"/>
      <c r="O31" s="52"/>
      <c r="P31" s="52"/>
      <c r="Q31" s="52"/>
      <c r="R31" s="48"/>
      <c r="S31" s="77"/>
      <c r="T31" s="52"/>
      <c r="U31" s="49"/>
    </row>
    <row r="32" spans="1:21" s="47" customFormat="1">
      <c r="A32" s="50">
        <v>12</v>
      </c>
      <c r="B32" s="52">
        <v>1</v>
      </c>
      <c r="C32" s="52" t="s">
        <v>44</v>
      </c>
      <c r="D32" s="52" t="s">
        <v>49</v>
      </c>
      <c r="E32" s="52">
        <v>82.5</v>
      </c>
      <c r="F32" s="52" t="s">
        <v>194</v>
      </c>
      <c r="G32" s="52" t="s">
        <v>95</v>
      </c>
      <c r="H32" s="52" t="s">
        <v>34</v>
      </c>
      <c r="I32" s="52" t="s">
        <v>25</v>
      </c>
      <c r="J32" s="76">
        <v>30753</v>
      </c>
      <c r="K32" s="52" t="s">
        <v>19</v>
      </c>
      <c r="L32" s="53">
        <v>81.2</v>
      </c>
      <c r="M32" s="77">
        <v>0.62619999999999998</v>
      </c>
      <c r="N32" s="52">
        <v>175</v>
      </c>
      <c r="O32" s="52">
        <v>185</v>
      </c>
      <c r="P32" s="52" t="s">
        <v>70</v>
      </c>
      <c r="Q32" s="52"/>
      <c r="R32" s="48">
        <v>185</v>
      </c>
      <c r="S32" s="77">
        <f t="shared" si="1"/>
        <v>115.84699999999999</v>
      </c>
      <c r="T32" s="52"/>
      <c r="U32" s="49" t="s">
        <v>371</v>
      </c>
    </row>
    <row r="33" spans="1:33" s="47" customFormat="1">
      <c r="A33" s="50">
        <v>12</v>
      </c>
      <c r="B33" s="52">
        <v>1</v>
      </c>
      <c r="C33" s="52" t="s">
        <v>44</v>
      </c>
      <c r="D33" s="52" t="s">
        <v>49</v>
      </c>
      <c r="E33" s="52">
        <v>90</v>
      </c>
      <c r="F33" s="52" t="s">
        <v>222</v>
      </c>
      <c r="G33" s="52" t="s">
        <v>265</v>
      </c>
      <c r="H33" s="52" t="s">
        <v>34</v>
      </c>
      <c r="I33" s="52" t="s">
        <v>25</v>
      </c>
      <c r="J33" s="76">
        <v>36525</v>
      </c>
      <c r="K33" s="52" t="s">
        <v>26</v>
      </c>
      <c r="L33" s="53">
        <v>89.1</v>
      </c>
      <c r="M33" s="77">
        <v>0.58889999999999998</v>
      </c>
      <c r="N33" s="52">
        <v>225</v>
      </c>
      <c r="O33" s="90">
        <v>235</v>
      </c>
      <c r="P33" s="90">
        <v>235</v>
      </c>
      <c r="Q33" s="52"/>
      <c r="R33" s="48">
        <v>225</v>
      </c>
      <c r="S33" s="77">
        <f t="shared" si="1"/>
        <v>132.5025</v>
      </c>
      <c r="T33" s="52"/>
      <c r="U33" s="49" t="s">
        <v>371</v>
      </c>
    </row>
    <row r="34" spans="1:33" s="47" customFormat="1">
      <c r="A34" s="50">
        <v>12</v>
      </c>
      <c r="B34" s="52">
        <v>1</v>
      </c>
      <c r="C34" s="52" t="s">
        <v>44</v>
      </c>
      <c r="D34" s="52" t="s">
        <v>49</v>
      </c>
      <c r="E34" s="52">
        <v>90</v>
      </c>
      <c r="F34" s="52" t="s">
        <v>266</v>
      </c>
      <c r="G34" s="52" t="s">
        <v>84</v>
      </c>
      <c r="H34" s="52" t="s">
        <v>34</v>
      </c>
      <c r="I34" s="52" t="s">
        <v>25</v>
      </c>
      <c r="J34" s="76">
        <v>24782</v>
      </c>
      <c r="K34" s="52" t="s">
        <v>20</v>
      </c>
      <c r="L34" s="53">
        <v>86.9</v>
      </c>
      <c r="M34" s="77">
        <v>0.59819999999999995</v>
      </c>
      <c r="N34" s="52">
        <v>210</v>
      </c>
      <c r="O34" s="52">
        <v>223</v>
      </c>
      <c r="P34" s="52">
        <v>225</v>
      </c>
      <c r="Q34" s="52"/>
      <c r="R34" s="48">
        <v>225</v>
      </c>
      <c r="S34" s="77">
        <f t="shared" si="1"/>
        <v>134.595</v>
      </c>
      <c r="T34" s="52"/>
      <c r="U34" s="49" t="s">
        <v>361</v>
      </c>
    </row>
    <row r="35" spans="1:33" s="47" customFormat="1">
      <c r="A35" s="50">
        <v>12</v>
      </c>
      <c r="B35" s="52">
        <v>1</v>
      </c>
      <c r="C35" s="52" t="s">
        <v>44</v>
      </c>
      <c r="D35" s="52" t="s">
        <v>49</v>
      </c>
      <c r="E35" s="52">
        <v>100</v>
      </c>
      <c r="F35" s="52" t="s">
        <v>267</v>
      </c>
      <c r="G35" s="52" t="s">
        <v>69</v>
      </c>
      <c r="H35" s="52" t="s">
        <v>34</v>
      </c>
      <c r="I35" s="52" t="s">
        <v>25</v>
      </c>
      <c r="J35" s="52"/>
      <c r="K35" s="52" t="s">
        <v>19</v>
      </c>
      <c r="L35" s="53">
        <v>95.85</v>
      </c>
      <c r="M35" s="77">
        <v>0</v>
      </c>
      <c r="N35" s="52">
        <v>280</v>
      </c>
      <c r="O35" s="52">
        <v>295</v>
      </c>
      <c r="P35" s="52">
        <v>307.5</v>
      </c>
      <c r="Q35" s="52"/>
      <c r="R35" s="48">
        <v>295</v>
      </c>
      <c r="S35" s="77">
        <f t="shared" si="1"/>
        <v>0</v>
      </c>
      <c r="T35" s="52"/>
      <c r="U35" s="49" t="s">
        <v>371</v>
      </c>
    </row>
    <row r="36" spans="1:33" s="47" customFormat="1">
      <c r="A36" s="50">
        <v>5</v>
      </c>
      <c r="B36" s="52">
        <v>2</v>
      </c>
      <c r="C36" s="52" t="s">
        <v>44</v>
      </c>
      <c r="D36" s="52" t="s">
        <v>49</v>
      </c>
      <c r="E36" s="52">
        <v>100</v>
      </c>
      <c r="F36" s="52" t="s">
        <v>268</v>
      </c>
      <c r="G36" s="52" t="s">
        <v>174</v>
      </c>
      <c r="H36" s="52" t="s">
        <v>34</v>
      </c>
      <c r="I36" s="52" t="s">
        <v>25</v>
      </c>
      <c r="J36" s="76">
        <v>32379</v>
      </c>
      <c r="K36" s="52" t="s">
        <v>19</v>
      </c>
      <c r="L36" s="53">
        <v>96.4</v>
      </c>
      <c r="M36" s="77">
        <v>0.56359999999999999</v>
      </c>
      <c r="N36" s="52">
        <v>280</v>
      </c>
      <c r="O36" s="90">
        <v>302.5</v>
      </c>
      <c r="P36" s="52" t="s">
        <v>70</v>
      </c>
      <c r="Q36" s="52"/>
      <c r="R36" s="48">
        <v>280</v>
      </c>
      <c r="S36" s="77">
        <f t="shared" si="0"/>
        <v>157.80799999999999</v>
      </c>
      <c r="T36" s="52"/>
      <c r="U36" s="49" t="s">
        <v>371</v>
      </c>
    </row>
    <row r="37" spans="1:33" s="47" customFormat="1">
      <c r="A37" s="50">
        <v>12</v>
      </c>
      <c r="B37" s="52">
        <v>1</v>
      </c>
      <c r="C37" s="52" t="s">
        <v>44</v>
      </c>
      <c r="D37" s="52" t="s">
        <v>49</v>
      </c>
      <c r="E37" s="52">
        <v>110</v>
      </c>
      <c r="F37" s="52" t="s">
        <v>245</v>
      </c>
      <c r="G37" s="52" t="s">
        <v>211</v>
      </c>
      <c r="H37" s="52" t="s">
        <v>211</v>
      </c>
      <c r="I37" s="52" t="s">
        <v>25</v>
      </c>
      <c r="J37" s="76">
        <v>22107</v>
      </c>
      <c r="K37" s="52" t="s">
        <v>33</v>
      </c>
      <c r="L37" s="53">
        <v>109.1</v>
      </c>
      <c r="M37" s="77">
        <v>0.53759999999999997</v>
      </c>
      <c r="N37" s="52">
        <v>205</v>
      </c>
      <c r="O37" s="52">
        <v>220</v>
      </c>
      <c r="P37" s="90">
        <v>237.5</v>
      </c>
      <c r="Q37" s="52"/>
      <c r="R37" s="48">
        <v>220</v>
      </c>
      <c r="S37" s="77">
        <f t="shared" si="0"/>
        <v>118.27199999999999</v>
      </c>
      <c r="T37" s="52"/>
      <c r="U37" s="49" t="s">
        <v>352</v>
      </c>
    </row>
    <row r="38" spans="1:33" s="47" customFormat="1" ht="13.5" thickBot="1">
      <c r="A38" s="59">
        <v>12</v>
      </c>
      <c r="B38" s="61">
        <v>1</v>
      </c>
      <c r="C38" s="61" t="s">
        <v>44</v>
      </c>
      <c r="D38" s="61" t="s">
        <v>47</v>
      </c>
      <c r="E38" s="61">
        <v>100</v>
      </c>
      <c r="F38" s="61" t="s">
        <v>267</v>
      </c>
      <c r="G38" s="61" t="s">
        <v>69</v>
      </c>
      <c r="H38" s="61" t="s">
        <v>34</v>
      </c>
      <c r="I38" s="61" t="s">
        <v>25</v>
      </c>
      <c r="J38" s="61"/>
      <c r="K38" s="61" t="s">
        <v>19</v>
      </c>
      <c r="L38" s="62">
        <v>95.85</v>
      </c>
      <c r="M38" s="83">
        <v>0</v>
      </c>
      <c r="N38" s="61">
        <v>290</v>
      </c>
      <c r="O38" s="61">
        <v>310</v>
      </c>
      <c r="P38" s="91">
        <v>327.5</v>
      </c>
      <c r="Q38" s="61"/>
      <c r="R38" s="86">
        <v>310</v>
      </c>
      <c r="S38" s="83">
        <f t="shared" si="0"/>
        <v>0</v>
      </c>
      <c r="T38" s="61"/>
      <c r="U38" s="49" t="s">
        <v>371</v>
      </c>
    </row>
    <row r="39" spans="1:33" s="47" customFormat="1">
      <c r="L39" s="69"/>
      <c r="M39" s="70"/>
      <c r="S39" s="70"/>
      <c r="U39" s="92"/>
    </row>
    <row r="40" spans="1:33" s="47" customFormat="1">
      <c r="A40" s="67" t="s">
        <v>60</v>
      </c>
      <c r="F40" s="68" t="s">
        <v>138</v>
      </c>
      <c r="J40" s="69"/>
      <c r="K40" s="70"/>
      <c r="M40" s="71"/>
      <c r="N40" s="71"/>
      <c r="P40" s="72"/>
      <c r="Q40" s="70"/>
      <c r="V40" s="72"/>
      <c r="W40" s="70"/>
      <c r="X40" s="72"/>
      <c r="Y40" s="70"/>
      <c r="AA40" s="71"/>
      <c r="AD40" s="72"/>
      <c r="AE40" s="70"/>
      <c r="AF40" s="72"/>
      <c r="AG40" s="70"/>
    </row>
    <row r="41" spans="1:33" s="47" customFormat="1">
      <c r="A41" s="67" t="s">
        <v>61</v>
      </c>
      <c r="F41" s="68" t="s">
        <v>327</v>
      </c>
      <c r="J41" s="69"/>
      <c r="K41" s="70"/>
      <c r="M41" s="71"/>
      <c r="N41" s="71"/>
      <c r="P41" s="72"/>
      <c r="Q41" s="70"/>
      <c r="V41" s="72"/>
      <c r="W41" s="70"/>
      <c r="X41" s="72"/>
      <c r="Y41" s="70"/>
      <c r="AA41" s="71"/>
      <c r="AD41" s="72"/>
      <c r="AE41" s="70"/>
      <c r="AF41" s="72"/>
      <c r="AG41" s="70"/>
    </row>
    <row r="42" spans="1:33" s="47" customFormat="1">
      <c r="A42" s="67" t="s">
        <v>62</v>
      </c>
      <c r="F42" s="68" t="s">
        <v>324</v>
      </c>
      <c r="J42" s="69"/>
      <c r="K42" s="70"/>
      <c r="M42" s="71"/>
      <c r="N42" s="71"/>
      <c r="P42" s="72"/>
      <c r="Q42" s="70"/>
      <c r="V42" s="72"/>
      <c r="W42" s="70"/>
      <c r="X42" s="72"/>
      <c r="Y42" s="70"/>
      <c r="AA42" s="71"/>
      <c r="AD42" s="72"/>
      <c r="AE42" s="70"/>
      <c r="AF42" s="72"/>
      <c r="AG42" s="70"/>
    </row>
    <row r="43" spans="1:33" s="47" customFormat="1">
      <c r="A43" s="67" t="s">
        <v>64</v>
      </c>
      <c r="F43" s="68" t="s">
        <v>323</v>
      </c>
      <c r="J43" s="69"/>
      <c r="K43" s="70"/>
      <c r="M43" s="71"/>
      <c r="N43" s="71"/>
      <c r="P43" s="72"/>
      <c r="Q43" s="70"/>
      <c r="V43" s="72"/>
      <c r="W43" s="70"/>
      <c r="X43" s="72"/>
      <c r="Y43" s="70"/>
      <c r="AA43" s="71"/>
      <c r="AD43" s="72"/>
      <c r="AE43" s="70"/>
      <c r="AF43" s="72"/>
      <c r="AG43" s="70"/>
    </row>
    <row r="44" spans="1:33">
      <c r="A44" s="30" t="s">
        <v>63</v>
      </c>
      <c r="F44" s="29" t="s">
        <v>65</v>
      </c>
      <c r="J44" s="6"/>
      <c r="K44" s="10"/>
      <c r="L44" s="5"/>
      <c r="M44" s="1"/>
      <c r="N44" s="1"/>
      <c r="P44" s="8"/>
      <c r="Q44" s="10"/>
      <c r="S44" s="5"/>
      <c r="V44" s="8"/>
      <c r="W44" s="10"/>
      <c r="X44" s="8"/>
      <c r="Y44" s="10"/>
      <c r="AA44" s="1"/>
      <c r="AD44" s="8"/>
      <c r="AE44" s="10"/>
      <c r="AF44" s="8"/>
      <c r="AG44" s="10"/>
    </row>
    <row r="45" spans="1:33">
      <c r="A45" s="30" t="s">
        <v>325</v>
      </c>
      <c r="F45" s="29" t="s">
        <v>67</v>
      </c>
      <c r="J45" s="6"/>
      <c r="K45" s="10"/>
      <c r="L45" s="5"/>
      <c r="M45" s="1"/>
      <c r="N45" s="1"/>
      <c r="P45" s="8"/>
      <c r="Q45" s="10"/>
      <c r="S45" s="5"/>
      <c r="V45" s="8"/>
      <c r="W45" s="10"/>
      <c r="X45" s="8"/>
      <c r="Y45" s="10"/>
      <c r="AA45" s="1"/>
      <c r="AD45" s="8"/>
      <c r="AE45" s="10"/>
      <c r="AF45" s="8"/>
      <c r="AG45" s="10"/>
    </row>
    <row r="46" spans="1:33">
      <c r="A46" s="30" t="s">
        <v>326</v>
      </c>
      <c r="F46" s="29" t="s">
        <v>66</v>
      </c>
      <c r="J46" s="6"/>
      <c r="K46" s="10"/>
      <c r="L46" s="5"/>
      <c r="M46" s="1"/>
      <c r="N46" s="1"/>
      <c r="P46" s="8"/>
      <c r="Q46" s="10"/>
      <c r="S46" s="5"/>
      <c r="V46" s="8"/>
      <c r="W46" s="10"/>
      <c r="X46" s="8"/>
      <c r="Y46" s="10"/>
      <c r="AA46" s="1"/>
      <c r="AD46" s="8"/>
      <c r="AE46" s="10"/>
      <c r="AF46" s="8"/>
      <c r="AG46" s="10"/>
    </row>
    <row r="47" spans="1:33">
      <c r="A47" s="30"/>
      <c r="F47" s="29"/>
      <c r="J47" s="6"/>
      <c r="K47" s="10"/>
      <c r="L47" s="5"/>
      <c r="M47" s="1"/>
      <c r="N47" s="1"/>
      <c r="P47" s="8"/>
      <c r="Q47" s="10"/>
      <c r="S47" s="5"/>
      <c r="V47" s="8"/>
      <c r="W47" s="10"/>
      <c r="X47" s="8"/>
      <c r="Y47" s="10"/>
      <c r="AA47" s="1"/>
      <c r="AD47" s="8"/>
      <c r="AE47" s="10"/>
      <c r="AF47" s="8"/>
      <c r="AG47" s="10"/>
    </row>
    <row r="48" spans="1:33">
      <c r="A48" s="30"/>
      <c r="F48" s="29"/>
      <c r="J48" s="6"/>
      <c r="K48" s="10"/>
      <c r="L48" s="5"/>
      <c r="M48" s="1"/>
      <c r="N48" s="1"/>
      <c r="P48" s="8"/>
      <c r="Q48" s="10"/>
      <c r="S48" s="5"/>
      <c r="V48" s="8"/>
      <c r="W48" s="10"/>
      <c r="X48" s="8"/>
      <c r="Y48" s="10"/>
      <c r="AA48" s="1"/>
      <c r="AD48" s="8"/>
      <c r="AE48" s="10"/>
      <c r="AF48" s="8"/>
      <c r="AG48" s="10"/>
    </row>
    <row r="49" spans="1:33">
      <c r="A49" s="30"/>
      <c r="F49" s="29"/>
      <c r="J49" s="6"/>
      <c r="K49" s="10"/>
      <c r="L49" s="5"/>
      <c r="M49" s="1"/>
      <c r="N49" s="1"/>
      <c r="P49" s="8"/>
      <c r="Q49" s="10"/>
      <c r="S49" s="5"/>
      <c r="V49" s="8"/>
      <c r="W49" s="10"/>
      <c r="X49" s="8"/>
      <c r="Y49" s="10"/>
      <c r="AA49" s="1"/>
      <c r="AD49" s="8"/>
      <c r="AE49" s="10"/>
      <c r="AF49" s="8"/>
      <c r="AG49" s="10"/>
    </row>
    <row r="50" spans="1:33">
      <c r="J50" s="6"/>
      <c r="K50" s="10"/>
      <c r="L50" s="5"/>
      <c r="M50" s="1"/>
      <c r="N50" s="1"/>
      <c r="P50" s="8"/>
      <c r="Q50" s="10"/>
      <c r="S50" s="5"/>
      <c r="V50" s="8"/>
      <c r="W50" s="10"/>
      <c r="X50" s="8"/>
      <c r="Y50" s="10"/>
      <c r="AA50" s="1"/>
      <c r="AD50" s="8"/>
      <c r="AE50" s="10"/>
      <c r="AF50" s="8"/>
      <c r="AG50" s="10"/>
    </row>
    <row r="51" spans="1:33">
      <c r="J51" s="6"/>
      <c r="K51" s="10"/>
      <c r="L51" s="5"/>
      <c r="M51" s="1"/>
      <c r="N51" s="1"/>
      <c r="P51" s="8"/>
      <c r="Q51" s="10"/>
      <c r="S51" s="5"/>
      <c r="V51" s="8"/>
      <c r="W51" s="10"/>
      <c r="X51" s="8"/>
      <c r="Y51" s="10"/>
      <c r="AA51" s="1"/>
      <c r="AD51" s="8"/>
      <c r="AE51" s="10"/>
      <c r="AF51" s="8"/>
      <c r="AG51" s="10"/>
    </row>
    <row r="52" spans="1:33">
      <c r="J52" s="6"/>
      <c r="K52" s="10"/>
      <c r="L52" s="5"/>
      <c r="M52" s="1"/>
      <c r="N52" s="1"/>
      <c r="P52" s="8"/>
      <c r="Q52" s="10"/>
      <c r="S52" s="5"/>
      <c r="V52" s="8"/>
      <c r="W52" s="10"/>
      <c r="X52" s="8"/>
      <c r="Y52" s="10"/>
      <c r="AA52" s="1"/>
      <c r="AD52" s="8"/>
      <c r="AE52" s="10"/>
      <c r="AF52" s="8"/>
      <c r="AG52" s="10"/>
    </row>
    <row r="53" spans="1:33">
      <c r="J53" s="6"/>
      <c r="K53" s="10"/>
      <c r="L53" s="5"/>
      <c r="M53" s="1"/>
      <c r="N53" s="1"/>
      <c r="P53" s="8"/>
      <c r="Q53" s="10"/>
      <c r="S53" s="5"/>
      <c r="V53" s="8"/>
      <c r="W53" s="10"/>
      <c r="X53" s="8"/>
      <c r="Y53" s="10"/>
      <c r="AA53" s="1"/>
      <c r="AD53" s="8"/>
      <c r="AE53" s="10"/>
      <c r="AF53" s="8"/>
      <c r="AG53" s="10"/>
    </row>
    <row r="54" spans="1:33">
      <c r="J54" s="6"/>
      <c r="K54" s="10"/>
      <c r="L54" s="5"/>
      <c r="M54" s="1"/>
      <c r="N54" s="1"/>
      <c r="P54" s="8"/>
      <c r="Q54" s="10"/>
      <c r="S54" s="5"/>
      <c r="V54" s="8"/>
      <c r="W54" s="10"/>
      <c r="X54" s="8"/>
      <c r="Y54" s="10"/>
      <c r="AA54" s="1"/>
      <c r="AD54" s="8"/>
      <c r="AE54" s="10"/>
      <c r="AF54" s="8"/>
      <c r="AG54" s="10"/>
    </row>
    <row r="55" spans="1:33">
      <c r="J55" s="6"/>
      <c r="K55" s="10"/>
      <c r="L55" s="5"/>
      <c r="M55" s="1"/>
      <c r="N55" s="1"/>
      <c r="P55" s="8"/>
      <c r="Q55" s="10"/>
      <c r="S55" s="5"/>
      <c r="V55" s="8"/>
      <c r="W55" s="10"/>
      <c r="X55" s="8"/>
      <c r="Y55" s="10"/>
      <c r="AA55" s="1"/>
      <c r="AD55" s="8"/>
      <c r="AE55" s="10"/>
      <c r="AF55" s="8"/>
      <c r="AG55" s="10"/>
    </row>
    <row r="56" spans="1:33">
      <c r="J56" s="6"/>
      <c r="K56" s="10"/>
      <c r="L56" s="5"/>
      <c r="M56" s="1"/>
      <c r="N56" s="1"/>
      <c r="P56" s="8"/>
      <c r="Q56" s="10"/>
      <c r="S56" s="5"/>
      <c r="V56" s="8"/>
      <c r="W56" s="10"/>
      <c r="X56" s="8"/>
      <c r="Y56" s="10"/>
      <c r="AA56" s="1"/>
      <c r="AD56" s="8"/>
      <c r="AE56" s="10"/>
      <c r="AF56" s="8"/>
      <c r="AG56" s="10"/>
    </row>
    <row r="57" spans="1:33">
      <c r="J57" s="6"/>
      <c r="K57" s="10"/>
      <c r="L57" s="5"/>
      <c r="M57" s="1"/>
      <c r="N57" s="1"/>
      <c r="P57" s="8"/>
      <c r="Q57" s="10"/>
      <c r="S57" s="5"/>
      <c r="V57" s="8"/>
      <c r="W57" s="10"/>
      <c r="X57" s="8"/>
      <c r="Y57" s="10"/>
      <c r="AA57" s="1"/>
      <c r="AD57" s="8"/>
      <c r="AE57" s="10"/>
      <c r="AF57" s="8"/>
      <c r="AG57" s="10"/>
    </row>
    <row r="58" spans="1:33">
      <c r="J58" s="6"/>
      <c r="K58" s="10"/>
      <c r="L58" s="5"/>
      <c r="M58" s="1"/>
      <c r="N58" s="1"/>
      <c r="P58" s="8"/>
      <c r="Q58" s="10"/>
      <c r="S58" s="5"/>
      <c r="V58" s="8"/>
      <c r="W58" s="10"/>
      <c r="X58" s="8"/>
      <c r="Y58" s="10"/>
      <c r="AA58" s="1"/>
      <c r="AD58" s="8"/>
      <c r="AE58" s="10"/>
      <c r="AF58" s="8"/>
      <c r="AG58" s="10"/>
    </row>
  </sheetData>
  <sortState ref="A67:T73">
    <sortCondition ref="E67:E73"/>
    <sortCondition ref="K67:K73"/>
    <sortCondition descending="1" ref="R67:R73"/>
    <sortCondition ref="L67:L73"/>
  </sortState>
  <mergeCells count="16">
    <mergeCell ref="A3:A4"/>
    <mergeCell ref="B3:B4"/>
    <mergeCell ref="C3:C4"/>
    <mergeCell ref="D3:D4"/>
    <mergeCell ref="E3:E4"/>
    <mergeCell ref="U3:U4"/>
    <mergeCell ref="F3:F4"/>
    <mergeCell ref="M3:M4"/>
    <mergeCell ref="N3:S3"/>
    <mergeCell ref="T3:T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41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3"/>
  <sheetViews>
    <sheetView topLeftCell="F1" workbookViewId="0">
      <selection activeCell="L14" sqref="L14"/>
    </sheetView>
  </sheetViews>
  <sheetFormatPr defaultRowHeight="12.75"/>
  <cols>
    <col min="1" max="1" width="5.85546875" customWidth="1"/>
    <col min="2" max="2" width="6.5703125" customWidth="1"/>
    <col min="3" max="3" width="6.28515625" customWidth="1"/>
    <col min="4" max="4" width="7.28515625" customWidth="1"/>
    <col min="5" max="5" width="25.7109375" customWidth="1"/>
    <col min="6" max="6" width="13.28515625" customWidth="1"/>
    <col min="7" max="7" width="21.42578125" customWidth="1"/>
    <col min="9" max="9" width="12.140625" customWidth="1"/>
    <col min="10" max="10" width="11.28515625" customWidth="1"/>
    <col min="11" max="11" width="7.42578125" customWidth="1"/>
    <col min="12" max="12" width="8.28515625" customWidth="1"/>
    <col min="13" max="13" width="6" customWidth="1"/>
    <col min="14" max="14" width="6.42578125" customWidth="1"/>
    <col min="15" max="15" width="5.7109375" customWidth="1"/>
    <col min="16" max="16" width="2.85546875" customWidth="1"/>
    <col min="17" max="17" width="7.28515625" customWidth="1"/>
    <col min="18" max="18" width="8.140625" customWidth="1"/>
    <col min="19" max="20" width="5.85546875" customWidth="1"/>
    <col min="21" max="21" width="6.7109375" customWidth="1"/>
    <col min="22" max="22" width="3.5703125" customWidth="1"/>
    <col min="23" max="23" width="6.7109375" customWidth="1"/>
    <col min="24" max="24" width="8.5703125" customWidth="1"/>
    <col min="27" max="27" width="11.42578125" customWidth="1"/>
    <col min="28" max="28" width="17.140625" customWidth="1"/>
  </cols>
  <sheetData>
    <row r="1" spans="1:33" s="5" customFormat="1" ht="20.25">
      <c r="A1" s="18" t="s">
        <v>322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5" customFormat="1" ht="21" thickBot="1">
      <c r="B2" s="5" t="s">
        <v>31</v>
      </c>
      <c r="C2" s="13"/>
      <c r="D2" s="2"/>
      <c r="E2" s="2"/>
      <c r="F2" s="2"/>
      <c r="G2" s="4"/>
      <c r="I2" s="6"/>
      <c r="J2" s="13"/>
      <c r="K2" s="2"/>
      <c r="L2" s="11"/>
      <c r="M2" s="11"/>
      <c r="N2" s="2"/>
      <c r="O2" s="2"/>
      <c r="P2" s="12"/>
      <c r="Q2" s="2"/>
      <c r="R2" s="2"/>
      <c r="S2" s="2"/>
      <c r="T2" s="2"/>
      <c r="U2" s="14"/>
      <c r="V2" s="10"/>
      <c r="W2" s="8"/>
      <c r="X2" s="10"/>
      <c r="Z2" s="1"/>
    </row>
    <row r="3" spans="1:33" s="5" customFormat="1">
      <c r="A3" s="124" t="s">
        <v>18</v>
      </c>
      <c r="B3" s="126" t="s">
        <v>8</v>
      </c>
      <c r="C3" s="132" t="s">
        <v>38</v>
      </c>
      <c r="D3" s="126" t="s">
        <v>2</v>
      </c>
      <c r="E3" s="126" t="s">
        <v>3</v>
      </c>
      <c r="F3" s="126" t="s">
        <v>28</v>
      </c>
      <c r="G3" s="126" t="s">
        <v>10</v>
      </c>
      <c r="H3" s="126" t="s">
        <v>11</v>
      </c>
      <c r="I3" s="126" t="s">
        <v>7</v>
      </c>
      <c r="J3" s="126" t="s">
        <v>4</v>
      </c>
      <c r="K3" s="128" t="s">
        <v>1</v>
      </c>
      <c r="L3" s="130" t="s">
        <v>0</v>
      </c>
      <c r="M3" s="121" t="s">
        <v>269</v>
      </c>
      <c r="N3" s="121"/>
      <c r="O3" s="121"/>
      <c r="P3" s="121"/>
      <c r="Q3" s="121"/>
      <c r="R3" s="121"/>
      <c r="S3" s="121" t="s">
        <v>270</v>
      </c>
      <c r="T3" s="121"/>
      <c r="U3" s="121"/>
      <c r="V3" s="121"/>
      <c r="W3" s="121"/>
      <c r="X3" s="121"/>
      <c r="Y3" s="121" t="s">
        <v>271</v>
      </c>
      <c r="Z3" s="121"/>
      <c r="AA3" s="122" t="s">
        <v>9</v>
      </c>
      <c r="AB3" s="119" t="s">
        <v>118</v>
      </c>
    </row>
    <row r="4" spans="1:33" s="7" customFormat="1" ht="13.5" customHeight="1" thickBot="1">
      <c r="A4" s="125"/>
      <c r="B4" s="127"/>
      <c r="C4" s="133"/>
      <c r="D4" s="127"/>
      <c r="E4" s="127"/>
      <c r="F4" s="127"/>
      <c r="G4" s="127"/>
      <c r="H4" s="127"/>
      <c r="I4" s="127"/>
      <c r="J4" s="127"/>
      <c r="K4" s="129"/>
      <c r="L4" s="131"/>
      <c r="M4" s="15">
        <v>1</v>
      </c>
      <c r="N4" s="16">
        <v>2</v>
      </c>
      <c r="O4" s="16">
        <v>3</v>
      </c>
      <c r="P4" s="15">
        <v>4</v>
      </c>
      <c r="Q4" s="15" t="s">
        <v>6</v>
      </c>
      <c r="R4" s="17" t="s">
        <v>0</v>
      </c>
      <c r="S4" s="15">
        <v>1</v>
      </c>
      <c r="T4" s="15">
        <v>2</v>
      </c>
      <c r="U4" s="15">
        <v>3</v>
      </c>
      <c r="V4" s="15">
        <v>4</v>
      </c>
      <c r="W4" s="15" t="s">
        <v>6</v>
      </c>
      <c r="X4" s="17" t="s">
        <v>0</v>
      </c>
      <c r="Y4" s="15" t="s">
        <v>16</v>
      </c>
      <c r="Z4" s="17" t="s">
        <v>0</v>
      </c>
      <c r="AA4" s="123"/>
      <c r="AB4" s="120"/>
    </row>
    <row r="5" spans="1:33" s="5" customFormat="1">
      <c r="A5" s="32"/>
      <c r="B5" s="33"/>
      <c r="C5" s="33"/>
      <c r="D5" s="33"/>
      <c r="E5" s="31" t="s">
        <v>98</v>
      </c>
      <c r="F5" s="31"/>
      <c r="G5" s="33"/>
      <c r="H5" s="33"/>
      <c r="I5" s="36"/>
      <c r="J5" s="33"/>
      <c r="K5" s="34"/>
      <c r="L5" s="37"/>
      <c r="M5" s="38"/>
      <c r="N5" s="33"/>
      <c r="O5" s="39"/>
      <c r="P5" s="33"/>
      <c r="Q5" s="31"/>
      <c r="R5" s="37"/>
      <c r="S5" s="33"/>
      <c r="T5" s="33"/>
      <c r="U5" s="33"/>
      <c r="V5" s="33"/>
      <c r="W5" s="31"/>
      <c r="X5" s="37"/>
      <c r="Y5" s="31"/>
      <c r="Z5" s="37"/>
      <c r="AA5" s="41"/>
      <c r="AB5" s="35"/>
    </row>
    <row r="6" spans="1:33" s="47" customFormat="1" ht="13.5" thickBot="1">
      <c r="A6" s="50">
        <v>12</v>
      </c>
      <c r="B6" s="52">
        <v>1</v>
      </c>
      <c r="C6" s="52" t="s">
        <v>99</v>
      </c>
      <c r="D6" s="52" t="s">
        <v>50</v>
      </c>
      <c r="E6" s="52" t="s">
        <v>272</v>
      </c>
      <c r="F6" s="52" t="s">
        <v>201</v>
      </c>
      <c r="G6" s="52" t="s">
        <v>34</v>
      </c>
      <c r="H6" s="52" t="s">
        <v>25</v>
      </c>
      <c r="I6" s="76">
        <v>36704</v>
      </c>
      <c r="J6" s="52" t="s">
        <v>19</v>
      </c>
      <c r="K6" s="53">
        <v>88.65</v>
      </c>
      <c r="L6" s="77">
        <v>0.59050000000000002</v>
      </c>
      <c r="M6" s="78">
        <v>60</v>
      </c>
      <c r="N6" s="79">
        <v>65</v>
      </c>
      <c r="O6" s="79">
        <v>65</v>
      </c>
      <c r="P6" s="52"/>
      <c r="Q6" s="48">
        <v>60</v>
      </c>
      <c r="R6" s="77">
        <f t="shared" ref="R6:R13" si="0">Q6*L6</f>
        <v>35.43</v>
      </c>
      <c r="S6" s="78">
        <v>50</v>
      </c>
      <c r="T6" s="78">
        <v>55</v>
      </c>
      <c r="U6" s="79">
        <v>60</v>
      </c>
      <c r="V6" s="52"/>
      <c r="W6" s="48">
        <v>55</v>
      </c>
      <c r="X6" s="77">
        <f t="shared" ref="X6:X13" si="1">W6*L6</f>
        <v>32.477499999999999</v>
      </c>
      <c r="Y6" s="48">
        <f t="shared" ref="Y6:Y13" si="2">W6+Q6</f>
        <v>115</v>
      </c>
      <c r="Z6" s="77">
        <f t="shared" ref="Z6:Z13" si="3">Y6*L6</f>
        <v>67.907499999999999</v>
      </c>
      <c r="AA6" s="54"/>
      <c r="AB6" s="49" t="s">
        <v>362</v>
      </c>
    </row>
    <row r="7" spans="1:33" s="47" customFormat="1" ht="13.5" thickBot="1">
      <c r="A7" s="50"/>
      <c r="B7" s="52"/>
      <c r="C7" s="52"/>
      <c r="D7" s="52"/>
      <c r="E7" s="48" t="s">
        <v>109</v>
      </c>
      <c r="F7" s="52"/>
      <c r="G7" s="52"/>
      <c r="H7" s="52"/>
      <c r="I7" s="76"/>
      <c r="J7" s="52"/>
      <c r="K7" s="53"/>
      <c r="L7" s="77"/>
      <c r="M7" s="78"/>
      <c r="N7" s="79"/>
      <c r="O7" s="79"/>
      <c r="P7" s="52"/>
      <c r="Q7" s="48"/>
      <c r="R7" s="77"/>
      <c r="S7" s="78"/>
      <c r="T7" s="78"/>
      <c r="U7" s="79"/>
      <c r="V7" s="52"/>
      <c r="W7" s="48"/>
      <c r="X7" s="77"/>
      <c r="Y7" s="48"/>
      <c r="Z7" s="77"/>
      <c r="AA7" s="54"/>
      <c r="AB7" s="35"/>
    </row>
    <row r="8" spans="1:33" s="47" customFormat="1" ht="13.5" thickBot="1">
      <c r="A8" s="50">
        <v>12</v>
      </c>
      <c r="B8" s="52">
        <v>1</v>
      </c>
      <c r="C8" s="52" t="s">
        <v>41</v>
      </c>
      <c r="D8" s="52" t="s">
        <v>50</v>
      </c>
      <c r="E8" s="52" t="s">
        <v>273</v>
      </c>
      <c r="F8" s="52" t="s">
        <v>274</v>
      </c>
      <c r="G8" s="52" t="s">
        <v>34</v>
      </c>
      <c r="H8" s="52" t="s">
        <v>25</v>
      </c>
      <c r="I8" s="76">
        <v>32024</v>
      </c>
      <c r="J8" s="52" t="s">
        <v>19</v>
      </c>
      <c r="K8" s="53">
        <v>57.8</v>
      </c>
      <c r="L8" s="77">
        <v>0.89019999999999999</v>
      </c>
      <c r="M8" s="78">
        <v>35</v>
      </c>
      <c r="N8" s="78">
        <v>37.5</v>
      </c>
      <c r="O8" s="80">
        <v>40</v>
      </c>
      <c r="P8" s="52"/>
      <c r="Q8" s="48">
        <v>40</v>
      </c>
      <c r="R8" s="77">
        <f t="shared" si="0"/>
        <v>35.607999999999997</v>
      </c>
      <c r="S8" s="78">
        <v>32.5</v>
      </c>
      <c r="T8" s="78">
        <v>35</v>
      </c>
      <c r="U8" s="79">
        <v>37.5</v>
      </c>
      <c r="V8" s="52"/>
      <c r="W8" s="48">
        <v>35</v>
      </c>
      <c r="X8" s="77">
        <f t="shared" si="1"/>
        <v>31.157</v>
      </c>
      <c r="Y8" s="48">
        <f t="shared" si="2"/>
        <v>75</v>
      </c>
      <c r="Z8" s="77">
        <f t="shared" si="3"/>
        <v>66.765000000000001</v>
      </c>
      <c r="AA8" s="54"/>
      <c r="AB8" s="35" t="s">
        <v>371</v>
      </c>
    </row>
    <row r="9" spans="1:33" s="47" customFormat="1">
      <c r="A9" s="50"/>
      <c r="B9" s="52"/>
      <c r="C9" s="52"/>
      <c r="D9" s="52"/>
      <c r="E9" s="48" t="s">
        <v>131</v>
      </c>
      <c r="F9" s="52"/>
      <c r="G9" s="52"/>
      <c r="H9" s="52"/>
      <c r="I9" s="76"/>
      <c r="J9" s="52"/>
      <c r="K9" s="53"/>
      <c r="L9" s="77"/>
      <c r="M9" s="78"/>
      <c r="N9" s="79"/>
      <c r="O9" s="79"/>
      <c r="P9" s="52"/>
      <c r="Q9" s="48"/>
      <c r="R9" s="77"/>
      <c r="S9" s="78"/>
      <c r="T9" s="78"/>
      <c r="U9" s="79"/>
      <c r="V9" s="52"/>
      <c r="W9" s="48"/>
      <c r="X9" s="77"/>
      <c r="Y9" s="48"/>
      <c r="Z9" s="77"/>
      <c r="AA9" s="54"/>
      <c r="AB9" s="35"/>
    </row>
    <row r="10" spans="1:33" s="47" customFormat="1" ht="13.5" thickBot="1">
      <c r="A10" s="50">
        <v>12</v>
      </c>
      <c r="B10" s="52">
        <v>1</v>
      </c>
      <c r="C10" s="52" t="s">
        <v>41</v>
      </c>
      <c r="D10" s="52">
        <v>82.5</v>
      </c>
      <c r="E10" s="52" t="s">
        <v>275</v>
      </c>
      <c r="F10" s="52" t="s">
        <v>87</v>
      </c>
      <c r="G10" s="52" t="s">
        <v>53</v>
      </c>
      <c r="H10" s="52" t="s">
        <v>25</v>
      </c>
      <c r="I10" s="76">
        <v>18083</v>
      </c>
      <c r="J10" s="52" t="s">
        <v>19</v>
      </c>
      <c r="K10" s="53">
        <v>74.900000000000006</v>
      </c>
      <c r="L10" s="77">
        <v>0.66020000000000001</v>
      </c>
      <c r="M10" s="78">
        <v>70</v>
      </c>
      <c r="N10" s="78">
        <v>75</v>
      </c>
      <c r="O10" s="80">
        <v>77.5</v>
      </c>
      <c r="P10" s="52"/>
      <c r="Q10" s="48">
        <f>O10</f>
        <v>77.5</v>
      </c>
      <c r="R10" s="77">
        <f t="shared" si="0"/>
        <v>51.165500000000002</v>
      </c>
      <c r="S10" s="78">
        <v>40</v>
      </c>
      <c r="T10" s="78">
        <v>45</v>
      </c>
      <c r="U10" s="78">
        <v>47.5</v>
      </c>
      <c r="V10" s="52"/>
      <c r="W10" s="48">
        <v>47.5</v>
      </c>
      <c r="X10" s="77">
        <f t="shared" si="1"/>
        <v>31.359500000000001</v>
      </c>
      <c r="Y10" s="48">
        <f t="shared" si="2"/>
        <v>125</v>
      </c>
      <c r="Z10" s="77">
        <f t="shared" si="3"/>
        <v>82.525000000000006</v>
      </c>
      <c r="AA10" s="54"/>
      <c r="AB10" s="52" t="s">
        <v>363</v>
      </c>
    </row>
    <row r="11" spans="1:33" s="47" customFormat="1" ht="13.5" thickBot="1">
      <c r="A11" s="50">
        <v>12</v>
      </c>
      <c r="B11" s="52">
        <v>1</v>
      </c>
      <c r="C11" s="52" t="s">
        <v>41</v>
      </c>
      <c r="D11" s="52" t="s">
        <v>276</v>
      </c>
      <c r="E11" s="52" t="s">
        <v>277</v>
      </c>
      <c r="F11" s="52" t="s">
        <v>87</v>
      </c>
      <c r="G11" s="52" t="s">
        <v>53</v>
      </c>
      <c r="H11" s="52" t="s">
        <v>25</v>
      </c>
      <c r="I11" s="76">
        <v>27619</v>
      </c>
      <c r="J11" s="52" t="s">
        <v>19</v>
      </c>
      <c r="K11" s="53">
        <v>88.9</v>
      </c>
      <c r="L11" s="77">
        <v>0.5897</v>
      </c>
      <c r="M11" s="78">
        <v>80</v>
      </c>
      <c r="N11" s="78">
        <v>90</v>
      </c>
      <c r="O11" s="78">
        <v>92.5</v>
      </c>
      <c r="P11" s="52"/>
      <c r="Q11" s="48">
        <v>92.5</v>
      </c>
      <c r="R11" s="77">
        <f t="shared" si="0"/>
        <v>54.547249999999998</v>
      </c>
      <c r="S11" s="78">
        <v>50</v>
      </c>
      <c r="T11" s="78">
        <v>60</v>
      </c>
      <c r="U11" s="79">
        <v>65</v>
      </c>
      <c r="V11" s="81"/>
      <c r="W11" s="48">
        <v>60</v>
      </c>
      <c r="X11" s="77">
        <f t="shared" si="1"/>
        <v>35.381999999999998</v>
      </c>
      <c r="Y11" s="48">
        <f t="shared" si="2"/>
        <v>152.5</v>
      </c>
      <c r="Z11" s="77">
        <f t="shared" si="3"/>
        <v>89.929249999999996</v>
      </c>
      <c r="AA11" s="54"/>
      <c r="AB11" s="35" t="s">
        <v>371</v>
      </c>
    </row>
    <row r="12" spans="1:33" s="47" customFormat="1">
      <c r="A12" s="50"/>
      <c r="B12" s="52"/>
      <c r="C12" s="52"/>
      <c r="D12" s="52"/>
      <c r="E12" s="48" t="s">
        <v>188</v>
      </c>
      <c r="F12" s="52"/>
      <c r="G12" s="52"/>
      <c r="H12" s="52"/>
      <c r="I12" s="76"/>
      <c r="J12" s="52"/>
      <c r="K12" s="53"/>
      <c r="L12" s="77"/>
      <c r="M12" s="78"/>
      <c r="N12" s="79"/>
      <c r="O12" s="79"/>
      <c r="P12" s="52"/>
      <c r="Q12" s="48"/>
      <c r="R12" s="77"/>
      <c r="S12" s="78"/>
      <c r="T12" s="78"/>
      <c r="U12" s="79"/>
      <c r="V12" s="52"/>
      <c r="W12" s="48"/>
      <c r="X12" s="77"/>
      <c r="Y12" s="48"/>
      <c r="Z12" s="77"/>
      <c r="AA12" s="54"/>
      <c r="AB12" s="35"/>
    </row>
    <row r="13" spans="1:33" s="47" customFormat="1" ht="13.5" thickBot="1">
      <c r="A13" s="59">
        <v>12</v>
      </c>
      <c r="B13" s="61">
        <v>1</v>
      </c>
      <c r="C13" s="61" t="s">
        <v>44</v>
      </c>
      <c r="D13" s="61">
        <v>82.5</v>
      </c>
      <c r="E13" s="61" t="s">
        <v>278</v>
      </c>
      <c r="F13" s="61" t="s">
        <v>279</v>
      </c>
      <c r="G13" s="61" t="s">
        <v>34</v>
      </c>
      <c r="H13" s="61" t="s">
        <v>25</v>
      </c>
      <c r="I13" s="82">
        <v>20456</v>
      </c>
      <c r="J13" s="61" t="s">
        <v>19</v>
      </c>
      <c r="K13" s="62">
        <v>81.400000000000006</v>
      </c>
      <c r="L13" s="83">
        <v>0.62509999999999999</v>
      </c>
      <c r="M13" s="84">
        <v>70</v>
      </c>
      <c r="N13" s="85">
        <v>85</v>
      </c>
      <c r="O13" s="85">
        <v>85</v>
      </c>
      <c r="P13" s="61"/>
      <c r="Q13" s="86">
        <v>70</v>
      </c>
      <c r="R13" s="83">
        <f t="shared" si="0"/>
        <v>43.756999999999998</v>
      </c>
      <c r="S13" s="87">
        <v>50</v>
      </c>
      <c r="T13" s="87">
        <v>57.5</v>
      </c>
      <c r="U13" s="85">
        <v>60</v>
      </c>
      <c r="V13" s="61"/>
      <c r="W13" s="86">
        <v>57.5</v>
      </c>
      <c r="X13" s="83">
        <f t="shared" si="1"/>
        <v>35.943249999999999</v>
      </c>
      <c r="Y13" s="86">
        <f t="shared" si="2"/>
        <v>127.5</v>
      </c>
      <c r="Z13" s="83">
        <f t="shared" si="3"/>
        <v>79.700249999999997</v>
      </c>
      <c r="AA13" s="63"/>
      <c r="AB13" s="65" t="s">
        <v>119</v>
      </c>
    </row>
    <row r="15" spans="1:33" s="5" customFormat="1">
      <c r="A15" s="30" t="s">
        <v>60</v>
      </c>
      <c r="F15" s="29" t="s">
        <v>138</v>
      </c>
      <c r="J15" s="6"/>
      <c r="K15" s="10"/>
      <c r="M15" s="1"/>
      <c r="N15" s="1"/>
      <c r="P15" s="8"/>
      <c r="Q15" s="10"/>
      <c r="V15" s="8"/>
      <c r="W15" s="10"/>
      <c r="X15" s="8"/>
      <c r="Y15" s="10"/>
      <c r="AA15" s="1"/>
      <c r="AD15" s="8"/>
      <c r="AE15" s="10"/>
      <c r="AF15" s="8"/>
      <c r="AG15" s="10"/>
    </row>
    <row r="16" spans="1:33" s="5" customFormat="1">
      <c r="A16" s="30" t="s">
        <v>61</v>
      </c>
      <c r="F16" s="29" t="s">
        <v>327</v>
      </c>
      <c r="J16" s="6"/>
      <c r="K16" s="10"/>
      <c r="M16" s="1"/>
      <c r="N16" s="1"/>
      <c r="P16" s="8"/>
      <c r="Q16" s="10"/>
      <c r="V16" s="8"/>
      <c r="W16" s="10"/>
      <c r="X16" s="8"/>
      <c r="Y16" s="10"/>
      <c r="AA16" s="1"/>
      <c r="AD16" s="8"/>
      <c r="AE16" s="10"/>
      <c r="AF16" s="8"/>
      <c r="AG16" s="10"/>
    </row>
    <row r="17" spans="1:33" s="5" customFormat="1">
      <c r="A17" s="30" t="s">
        <v>62</v>
      </c>
      <c r="F17" s="29" t="s">
        <v>324</v>
      </c>
      <c r="J17" s="6"/>
      <c r="K17" s="10"/>
      <c r="M17" s="1"/>
      <c r="N17" s="1"/>
      <c r="P17" s="8"/>
      <c r="Q17" s="10"/>
      <c r="V17" s="8"/>
      <c r="W17" s="10"/>
      <c r="X17" s="8"/>
      <c r="Y17" s="10"/>
      <c r="AA17" s="1"/>
      <c r="AD17" s="8"/>
      <c r="AE17" s="10"/>
      <c r="AF17" s="8"/>
      <c r="AG17" s="10"/>
    </row>
    <row r="18" spans="1:33" s="5" customFormat="1">
      <c r="A18" s="30" t="s">
        <v>64</v>
      </c>
      <c r="F18" s="29" t="s">
        <v>323</v>
      </c>
      <c r="J18" s="6"/>
      <c r="K18" s="10"/>
      <c r="M18" s="1"/>
      <c r="N18" s="1"/>
      <c r="P18" s="8"/>
      <c r="Q18" s="10"/>
      <c r="V18" s="8"/>
      <c r="W18" s="10"/>
      <c r="X18" s="8"/>
      <c r="Y18" s="10"/>
      <c r="AA18" s="1"/>
      <c r="AD18" s="8"/>
      <c r="AE18" s="10"/>
      <c r="AF18" s="8"/>
      <c r="AG18" s="10"/>
    </row>
    <row r="19" spans="1:33" s="5" customFormat="1">
      <c r="A19" s="30" t="s">
        <v>63</v>
      </c>
      <c r="F19" s="29" t="s">
        <v>65</v>
      </c>
      <c r="J19" s="6"/>
      <c r="K19" s="10"/>
      <c r="M19" s="1"/>
      <c r="N19" s="1"/>
      <c r="P19" s="8"/>
      <c r="Q19" s="10"/>
      <c r="V19" s="8"/>
      <c r="W19" s="10"/>
      <c r="X19" s="8"/>
      <c r="Y19" s="10"/>
      <c r="AA19" s="1"/>
      <c r="AD19" s="8"/>
      <c r="AE19" s="10"/>
      <c r="AF19" s="8"/>
      <c r="AG19" s="10"/>
    </row>
    <row r="20" spans="1:33" s="5" customFormat="1">
      <c r="A20" s="30" t="s">
        <v>325</v>
      </c>
      <c r="F20" s="29" t="s">
        <v>67</v>
      </c>
      <c r="J20" s="6"/>
      <c r="K20" s="10"/>
      <c r="M20" s="1"/>
      <c r="N20" s="1"/>
      <c r="P20" s="8"/>
      <c r="Q20" s="10"/>
      <c r="V20" s="8"/>
      <c r="W20" s="10"/>
      <c r="X20" s="8"/>
      <c r="Y20" s="10"/>
      <c r="AA20" s="1"/>
      <c r="AD20" s="8"/>
      <c r="AE20" s="10"/>
      <c r="AF20" s="8"/>
      <c r="AG20" s="10"/>
    </row>
    <row r="21" spans="1:33" s="5" customFormat="1">
      <c r="A21" s="30" t="s">
        <v>326</v>
      </c>
      <c r="F21" s="29" t="s">
        <v>66</v>
      </c>
      <c r="J21" s="6"/>
      <c r="K21" s="10"/>
      <c r="M21" s="1"/>
      <c r="N21" s="1"/>
      <c r="P21" s="8"/>
      <c r="Q21" s="10"/>
      <c r="V21" s="8"/>
      <c r="W21" s="10"/>
      <c r="X21" s="8"/>
      <c r="Y21" s="10"/>
      <c r="AA21" s="1"/>
      <c r="AD21" s="8"/>
      <c r="AE21" s="10"/>
      <c r="AF21" s="8"/>
      <c r="AG21" s="10"/>
    </row>
    <row r="22" spans="1:33" s="5" customFormat="1">
      <c r="A22" s="30"/>
      <c r="F22" s="29"/>
      <c r="J22" s="6"/>
      <c r="K22" s="10"/>
      <c r="M22" s="1"/>
      <c r="N22" s="1"/>
      <c r="P22" s="8"/>
      <c r="Q22" s="10"/>
      <c r="V22" s="8"/>
      <c r="W22" s="10"/>
      <c r="X22" s="8"/>
      <c r="Y22" s="10"/>
      <c r="AA22" s="1"/>
      <c r="AD22" s="8"/>
      <c r="AE22" s="10"/>
      <c r="AF22" s="8"/>
      <c r="AG22" s="10"/>
    </row>
    <row r="23" spans="1:33" s="5" customFormat="1">
      <c r="A23" s="30"/>
      <c r="F23" s="29"/>
      <c r="J23" s="6"/>
      <c r="K23" s="10"/>
      <c r="M23" s="1"/>
      <c r="N23" s="1"/>
      <c r="P23" s="8"/>
      <c r="Q23" s="10"/>
      <c r="V23" s="8"/>
      <c r="W23" s="10"/>
      <c r="X23" s="8"/>
      <c r="Y23" s="10"/>
      <c r="AA23" s="1"/>
      <c r="AD23" s="8"/>
      <c r="AE23" s="10"/>
      <c r="AF23" s="8"/>
      <c r="AG23" s="10"/>
    </row>
    <row r="24" spans="1:33" s="5" customFormat="1">
      <c r="A24" s="30"/>
      <c r="F24" s="29"/>
      <c r="J24" s="6"/>
      <c r="K24" s="10"/>
      <c r="M24" s="1"/>
      <c r="N24" s="1"/>
      <c r="P24" s="8"/>
      <c r="Q24" s="10"/>
      <c r="V24" s="8"/>
      <c r="W24" s="10"/>
      <c r="X24" s="8"/>
      <c r="Y24" s="10"/>
      <c r="AA24" s="1"/>
      <c r="AD24" s="8"/>
      <c r="AE24" s="10"/>
      <c r="AF24" s="8"/>
      <c r="AG24" s="10"/>
    </row>
    <row r="25" spans="1:33" s="5" customFormat="1">
      <c r="J25" s="6"/>
      <c r="K25" s="10"/>
      <c r="M25" s="1"/>
      <c r="N25" s="1"/>
      <c r="P25" s="8"/>
      <c r="Q25" s="10"/>
      <c r="V25" s="8"/>
      <c r="W25" s="10"/>
      <c r="X25" s="8"/>
      <c r="Y25" s="10"/>
      <c r="AA25" s="1"/>
      <c r="AD25" s="8"/>
      <c r="AE25" s="10"/>
      <c r="AF25" s="8"/>
      <c r="AG25" s="10"/>
    </row>
    <row r="26" spans="1:33" s="5" customFormat="1">
      <c r="J26" s="6"/>
      <c r="K26" s="10"/>
      <c r="M26" s="1"/>
      <c r="N26" s="1"/>
      <c r="P26" s="8"/>
      <c r="Q26" s="10"/>
      <c r="V26" s="8"/>
      <c r="W26" s="10"/>
      <c r="X26" s="8"/>
      <c r="Y26" s="10"/>
      <c r="AA26" s="1"/>
      <c r="AD26" s="8"/>
      <c r="AE26" s="10"/>
      <c r="AF26" s="8"/>
      <c r="AG26" s="10"/>
    </row>
    <row r="27" spans="1:33" s="5" customFormat="1">
      <c r="J27" s="6"/>
      <c r="K27" s="10"/>
      <c r="M27" s="1"/>
      <c r="N27" s="1"/>
      <c r="P27" s="8"/>
      <c r="Q27" s="10"/>
      <c r="V27" s="8"/>
      <c r="W27" s="10"/>
      <c r="X27" s="8"/>
      <c r="Y27" s="10"/>
      <c r="AA27" s="1"/>
      <c r="AD27" s="8"/>
      <c r="AE27" s="10"/>
      <c r="AF27" s="8"/>
      <c r="AG27" s="10"/>
    </row>
    <row r="28" spans="1:33" s="5" customFormat="1">
      <c r="J28" s="6"/>
      <c r="K28" s="10"/>
      <c r="M28" s="1"/>
      <c r="N28" s="1"/>
      <c r="P28" s="8"/>
      <c r="Q28" s="10"/>
      <c r="V28" s="8"/>
      <c r="W28" s="10"/>
      <c r="X28" s="8"/>
      <c r="Y28" s="10"/>
      <c r="AA28" s="1"/>
      <c r="AD28" s="8"/>
      <c r="AE28" s="10"/>
      <c r="AF28" s="8"/>
      <c r="AG28" s="10"/>
    </row>
    <row r="29" spans="1:33" s="5" customFormat="1">
      <c r="J29" s="6"/>
      <c r="K29" s="10"/>
      <c r="M29" s="1"/>
      <c r="N29" s="1"/>
      <c r="P29" s="8"/>
      <c r="Q29" s="10"/>
      <c r="V29" s="8"/>
      <c r="W29" s="10"/>
      <c r="X29" s="8"/>
      <c r="Y29" s="10"/>
      <c r="AA29" s="1"/>
      <c r="AD29" s="8"/>
      <c r="AE29" s="10"/>
      <c r="AF29" s="8"/>
      <c r="AG29" s="10"/>
    </row>
    <row r="30" spans="1:33" s="5" customFormat="1">
      <c r="J30" s="6"/>
      <c r="K30" s="10"/>
      <c r="M30" s="1"/>
      <c r="N30" s="1"/>
      <c r="P30" s="8"/>
      <c r="Q30" s="10"/>
      <c r="V30" s="8"/>
      <c r="W30" s="10"/>
      <c r="X30" s="8"/>
      <c r="Y30" s="10"/>
      <c r="AA30" s="1"/>
      <c r="AD30" s="8"/>
      <c r="AE30" s="10"/>
      <c r="AF30" s="8"/>
      <c r="AG30" s="10"/>
    </row>
    <row r="31" spans="1:33" s="5" customFormat="1">
      <c r="J31" s="6"/>
      <c r="K31" s="10"/>
      <c r="M31" s="1"/>
      <c r="N31" s="1"/>
      <c r="P31" s="8"/>
      <c r="Q31" s="10"/>
      <c r="V31" s="8"/>
      <c r="W31" s="10"/>
      <c r="X31" s="8"/>
      <c r="Y31" s="10"/>
      <c r="AA31" s="1"/>
      <c r="AD31" s="8"/>
      <c r="AE31" s="10"/>
      <c r="AF31" s="8"/>
      <c r="AG31" s="10"/>
    </row>
    <row r="32" spans="1:33" s="5" customFormat="1">
      <c r="J32" s="6"/>
      <c r="K32" s="10"/>
      <c r="M32" s="1"/>
      <c r="N32" s="1"/>
      <c r="P32" s="8"/>
      <c r="Q32" s="10"/>
      <c r="V32" s="8"/>
      <c r="W32" s="10"/>
      <c r="X32" s="8"/>
      <c r="Y32" s="10"/>
      <c r="AA32" s="1"/>
      <c r="AD32" s="8"/>
      <c r="AE32" s="10"/>
      <c r="AF32" s="8"/>
      <c r="AG32" s="10"/>
    </row>
    <row r="33" spans="10:33" s="5" customFormat="1">
      <c r="J33" s="6"/>
      <c r="K33" s="10"/>
      <c r="M33" s="1"/>
      <c r="N33" s="1"/>
      <c r="P33" s="8"/>
      <c r="Q33" s="10"/>
      <c r="V33" s="8"/>
      <c r="W33" s="10"/>
      <c r="X33" s="8"/>
      <c r="Y33" s="10"/>
      <c r="AA33" s="1"/>
      <c r="AD33" s="8"/>
      <c r="AE33" s="10"/>
      <c r="AF33" s="8"/>
      <c r="AG33" s="10"/>
    </row>
  </sheetData>
  <mergeCells count="17">
    <mergeCell ref="K3:K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A3:AA4"/>
    <mergeCell ref="AB3:AB4"/>
    <mergeCell ref="L3:L4"/>
    <mergeCell ref="M3:R3"/>
    <mergeCell ref="S3:X3"/>
    <mergeCell ref="Y3:Z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33"/>
  <sheetViews>
    <sheetView workbookViewId="0">
      <selection activeCell="B30" sqref="B30:B32"/>
    </sheetView>
  </sheetViews>
  <sheetFormatPr defaultRowHeight="12.75"/>
  <cols>
    <col min="1" max="1" width="6.5703125" customWidth="1"/>
    <col min="2" max="2" width="6" customWidth="1"/>
    <col min="3" max="3" width="6.28515625" customWidth="1"/>
    <col min="4" max="4" width="51.42578125" customWidth="1"/>
    <col min="5" max="5" width="20" customWidth="1"/>
    <col min="6" max="6" width="13.42578125" customWidth="1"/>
    <col min="8" max="8" width="10.5703125" customWidth="1"/>
    <col min="10" max="10" width="15.5703125" customWidth="1"/>
  </cols>
  <sheetData>
    <row r="1" spans="1:33" s="5" customFormat="1" ht="20.25">
      <c r="A1" s="18" t="s">
        <v>322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12" thickBot="1">
      <c r="D2" s="20"/>
      <c r="E2" s="20"/>
      <c r="F2" s="20"/>
      <c r="G2" s="21"/>
      <c r="H2" s="20"/>
      <c r="I2" s="20"/>
    </row>
    <row r="3" spans="1:33" s="8" customFormat="1" ht="12.75" customHeight="1">
      <c r="A3" s="136" t="s">
        <v>18</v>
      </c>
      <c r="B3" s="126" t="s">
        <v>8</v>
      </c>
      <c r="C3" s="126" t="s">
        <v>2</v>
      </c>
      <c r="D3" s="126" t="s">
        <v>3</v>
      </c>
      <c r="E3" s="126" t="s">
        <v>28</v>
      </c>
      <c r="F3" s="126" t="s">
        <v>4</v>
      </c>
      <c r="G3" s="128" t="s">
        <v>280</v>
      </c>
      <c r="H3" s="121" t="s">
        <v>281</v>
      </c>
      <c r="I3" s="121"/>
      <c r="J3" s="138" t="s">
        <v>118</v>
      </c>
    </row>
    <row r="4" spans="1:33" s="7" customFormat="1" ht="12" thickBot="1">
      <c r="A4" s="137"/>
      <c r="B4" s="127"/>
      <c r="C4" s="127"/>
      <c r="D4" s="127"/>
      <c r="E4" s="127"/>
      <c r="F4" s="127"/>
      <c r="G4" s="129"/>
      <c r="H4" s="15" t="s">
        <v>282</v>
      </c>
      <c r="I4" s="15" t="s">
        <v>283</v>
      </c>
      <c r="J4" s="139"/>
    </row>
    <row r="5" spans="1:33" s="47" customFormat="1">
      <c r="A5" s="73"/>
      <c r="B5" s="74"/>
      <c r="C5" s="74"/>
      <c r="D5" s="45" t="s">
        <v>286</v>
      </c>
      <c r="E5" s="45"/>
      <c r="F5" s="74"/>
      <c r="G5" s="75"/>
      <c r="H5" s="74"/>
      <c r="I5" s="74"/>
      <c r="J5" s="46"/>
    </row>
    <row r="6" spans="1:33" s="47" customFormat="1">
      <c r="A6" s="50">
        <v>12</v>
      </c>
      <c r="B6" s="52">
        <v>1</v>
      </c>
      <c r="C6" s="52">
        <v>44</v>
      </c>
      <c r="D6" s="52" t="s">
        <v>285</v>
      </c>
      <c r="E6" s="52" t="s">
        <v>69</v>
      </c>
      <c r="F6" s="52" t="s">
        <v>23</v>
      </c>
      <c r="G6" s="53">
        <v>29.8</v>
      </c>
      <c r="H6" s="52">
        <v>20</v>
      </c>
      <c r="I6" s="52">
        <v>34</v>
      </c>
      <c r="J6" s="49" t="s">
        <v>364</v>
      </c>
    </row>
    <row r="7" spans="1:33" s="47" customFormat="1">
      <c r="A7" s="50"/>
      <c r="B7" s="52"/>
      <c r="C7" s="52"/>
      <c r="D7" s="48" t="s">
        <v>287</v>
      </c>
      <c r="E7" s="52"/>
      <c r="F7" s="52"/>
      <c r="G7" s="53"/>
      <c r="H7" s="52"/>
      <c r="I7" s="52"/>
      <c r="J7" s="49"/>
    </row>
    <row r="8" spans="1:33" s="47" customFormat="1">
      <c r="A8" s="50">
        <v>12</v>
      </c>
      <c r="B8" s="52">
        <v>1</v>
      </c>
      <c r="C8" s="52">
        <v>44</v>
      </c>
      <c r="D8" s="52" t="s">
        <v>132</v>
      </c>
      <c r="E8" s="52" t="s">
        <v>133</v>
      </c>
      <c r="F8" s="52" t="s">
        <v>23</v>
      </c>
      <c r="G8" s="53">
        <v>29.8</v>
      </c>
      <c r="H8" s="52">
        <v>30</v>
      </c>
      <c r="I8" s="52">
        <v>3</v>
      </c>
      <c r="J8" s="49" t="s">
        <v>138</v>
      </c>
    </row>
    <row r="9" spans="1:33" s="47" customFormat="1">
      <c r="A9" s="50">
        <v>12</v>
      </c>
      <c r="B9" s="52">
        <v>1</v>
      </c>
      <c r="C9" s="52">
        <v>82.5</v>
      </c>
      <c r="D9" s="52" t="s">
        <v>150</v>
      </c>
      <c r="E9" s="52" t="s">
        <v>69</v>
      </c>
      <c r="F9" s="52" t="s">
        <v>21</v>
      </c>
      <c r="G9" s="53">
        <v>78.900000000000006</v>
      </c>
      <c r="H9" s="52">
        <v>80</v>
      </c>
      <c r="I9" s="52">
        <v>33</v>
      </c>
      <c r="J9" s="49" t="s">
        <v>151</v>
      </c>
    </row>
    <row r="10" spans="1:33" s="47" customFormat="1">
      <c r="A10" s="50">
        <v>12</v>
      </c>
      <c r="B10" s="52">
        <v>1</v>
      </c>
      <c r="C10" s="52">
        <v>100</v>
      </c>
      <c r="D10" s="52" t="s">
        <v>288</v>
      </c>
      <c r="E10" s="52" t="s">
        <v>84</v>
      </c>
      <c r="F10" s="52" t="s">
        <v>19</v>
      </c>
      <c r="G10" s="53">
        <v>94.1</v>
      </c>
      <c r="H10" s="52">
        <v>95</v>
      </c>
      <c r="I10" s="52">
        <v>27</v>
      </c>
      <c r="J10" s="49" t="s">
        <v>129</v>
      </c>
    </row>
    <row r="11" spans="1:33" s="47" customFormat="1" ht="13.5" thickBot="1">
      <c r="A11" s="50"/>
      <c r="B11" s="52"/>
      <c r="C11" s="52"/>
      <c r="D11" s="48" t="s">
        <v>289</v>
      </c>
      <c r="E11" s="52"/>
      <c r="F11" s="52"/>
      <c r="G11" s="53"/>
      <c r="H11" s="52"/>
      <c r="I11" s="52"/>
      <c r="J11" s="49"/>
    </row>
    <row r="12" spans="1:33" s="47" customFormat="1">
      <c r="A12" s="50">
        <v>12</v>
      </c>
      <c r="B12" s="52">
        <v>1</v>
      </c>
      <c r="C12" s="52">
        <v>90</v>
      </c>
      <c r="D12" s="52" t="s">
        <v>199</v>
      </c>
      <c r="E12" s="52" t="s">
        <v>162</v>
      </c>
      <c r="F12" s="52" t="s">
        <v>19</v>
      </c>
      <c r="G12" s="53">
        <v>88.5</v>
      </c>
      <c r="H12" s="52">
        <v>90</v>
      </c>
      <c r="I12" s="52">
        <v>43</v>
      </c>
      <c r="J12" s="35" t="s">
        <v>371</v>
      </c>
    </row>
    <row r="13" spans="1:33" s="47" customFormat="1" ht="13.5" thickBot="1">
      <c r="A13" s="59">
        <v>12</v>
      </c>
      <c r="B13" s="61">
        <v>1</v>
      </c>
      <c r="C13" s="61">
        <v>100</v>
      </c>
      <c r="D13" s="61" t="s">
        <v>226</v>
      </c>
      <c r="E13" s="61" t="s">
        <v>201</v>
      </c>
      <c r="F13" s="61" t="s">
        <v>19</v>
      </c>
      <c r="G13" s="62">
        <v>99.3</v>
      </c>
      <c r="H13" s="61">
        <v>100</v>
      </c>
      <c r="I13" s="61">
        <v>21</v>
      </c>
      <c r="J13" s="65" t="s">
        <v>365</v>
      </c>
    </row>
    <row r="15" spans="1:33" s="5" customFormat="1">
      <c r="A15" s="30" t="s">
        <v>60</v>
      </c>
      <c r="F15" s="29" t="s">
        <v>138</v>
      </c>
      <c r="J15" s="6"/>
      <c r="K15" s="10"/>
      <c r="M15" s="1"/>
      <c r="N15" s="1"/>
      <c r="P15" s="8"/>
      <c r="Q15" s="10"/>
      <c r="V15" s="8"/>
      <c r="W15" s="10"/>
      <c r="X15" s="8"/>
      <c r="Y15" s="10"/>
      <c r="AA15" s="1"/>
      <c r="AD15" s="8"/>
      <c r="AE15" s="10"/>
      <c r="AF15" s="8"/>
      <c r="AG15" s="10"/>
    </row>
    <row r="16" spans="1:33" s="5" customFormat="1">
      <c r="A16" s="30" t="s">
        <v>61</v>
      </c>
      <c r="F16" s="29" t="s">
        <v>327</v>
      </c>
      <c r="J16" s="6"/>
      <c r="K16" s="10"/>
      <c r="M16" s="1"/>
      <c r="N16" s="1"/>
      <c r="P16" s="8"/>
      <c r="Q16" s="10"/>
      <c r="V16" s="8"/>
      <c r="W16" s="10"/>
      <c r="X16" s="8"/>
      <c r="Y16" s="10"/>
      <c r="AA16" s="1"/>
      <c r="AD16" s="8"/>
      <c r="AE16" s="10"/>
      <c r="AF16" s="8"/>
      <c r="AG16" s="10"/>
    </row>
    <row r="17" spans="1:33" s="5" customFormat="1">
      <c r="A17" s="30" t="s">
        <v>62</v>
      </c>
      <c r="F17" s="29" t="s">
        <v>324</v>
      </c>
      <c r="J17" s="6"/>
      <c r="K17" s="10"/>
      <c r="M17" s="1"/>
      <c r="N17" s="1"/>
      <c r="P17" s="8"/>
      <c r="Q17" s="10"/>
      <c r="V17" s="8"/>
      <c r="W17" s="10"/>
      <c r="X17" s="8"/>
      <c r="Y17" s="10"/>
      <c r="AA17" s="1"/>
      <c r="AD17" s="8"/>
      <c r="AE17" s="10"/>
      <c r="AF17" s="8"/>
      <c r="AG17" s="10"/>
    </row>
    <row r="18" spans="1:33" s="5" customFormat="1">
      <c r="A18" s="30" t="s">
        <v>64</v>
      </c>
      <c r="F18" s="29" t="s">
        <v>323</v>
      </c>
      <c r="J18" s="6"/>
      <c r="K18" s="10"/>
      <c r="M18" s="1"/>
      <c r="N18" s="1"/>
      <c r="P18" s="8"/>
      <c r="Q18" s="10"/>
      <c r="V18" s="8"/>
      <c r="W18" s="10"/>
      <c r="X18" s="8"/>
      <c r="Y18" s="10"/>
      <c r="AA18" s="1"/>
      <c r="AD18" s="8"/>
      <c r="AE18" s="10"/>
      <c r="AF18" s="8"/>
      <c r="AG18" s="10"/>
    </row>
    <row r="19" spans="1:33" s="5" customFormat="1">
      <c r="A19" s="30" t="s">
        <v>63</v>
      </c>
      <c r="F19" s="29" t="s">
        <v>65</v>
      </c>
      <c r="J19" s="6"/>
      <c r="K19" s="10"/>
      <c r="M19" s="1"/>
      <c r="N19" s="1"/>
      <c r="P19" s="8"/>
      <c r="Q19" s="10"/>
      <c r="V19" s="8"/>
      <c r="W19" s="10"/>
      <c r="X19" s="8"/>
      <c r="Y19" s="10"/>
      <c r="AA19" s="1"/>
      <c r="AD19" s="8"/>
      <c r="AE19" s="10"/>
      <c r="AF19" s="8"/>
      <c r="AG19" s="10"/>
    </row>
    <row r="20" spans="1:33" s="5" customFormat="1">
      <c r="A20" s="30" t="s">
        <v>325</v>
      </c>
      <c r="F20" s="29" t="s">
        <v>67</v>
      </c>
      <c r="J20" s="6"/>
      <c r="K20" s="10"/>
      <c r="M20" s="1"/>
      <c r="N20" s="1"/>
      <c r="P20" s="8"/>
      <c r="Q20" s="10"/>
      <c r="V20" s="8"/>
      <c r="W20" s="10"/>
      <c r="X20" s="8"/>
      <c r="Y20" s="10"/>
      <c r="AA20" s="1"/>
      <c r="AD20" s="8"/>
      <c r="AE20" s="10"/>
      <c r="AF20" s="8"/>
      <c r="AG20" s="10"/>
    </row>
    <row r="21" spans="1:33" s="5" customFormat="1">
      <c r="A21" s="30" t="s">
        <v>326</v>
      </c>
      <c r="F21" s="29" t="s">
        <v>66</v>
      </c>
      <c r="J21" s="6"/>
      <c r="K21" s="10"/>
      <c r="M21" s="1"/>
      <c r="N21" s="1"/>
      <c r="P21" s="8"/>
      <c r="Q21" s="10"/>
      <c r="V21" s="8"/>
      <c r="W21" s="10"/>
      <c r="X21" s="8"/>
      <c r="Y21" s="10"/>
      <c r="AA21" s="1"/>
      <c r="AD21" s="8"/>
      <c r="AE21" s="10"/>
      <c r="AF21" s="8"/>
      <c r="AG21" s="10"/>
    </row>
    <row r="22" spans="1:33" s="5" customFormat="1">
      <c r="A22" s="30"/>
      <c r="F22" s="29"/>
      <c r="J22" s="6"/>
      <c r="K22" s="10"/>
      <c r="M22" s="1"/>
      <c r="N22" s="1"/>
      <c r="P22" s="8"/>
      <c r="Q22" s="10"/>
      <c r="V22" s="8"/>
      <c r="W22" s="10"/>
      <c r="X22" s="8"/>
      <c r="Y22" s="10"/>
      <c r="AA22" s="1"/>
      <c r="AD22" s="8"/>
      <c r="AE22" s="10"/>
      <c r="AF22" s="8"/>
      <c r="AG22" s="10"/>
    </row>
    <row r="23" spans="1:33" s="5" customFormat="1">
      <c r="A23" s="30"/>
      <c r="F23" s="29"/>
      <c r="J23" s="6"/>
      <c r="K23" s="10"/>
      <c r="M23" s="1"/>
      <c r="N23" s="1"/>
      <c r="P23" s="8"/>
      <c r="Q23" s="10"/>
      <c r="V23" s="8"/>
      <c r="W23" s="10"/>
      <c r="X23" s="8"/>
      <c r="Y23" s="10"/>
      <c r="AA23" s="1"/>
      <c r="AD23" s="8"/>
      <c r="AE23" s="10"/>
      <c r="AF23" s="8"/>
      <c r="AG23" s="10"/>
    </row>
    <row r="24" spans="1:33" s="5" customFormat="1">
      <c r="A24" s="30"/>
      <c r="F24" s="29"/>
      <c r="J24" s="6"/>
      <c r="K24" s="10"/>
      <c r="M24" s="1"/>
      <c r="N24" s="1"/>
      <c r="P24" s="8"/>
      <c r="Q24" s="10"/>
      <c r="V24" s="8"/>
      <c r="W24" s="10"/>
      <c r="X24" s="8"/>
      <c r="Y24" s="10"/>
      <c r="AA24" s="1"/>
      <c r="AD24" s="8"/>
      <c r="AE24" s="10"/>
      <c r="AF24" s="8"/>
      <c r="AG24" s="10"/>
    </row>
    <row r="25" spans="1:33" s="5" customFormat="1">
      <c r="J25" s="6"/>
      <c r="K25" s="10"/>
      <c r="M25" s="1"/>
      <c r="N25" s="1"/>
      <c r="P25" s="8"/>
      <c r="Q25" s="10"/>
      <c r="V25" s="8"/>
      <c r="W25" s="10"/>
      <c r="X25" s="8"/>
      <c r="Y25" s="10"/>
      <c r="AA25" s="1"/>
      <c r="AD25" s="8"/>
      <c r="AE25" s="10"/>
      <c r="AF25" s="8"/>
      <c r="AG25" s="10"/>
    </row>
    <row r="26" spans="1:33" s="5" customFormat="1">
      <c r="J26" s="6"/>
      <c r="K26" s="10"/>
      <c r="M26" s="1"/>
      <c r="N26" s="1"/>
      <c r="P26" s="8"/>
      <c r="Q26" s="10"/>
      <c r="V26" s="8"/>
      <c r="W26" s="10"/>
      <c r="X26" s="8"/>
      <c r="Y26" s="10"/>
      <c r="AA26" s="1"/>
      <c r="AD26" s="8"/>
      <c r="AE26" s="10"/>
      <c r="AF26" s="8"/>
      <c r="AG26" s="10"/>
    </row>
    <row r="27" spans="1:33" s="5" customFormat="1">
      <c r="J27" s="6"/>
      <c r="K27" s="10"/>
      <c r="M27" s="1"/>
      <c r="N27" s="1"/>
      <c r="P27" s="8"/>
      <c r="Q27" s="10"/>
      <c r="V27" s="8"/>
      <c r="W27" s="10"/>
      <c r="X27" s="8"/>
      <c r="Y27" s="10"/>
      <c r="AA27" s="1"/>
      <c r="AD27" s="8"/>
      <c r="AE27" s="10"/>
      <c r="AF27" s="8"/>
      <c r="AG27" s="10"/>
    </row>
    <row r="28" spans="1:33" s="5" customFormat="1">
      <c r="J28" s="6"/>
      <c r="K28" s="10"/>
      <c r="M28" s="1"/>
      <c r="N28" s="1"/>
      <c r="P28" s="8"/>
      <c r="Q28" s="10"/>
      <c r="V28" s="8"/>
      <c r="W28" s="10"/>
      <c r="X28" s="8"/>
      <c r="Y28" s="10"/>
      <c r="AA28" s="1"/>
      <c r="AD28" s="8"/>
      <c r="AE28" s="10"/>
      <c r="AF28" s="8"/>
      <c r="AG28" s="10"/>
    </row>
    <row r="29" spans="1:33" s="5" customFormat="1">
      <c r="J29" s="6"/>
      <c r="K29" s="10"/>
      <c r="M29" s="1"/>
      <c r="N29" s="1"/>
      <c r="P29" s="8"/>
      <c r="Q29" s="10"/>
      <c r="V29" s="8"/>
      <c r="W29" s="10"/>
      <c r="X29" s="8"/>
      <c r="Y29" s="10"/>
      <c r="AA29" s="1"/>
      <c r="AD29" s="8"/>
      <c r="AE29" s="10"/>
      <c r="AF29" s="8"/>
      <c r="AG29" s="10"/>
    </row>
    <row r="30" spans="1:33" s="5" customFormat="1">
      <c r="J30" s="6"/>
      <c r="K30" s="10"/>
      <c r="M30" s="1"/>
      <c r="N30" s="1"/>
      <c r="P30" s="8"/>
      <c r="Q30" s="10"/>
      <c r="V30" s="8"/>
      <c r="W30" s="10"/>
      <c r="X30" s="8"/>
      <c r="Y30" s="10"/>
      <c r="AA30" s="1"/>
      <c r="AD30" s="8"/>
      <c r="AE30" s="10"/>
      <c r="AF30" s="8"/>
      <c r="AG30" s="10"/>
    </row>
    <row r="31" spans="1:33" s="5" customFormat="1">
      <c r="J31" s="6"/>
      <c r="K31" s="10"/>
      <c r="M31" s="1"/>
      <c r="N31" s="1"/>
      <c r="P31" s="8"/>
      <c r="Q31" s="10"/>
      <c r="V31" s="8"/>
      <c r="W31" s="10"/>
      <c r="X31" s="8"/>
      <c r="Y31" s="10"/>
      <c r="AA31" s="1"/>
      <c r="AD31" s="8"/>
      <c r="AE31" s="10"/>
      <c r="AF31" s="8"/>
      <c r="AG31" s="10"/>
    </row>
    <row r="32" spans="1:33" s="5" customFormat="1">
      <c r="J32" s="6"/>
      <c r="K32" s="10"/>
      <c r="M32" s="1"/>
      <c r="N32" s="1"/>
      <c r="P32" s="8"/>
      <c r="Q32" s="10"/>
      <c r="V32" s="8"/>
      <c r="W32" s="10"/>
      <c r="X32" s="8"/>
      <c r="Y32" s="10"/>
      <c r="AA32" s="1"/>
      <c r="AD32" s="8"/>
      <c r="AE32" s="10"/>
      <c r="AF32" s="8"/>
      <c r="AG32" s="10"/>
    </row>
    <row r="33" spans="10:33" s="5" customFormat="1">
      <c r="J33" s="6"/>
      <c r="K33" s="10"/>
      <c r="M33" s="1"/>
      <c r="N33" s="1"/>
      <c r="P33" s="8"/>
      <c r="Q33" s="10"/>
      <c r="V33" s="8"/>
      <c r="W33" s="10"/>
      <c r="X33" s="8"/>
      <c r="Y33" s="10"/>
      <c r="AA33" s="1"/>
      <c r="AD33" s="8"/>
      <c r="AE33" s="10"/>
      <c r="AF33" s="8"/>
      <c r="AG33" s="10"/>
    </row>
  </sheetData>
  <mergeCells count="9">
    <mergeCell ref="H3:I3"/>
    <mergeCell ref="A3:A4"/>
    <mergeCell ref="J3:J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41"/>
  <sheetViews>
    <sheetView workbookViewId="0">
      <selection activeCell="J21" sqref="J21"/>
    </sheetView>
  </sheetViews>
  <sheetFormatPr defaultRowHeight="12.75"/>
  <cols>
    <col min="1" max="1" width="6.85546875" customWidth="1"/>
    <col min="2" max="2" width="7.42578125" customWidth="1"/>
    <col min="3" max="3" width="12.5703125" customWidth="1"/>
    <col min="4" max="4" width="36.42578125" customWidth="1"/>
    <col min="5" max="5" width="19.42578125" customWidth="1"/>
    <col min="6" max="6" width="11.7109375" customWidth="1"/>
    <col min="9" max="9" width="11.140625" customWidth="1"/>
    <col min="10" max="10" width="19.7109375" customWidth="1"/>
  </cols>
  <sheetData>
    <row r="1" spans="1:33" s="5" customFormat="1" ht="20.25">
      <c r="A1" s="18" t="s">
        <v>322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12" thickBot="1">
      <c r="D2" s="20"/>
      <c r="E2" s="20"/>
      <c r="F2" s="20"/>
      <c r="G2" s="21"/>
      <c r="H2" s="20"/>
      <c r="I2" s="20"/>
    </row>
    <row r="3" spans="1:33" s="8" customFormat="1" ht="12.75" customHeight="1">
      <c r="A3" s="136" t="s">
        <v>18</v>
      </c>
      <c r="B3" s="126" t="s">
        <v>8</v>
      </c>
      <c r="C3" s="126" t="s">
        <v>290</v>
      </c>
      <c r="D3" s="126" t="s">
        <v>3</v>
      </c>
      <c r="E3" s="126" t="s">
        <v>28</v>
      </c>
      <c r="F3" s="126" t="s">
        <v>4</v>
      </c>
      <c r="G3" s="128" t="s">
        <v>280</v>
      </c>
      <c r="H3" s="140" t="s">
        <v>283</v>
      </c>
      <c r="I3" s="142" t="s">
        <v>291</v>
      </c>
      <c r="J3" s="138" t="s">
        <v>118</v>
      </c>
    </row>
    <row r="4" spans="1:33" s="7" customFormat="1" ht="12" thickBot="1">
      <c r="A4" s="137"/>
      <c r="B4" s="127"/>
      <c r="C4" s="127"/>
      <c r="D4" s="127"/>
      <c r="E4" s="127"/>
      <c r="F4" s="127"/>
      <c r="G4" s="129"/>
      <c r="H4" s="141"/>
      <c r="I4" s="143"/>
      <c r="J4" s="139"/>
    </row>
    <row r="5" spans="1:33" s="5" customFormat="1">
      <c r="A5" s="32"/>
      <c r="B5" s="33"/>
      <c r="C5" s="33"/>
      <c r="D5" s="31" t="s">
        <v>109</v>
      </c>
      <c r="E5" s="33"/>
      <c r="F5" s="33"/>
      <c r="G5" s="34"/>
      <c r="H5" s="33"/>
      <c r="I5" s="33"/>
      <c r="J5" s="35"/>
    </row>
    <row r="6" spans="1:33" s="47" customFormat="1">
      <c r="A6" s="50">
        <v>12</v>
      </c>
      <c r="B6" s="52">
        <v>1</v>
      </c>
      <c r="C6" s="52">
        <v>35</v>
      </c>
      <c r="D6" s="52" t="s">
        <v>296</v>
      </c>
      <c r="E6" s="52" t="s">
        <v>264</v>
      </c>
      <c r="F6" s="52" t="s">
        <v>19</v>
      </c>
      <c r="G6" s="53">
        <v>74</v>
      </c>
      <c r="H6" s="52">
        <v>36</v>
      </c>
      <c r="I6" s="52">
        <f>C6*H6/G6</f>
        <v>17.027027027027028</v>
      </c>
      <c r="J6" s="49" t="s">
        <v>354</v>
      </c>
    </row>
    <row r="7" spans="1:33" s="47" customFormat="1">
      <c r="A7" s="50"/>
      <c r="B7" s="52"/>
      <c r="C7" s="52"/>
      <c r="D7" s="48" t="s">
        <v>131</v>
      </c>
      <c r="E7" s="52"/>
      <c r="F7" s="52"/>
      <c r="G7" s="53"/>
      <c r="H7" s="52"/>
      <c r="I7" s="52"/>
      <c r="J7" s="49"/>
    </row>
    <row r="8" spans="1:33" s="47" customFormat="1" ht="13.5" thickBot="1">
      <c r="A8" s="50">
        <v>12</v>
      </c>
      <c r="B8" s="52">
        <v>1</v>
      </c>
      <c r="C8" s="52">
        <v>15</v>
      </c>
      <c r="D8" s="52" t="s">
        <v>132</v>
      </c>
      <c r="E8" s="52" t="s">
        <v>69</v>
      </c>
      <c r="F8" s="52" t="s">
        <v>297</v>
      </c>
      <c r="G8" s="53">
        <v>29.8</v>
      </c>
      <c r="H8" s="52">
        <v>77</v>
      </c>
      <c r="I8" s="52">
        <f t="shared" ref="I8" si="0">C8*H8/G8</f>
        <v>38.758389261744966</v>
      </c>
      <c r="J8" s="49" t="s">
        <v>138</v>
      </c>
    </row>
    <row r="9" spans="1:33" s="47" customFormat="1" ht="13.5" thickBot="1">
      <c r="A9" s="50">
        <v>12</v>
      </c>
      <c r="B9" s="52">
        <v>1</v>
      </c>
      <c r="C9" s="52">
        <v>55</v>
      </c>
      <c r="D9" s="52" t="s">
        <v>298</v>
      </c>
      <c r="E9" s="52" t="s">
        <v>84</v>
      </c>
      <c r="F9" s="52" t="s">
        <v>19</v>
      </c>
      <c r="G9" s="53">
        <v>74.400000000000006</v>
      </c>
      <c r="H9" s="52">
        <v>69</v>
      </c>
      <c r="I9" s="52">
        <f>C9*H9/G9</f>
        <v>51.008064516129025</v>
      </c>
      <c r="J9" s="35" t="s">
        <v>371</v>
      </c>
    </row>
    <row r="10" spans="1:33" s="47" customFormat="1">
      <c r="A10" s="50">
        <v>5</v>
      </c>
      <c r="B10" s="52">
        <v>2</v>
      </c>
      <c r="C10" s="52">
        <v>55</v>
      </c>
      <c r="D10" s="52" t="s">
        <v>299</v>
      </c>
      <c r="E10" s="52" t="s">
        <v>295</v>
      </c>
      <c r="F10" s="52" t="s">
        <v>19</v>
      </c>
      <c r="G10" s="53">
        <v>82.35</v>
      </c>
      <c r="H10" s="52">
        <v>57</v>
      </c>
      <c r="I10" s="52">
        <f t="shared" ref="I10:I13" si="1">C10*H10/G10</f>
        <v>38.069216757741351</v>
      </c>
      <c r="J10" s="35" t="s">
        <v>371</v>
      </c>
    </row>
    <row r="11" spans="1:33" s="47" customFormat="1" ht="13.5" thickBot="1">
      <c r="A11" s="50">
        <v>3</v>
      </c>
      <c r="B11" s="52">
        <v>3</v>
      </c>
      <c r="C11" s="52">
        <v>55</v>
      </c>
      <c r="D11" s="52" t="s">
        <v>300</v>
      </c>
      <c r="E11" s="52" t="s">
        <v>81</v>
      </c>
      <c r="F11" s="52" t="s">
        <v>19</v>
      </c>
      <c r="G11" s="53">
        <v>81.3</v>
      </c>
      <c r="H11" s="52">
        <v>54</v>
      </c>
      <c r="I11" s="52">
        <f t="shared" si="1"/>
        <v>36.53136531365314</v>
      </c>
      <c r="J11" s="49" t="s">
        <v>366</v>
      </c>
    </row>
    <row r="12" spans="1:33" s="47" customFormat="1" ht="13.5" thickBot="1">
      <c r="A12" s="50">
        <v>12</v>
      </c>
      <c r="B12" s="52">
        <v>1</v>
      </c>
      <c r="C12" s="52">
        <v>55</v>
      </c>
      <c r="D12" s="52" t="s">
        <v>292</v>
      </c>
      <c r="E12" s="52" t="s">
        <v>293</v>
      </c>
      <c r="F12" s="52" t="s">
        <v>55</v>
      </c>
      <c r="G12" s="53">
        <v>94.5</v>
      </c>
      <c r="H12" s="52">
        <v>105</v>
      </c>
      <c r="I12" s="52">
        <f t="shared" si="1"/>
        <v>61.111111111111114</v>
      </c>
      <c r="J12" s="35" t="s">
        <v>371</v>
      </c>
    </row>
    <row r="13" spans="1:33" s="47" customFormat="1">
      <c r="A13" s="50">
        <v>5</v>
      </c>
      <c r="B13" s="52">
        <v>2</v>
      </c>
      <c r="C13" s="52">
        <v>55</v>
      </c>
      <c r="D13" s="52" t="s">
        <v>301</v>
      </c>
      <c r="E13" s="52" t="s">
        <v>302</v>
      </c>
      <c r="F13" s="52" t="s">
        <v>55</v>
      </c>
      <c r="G13" s="53">
        <v>80.2</v>
      </c>
      <c r="H13" s="52">
        <v>55</v>
      </c>
      <c r="I13" s="52">
        <f t="shared" si="1"/>
        <v>37.718204488778056</v>
      </c>
      <c r="J13" s="35" t="s">
        <v>371</v>
      </c>
    </row>
    <row r="14" spans="1:33" s="47" customFormat="1" ht="13.5" thickBot="1">
      <c r="A14" s="50">
        <v>3</v>
      </c>
      <c r="B14" s="52">
        <v>3</v>
      </c>
      <c r="C14" s="52">
        <v>55</v>
      </c>
      <c r="D14" s="52" t="s">
        <v>294</v>
      </c>
      <c r="E14" s="52" t="s">
        <v>84</v>
      </c>
      <c r="F14" s="52" t="s">
        <v>55</v>
      </c>
      <c r="G14" s="53">
        <v>81.7</v>
      </c>
      <c r="H14" s="52">
        <v>50</v>
      </c>
      <c r="I14" s="52">
        <f t="shared" ref="I14" si="2">C14*H14/G14</f>
        <v>33.659730722154222</v>
      </c>
      <c r="J14" s="49" t="s">
        <v>126</v>
      </c>
    </row>
    <row r="15" spans="1:33" s="47" customFormat="1" ht="13.5" thickBot="1">
      <c r="A15" s="50">
        <v>12</v>
      </c>
      <c r="B15" s="52">
        <v>1</v>
      </c>
      <c r="C15" s="52">
        <v>75</v>
      </c>
      <c r="D15" s="52" t="s">
        <v>56</v>
      </c>
      <c r="E15" s="52" t="s">
        <v>69</v>
      </c>
      <c r="F15" s="52" t="s">
        <v>55</v>
      </c>
      <c r="G15" s="53">
        <v>87.3</v>
      </c>
      <c r="H15" s="52">
        <v>34</v>
      </c>
      <c r="I15" s="52">
        <f>C15*H15/G15</f>
        <v>29.209621993127147</v>
      </c>
      <c r="J15" s="35" t="s">
        <v>371</v>
      </c>
    </row>
    <row r="16" spans="1:33" s="47" customFormat="1">
      <c r="A16" s="50">
        <v>0</v>
      </c>
      <c r="B16" s="52" t="s">
        <v>32</v>
      </c>
      <c r="C16" s="52">
        <v>100</v>
      </c>
      <c r="D16" s="52" t="s">
        <v>190</v>
      </c>
      <c r="E16" s="52" t="s">
        <v>174</v>
      </c>
      <c r="F16" s="52" t="s">
        <v>19</v>
      </c>
      <c r="G16" s="53">
        <v>68.599999999999994</v>
      </c>
      <c r="H16" s="52">
        <v>0</v>
      </c>
      <c r="I16" s="52">
        <f t="shared" ref="I16:I21" si="3">C16*H16/G16</f>
        <v>0</v>
      </c>
      <c r="J16" s="35" t="s">
        <v>371</v>
      </c>
    </row>
    <row r="17" spans="1:33" s="47" customFormat="1" ht="13.5" thickBot="1">
      <c r="A17" s="50"/>
      <c r="B17" s="52"/>
      <c r="C17" s="52"/>
      <c r="D17" s="48" t="s">
        <v>188</v>
      </c>
      <c r="E17" s="52"/>
      <c r="F17" s="52"/>
      <c r="G17" s="53"/>
      <c r="H17" s="52"/>
      <c r="I17" s="52"/>
      <c r="J17" s="49"/>
    </row>
    <row r="18" spans="1:33" s="47" customFormat="1" ht="13.5" thickBot="1">
      <c r="A18" s="50">
        <v>12</v>
      </c>
      <c r="B18" s="52">
        <v>1</v>
      </c>
      <c r="C18" s="52">
        <v>55</v>
      </c>
      <c r="D18" s="52" t="s">
        <v>303</v>
      </c>
      <c r="E18" s="52" t="s">
        <v>133</v>
      </c>
      <c r="F18" s="52" t="s">
        <v>19</v>
      </c>
      <c r="G18" s="53">
        <v>109.8</v>
      </c>
      <c r="H18" s="52">
        <v>62</v>
      </c>
      <c r="I18" s="52">
        <f t="shared" ref="I18" si="4">C18*H18/G18</f>
        <v>31.056466302367941</v>
      </c>
      <c r="J18" s="35" t="s">
        <v>371</v>
      </c>
    </row>
    <row r="19" spans="1:33" s="47" customFormat="1" ht="13.5" thickBot="1">
      <c r="A19" s="50">
        <v>12</v>
      </c>
      <c r="B19" s="52">
        <v>1</v>
      </c>
      <c r="C19" s="52">
        <v>100</v>
      </c>
      <c r="D19" s="52" t="s">
        <v>304</v>
      </c>
      <c r="E19" s="52" t="s">
        <v>69</v>
      </c>
      <c r="F19" s="52" t="s">
        <v>19</v>
      </c>
      <c r="G19" s="53">
        <v>108</v>
      </c>
      <c r="H19" s="52">
        <v>34</v>
      </c>
      <c r="I19" s="52">
        <f t="shared" ref="I19" si="5">C19*H19/G19</f>
        <v>31.481481481481481</v>
      </c>
      <c r="J19" s="35" t="s">
        <v>371</v>
      </c>
    </row>
    <row r="20" spans="1:33" s="47" customFormat="1" ht="13.5" thickBot="1">
      <c r="A20" s="50">
        <v>12</v>
      </c>
      <c r="B20" s="52">
        <v>1</v>
      </c>
      <c r="C20" s="52">
        <v>100</v>
      </c>
      <c r="D20" s="52" t="s">
        <v>306</v>
      </c>
      <c r="E20" s="52" t="s">
        <v>305</v>
      </c>
      <c r="F20" s="52" t="s">
        <v>55</v>
      </c>
      <c r="G20" s="53">
        <v>93.95</v>
      </c>
      <c r="H20" s="52">
        <v>35</v>
      </c>
      <c r="I20" s="52">
        <f t="shared" si="3"/>
        <v>37.253858435337946</v>
      </c>
      <c r="J20" s="35" t="s">
        <v>371</v>
      </c>
    </row>
    <row r="21" spans="1:33" s="47" customFormat="1" ht="13.5" thickBot="1">
      <c r="A21" s="59">
        <v>12</v>
      </c>
      <c r="B21" s="61">
        <v>1</v>
      </c>
      <c r="C21" s="61">
        <v>150</v>
      </c>
      <c r="D21" s="61" t="s">
        <v>57</v>
      </c>
      <c r="E21" s="61" t="s">
        <v>69</v>
      </c>
      <c r="F21" s="61" t="s">
        <v>19</v>
      </c>
      <c r="G21" s="62">
        <v>109.8</v>
      </c>
      <c r="H21" s="61">
        <v>16</v>
      </c>
      <c r="I21" s="61">
        <f t="shared" si="3"/>
        <v>21.857923497267759</v>
      </c>
      <c r="J21" s="35" t="s">
        <v>371</v>
      </c>
    </row>
    <row r="22" spans="1:33" s="66" customFormat="1"/>
    <row r="23" spans="1:33" s="47" customFormat="1">
      <c r="A23" s="67" t="s">
        <v>60</v>
      </c>
      <c r="F23" s="68" t="s">
        <v>138</v>
      </c>
      <c r="J23" s="69"/>
      <c r="K23" s="70"/>
      <c r="M23" s="71"/>
      <c r="N23" s="71"/>
      <c r="P23" s="72"/>
      <c r="Q23" s="70"/>
      <c r="V23" s="72"/>
      <c r="W23" s="70"/>
      <c r="X23" s="72"/>
      <c r="Y23" s="70"/>
      <c r="AA23" s="71"/>
      <c r="AD23" s="72"/>
      <c r="AE23" s="70"/>
      <c r="AF23" s="72"/>
      <c r="AG23" s="70"/>
    </row>
    <row r="24" spans="1:33" s="47" customFormat="1">
      <c r="A24" s="67" t="s">
        <v>61</v>
      </c>
      <c r="F24" s="68" t="s">
        <v>327</v>
      </c>
      <c r="J24" s="69"/>
      <c r="K24" s="70"/>
      <c r="M24" s="71"/>
      <c r="N24" s="71"/>
      <c r="P24" s="72"/>
      <c r="Q24" s="70"/>
      <c r="V24" s="72"/>
      <c r="W24" s="70"/>
      <c r="X24" s="72"/>
      <c r="Y24" s="70"/>
      <c r="AA24" s="71"/>
      <c r="AD24" s="72"/>
      <c r="AE24" s="70"/>
      <c r="AF24" s="72"/>
      <c r="AG24" s="70"/>
    </row>
    <row r="25" spans="1:33" s="47" customFormat="1">
      <c r="A25" s="67" t="s">
        <v>62</v>
      </c>
      <c r="F25" s="68" t="s">
        <v>324</v>
      </c>
      <c r="J25" s="69"/>
      <c r="K25" s="70"/>
      <c r="M25" s="71"/>
      <c r="N25" s="71"/>
      <c r="P25" s="72"/>
      <c r="Q25" s="70"/>
      <c r="V25" s="72"/>
      <c r="W25" s="70"/>
      <c r="X25" s="72"/>
      <c r="Y25" s="70"/>
      <c r="AA25" s="71"/>
      <c r="AD25" s="72"/>
      <c r="AE25" s="70"/>
      <c r="AF25" s="72"/>
      <c r="AG25" s="70"/>
    </row>
    <row r="26" spans="1:33" s="47" customFormat="1">
      <c r="A26" s="67" t="s">
        <v>64</v>
      </c>
      <c r="F26" s="68" t="s">
        <v>323</v>
      </c>
      <c r="J26" s="69"/>
      <c r="K26" s="70"/>
      <c r="M26" s="71"/>
      <c r="N26" s="71"/>
      <c r="P26" s="72"/>
      <c r="Q26" s="70"/>
      <c r="V26" s="72"/>
      <c r="W26" s="70"/>
      <c r="X26" s="72"/>
      <c r="Y26" s="70"/>
      <c r="AA26" s="71"/>
      <c r="AD26" s="72"/>
      <c r="AE26" s="70"/>
      <c r="AF26" s="72"/>
      <c r="AG26" s="70"/>
    </row>
    <row r="27" spans="1:33" s="5" customFormat="1">
      <c r="A27" s="30" t="s">
        <v>63</v>
      </c>
      <c r="F27" s="29" t="s">
        <v>65</v>
      </c>
      <c r="J27" s="6"/>
      <c r="K27" s="10"/>
      <c r="M27" s="1"/>
      <c r="N27" s="1"/>
      <c r="P27" s="8"/>
      <c r="Q27" s="10"/>
      <c r="V27" s="8"/>
      <c r="W27" s="10"/>
      <c r="X27" s="8"/>
      <c r="Y27" s="10"/>
      <c r="AA27" s="1"/>
      <c r="AD27" s="8"/>
      <c r="AE27" s="10"/>
      <c r="AF27" s="8"/>
      <c r="AG27" s="10"/>
    </row>
    <row r="28" spans="1:33" s="5" customFormat="1">
      <c r="A28" s="30" t="s">
        <v>325</v>
      </c>
      <c r="F28" s="29" t="s">
        <v>67</v>
      </c>
      <c r="J28" s="6"/>
      <c r="K28" s="10"/>
      <c r="M28" s="1"/>
      <c r="N28" s="1"/>
      <c r="P28" s="8"/>
      <c r="Q28" s="10"/>
      <c r="V28" s="8"/>
      <c r="W28" s="10"/>
      <c r="X28" s="8"/>
      <c r="Y28" s="10"/>
      <c r="AA28" s="1"/>
      <c r="AD28" s="8"/>
      <c r="AE28" s="10"/>
      <c r="AF28" s="8"/>
      <c r="AG28" s="10"/>
    </row>
    <row r="29" spans="1:33" s="5" customFormat="1">
      <c r="A29" s="30" t="s">
        <v>326</v>
      </c>
      <c r="F29" s="29" t="s">
        <v>66</v>
      </c>
      <c r="J29" s="6"/>
      <c r="K29" s="10"/>
      <c r="M29" s="1"/>
      <c r="N29" s="1"/>
      <c r="P29" s="8"/>
      <c r="Q29" s="10"/>
      <c r="V29" s="8"/>
      <c r="W29" s="10"/>
      <c r="X29" s="8"/>
      <c r="Y29" s="10"/>
      <c r="AA29" s="1"/>
      <c r="AD29" s="8"/>
      <c r="AE29" s="10"/>
      <c r="AF29" s="8"/>
      <c r="AG29" s="10"/>
    </row>
    <row r="30" spans="1:33" s="5" customFormat="1">
      <c r="A30" s="30"/>
      <c r="F30" s="29"/>
      <c r="J30" s="6"/>
      <c r="K30" s="10"/>
      <c r="M30" s="1"/>
      <c r="N30" s="1"/>
      <c r="P30" s="8"/>
      <c r="Q30" s="10"/>
      <c r="V30" s="8"/>
      <c r="W30" s="10"/>
      <c r="X30" s="8"/>
      <c r="Y30" s="10"/>
      <c r="AA30" s="1"/>
      <c r="AD30" s="8"/>
      <c r="AE30" s="10"/>
      <c r="AF30" s="8"/>
      <c r="AG30" s="10"/>
    </row>
    <row r="31" spans="1:33" s="5" customFormat="1">
      <c r="A31" s="30"/>
      <c r="F31" s="29"/>
      <c r="J31" s="6"/>
      <c r="K31" s="10"/>
      <c r="M31" s="1"/>
      <c r="N31" s="1"/>
      <c r="P31" s="8"/>
      <c r="Q31" s="10"/>
      <c r="V31" s="8"/>
      <c r="W31" s="10"/>
      <c r="X31" s="8"/>
      <c r="Y31" s="10"/>
      <c r="AA31" s="1"/>
      <c r="AD31" s="8"/>
      <c r="AE31" s="10"/>
      <c r="AF31" s="8"/>
      <c r="AG31" s="10"/>
    </row>
    <row r="32" spans="1:33" s="5" customFormat="1">
      <c r="A32" s="30"/>
      <c r="F32" s="29"/>
      <c r="J32" s="6"/>
      <c r="K32" s="10"/>
      <c r="M32" s="1"/>
      <c r="N32" s="1"/>
      <c r="P32" s="8"/>
      <c r="Q32" s="10"/>
      <c r="V32" s="8"/>
      <c r="W32" s="10"/>
      <c r="X32" s="8"/>
      <c r="Y32" s="10"/>
      <c r="AA32" s="1"/>
      <c r="AD32" s="8"/>
      <c r="AE32" s="10"/>
      <c r="AF32" s="8"/>
      <c r="AG32" s="10"/>
    </row>
    <row r="33" spans="10:33" s="5" customFormat="1">
      <c r="J33" s="6"/>
      <c r="K33" s="10"/>
      <c r="M33" s="1"/>
      <c r="N33" s="1"/>
      <c r="P33" s="8"/>
      <c r="Q33" s="10"/>
      <c r="V33" s="8"/>
      <c r="W33" s="10"/>
      <c r="X33" s="8"/>
      <c r="Y33" s="10"/>
      <c r="AA33" s="1"/>
      <c r="AD33" s="8"/>
      <c r="AE33" s="10"/>
      <c r="AF33" s="8"/>
      <c r="AG33" s="10"/>
    </row>
    <row r="34" spans="10:33" s="5" customFormat="1">
      <c r="J34" s="6"/>
      <c r="K34" s="10"/>
      <c r="M34" s="1"/>
      <c r="N34" s="1"/>
      <c r="P34" s="8"/>
      <c r="Q34" s="10"/>
      <c r="V34" s="8"/>
      <c r="W34" s="10"/>
      <c r="X34" s="8"/>
      <c r="Y34" s="10"/>
      <c r="AA34" s="1"/>
      <c r="AD34" s="8"/>
      <c r="AE34" s="10"/>
      <c r="AF34" s="8"/>
      <c r="AG34" s="10"/>
    </row>
    <row r="35" spans="10:33" s="5" customFormat="1">
      <c r="J35" s="6"/>
      <c r="K35" s="10"/>
      <c r="M35" s="1"/>
      <c r="N35" s="1"/>
      <c r="P35" s="8"/>
      <c r="Q35" s="10"/>
      <c r="V35" s="8"/>
      <c r="W35" s="10"/>
      <c r="X35" s="8"/>
      <c r="Y35" s="10"/>
      <c r="AA35" s="1"/>
      <c r="AD35" s="8"/>
      <c r="AE35" s="10"/>
      <c r="AF35" s="8"/>
      <c r="AG35" s="10"/>
    </row>
    <row r="36" spans="10:33" s="5" customFormat="1">
      <c r="J36" s="6"/>
      <c r="K36" s="10"/>
      <c r="M36" s="1"/>
      <c r="N36" s="1"/>
      <c r="P36" s="8"/>
      <c r="Q36" s="10"/>
      <c r="V36" s="8"/>
      <c r="W36" s="10"/>
      <c r="X36" s="8"/>
      <c r="Y36" s="10"/>
      <c r="AA36" s="1"/>
      <c r="AD36" s="8"/>
      <c r="AE36" s="10"/>
      <c r="AF36" s="8"/>
      <c r="AG36" s="10"/>
    </row>
    <row r="37" spans="10:33" s="5" customFormat="1">
      <c r="J37" s="6"/>
      <c r="K37" s="10"/>
      <c r="M37" s="1"/>
      <c r="N37" s="1"/>
      <c r="P37" s="8"/>
      <c r="Q37" s="10"/>
      <c r="V37" s="8"/>
      <c r="W37" s="10"/>
      <c r="X37" s="8"/>
      <c r="Y37" s="10"/>
      <c r="AA37" s="1"/>
      <c r="AD37" s="8"/>
      <c r="AE37" s="10"/>
      <c r="AF37" s="8"/>
      <c r="AG37" s="10"/>
    </row>
    <row r="38" spans="10:33" s="5" customFormat="1">
      <c r="J38" s="6"/>
      <c r="K38" s="10"/>
      <c r="M38" s="1"/>
      <c r="N38" s="1"/>
      <c r="P38" s="8"/>
      <c r="Q38" s="10"/>
      <c r="V38" s="8"/>
      <c r="W38" s="10"/>
      <c r="X38" s="8"/>
      <c r="Y38" s="10"/>
      <c r="AA38" s="1"/>
      <c r="AD38" s="8"/>
      <c r="AE38" s="10"/>
      <c r="AF38" s="8"/>
      <c r="AG38" s="10"/>
    </row>
    <row r="39" spans="10:33" s="5" customFormat="1">
      <c r="J39" s="6"/>
      <c r="K39" s="10"/>
      <c r="M39" s="1"/>
      <c r="N39" s="1"/>
      <c r="P39" s="8"/>
      <c r="Q39" s="10"/>
      <c r="V39" s="8"/>
      <c r="W39" s="10"/>
      <c r="X39" s="8"/>
      <c r="Y39" s="10"/>
      <c r="AA39" s="1"/>
      <c r="AD39" s="8"/>
      <c r="AE39" s="10"/>
      <c r="AF39" s="8"/>
      <c r="AG39" s="10"/>
    </row>
    <row r="40" spans="10:33" s="5" customFormat="1">
      <c r="J40" s="6"/>
      <c r="K40" s="10"/>
      <c r="M40" s="1"/>
      <c r="N40" s="1"/>
      <c r="P40" s="8"/>
      <c r="Q40" s="10"/>
      <c r="V40" s="8"/>
      <c r="W40" s="10"/>
      <c r="X40" s="8"/>
      <c r="Y40" s="10"/>
      <c r="AA40" s="1"/>
      <c r="AD40" s="8"/>
      <c r="AE40" s="10"/>
      <c r="AF40" s="8"/>
      <c r="AG40" s="10"/>
    </row>
    <row r="41" spans="10:33" s="5" customFormat="1">
      <c r="J41" s="6"/>
      <c r="K41" s="10"/>
      <c r="M41" s="1"/>
      <c r="N41" s="1"/>
      <c r="P41" s="8"/>
      <c r="Q41" s="10"/>
      <c r="V41" s="8"/>
      <c r="W41" s="10"/>
      <c r="X41" s="8"/>
      <c r="Y41" s="10"/>
      <c r="AA41" s="1"/>
      <c r="AD41" s="8"/>
      <c r="AE41" s="10"/>
      <c r="AF41" s="8"/>
      <c r="AG41" s="10"/>
    </row>
  </sheetData>
  <mergeCells count="10">
    <mergeCell ref="H3:H4"/>
    <mergeCell ref="I3:I4"/>
    <mergeCell ref="A3:A4"/>
    <mergeCell ref="J3:J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44"/>
  <sheetViews>
    <sheetView workbookViewId="0">
      <selection activeCell="V29" sqref="V29:V30"/>
    </sheetView>
  </sheetViews>
  <sheetFormatPr defaultRowHeight="12.75"/>
  <cols>
    <col min="1" max="1" width="7.28515625" customWidth="1"/>
    <col min="2" max="2" width="5.7109375" customWidth="1"/>
    <col min="3" max="3" width="6.5703125" customWidth="1"/>
    <col min="4" max="4" width="40.7109375" customWidth="1"/>
    <col min="5" max="5" width="18.5703125" customWidth="1"/>
    <col min="6" max="6" width="11" customWidth="1"/>
    <col min="8" max="8" width="7.5703125" customWidth="1"/>
    <col min="9" max="9" width="7.85546875" customWidth="1"/>
    <col min="10" max="11" width="8" customWidth="1"/>
    <col min="12" max="13" width="7.7109375" customWidth="1"/>
    <col min="14" max="14" width="8" customWidth="1"/>
    <col min="15" max="15" width="8.140625" customWidth="1"/>
    <col min="16" max="16" width="8" customWidth="1"/>
    <col min="17" max="17" width="8.28515625" customWidth="1"/>
    <col min="18" max="18" width="7.5703125" customWidth="1"/>
    <col min="19" max="19" width="19.7109375" customWidth="1"/>
  </cols>
  <sheetData>
    <row r="1" spans="1:34" s="5" customFormat="1" ht="20.25">
      <c r="A1" s="18" t="s">
        <v>322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3"/>
      <c r="T1" s="2"/>
      <c r="U1" s="2"/>
      <c r="V1" s="2"/>
      <c r="W1" s="14"/>
      <c r="X1" s="10"/>
      <c r="Y1" s="8"/>
      <c r="Z1" s="10"/>
      <c r="AB1" s="1"/>
      <c r="AE1" s="8"/>
      <c r="AF1" s="10"/>
      <c r="AG1" s="8"/>
      <c r="AH1" s="10"/>
    </row>
    <row r="2" spans="1:34" s="19" customFormat="1" ht="12" thickBot="1">
      <c r="D2" s="20"/>
      <c r="E2" s="20"/>
      <c r="F2" s="20"/>
      <c r="G2" s="21"/>
      <c r="H2" s="20"/>
      <c r="I2" s="20"/>
      <c r="J2" s="20"/>
    </row>
    <row r="3" spans="1:34" s="8" customFormat="1" ht="12.75" customHeight="1">
      <c r="A3" s="136" t="s">
        <v>18</v>
      </c>
      <c r="B3" s="126" t="s">
        <v>8</v>
      </c>
      <c r="C3" s="126" t="s">
        <v>2</v>
      </c>
      <c r="D3" s="126" t="s">
        <v>3</v>
      </c>
      <c r="E3" s="126" t="s">
        <v>28</v>
      </c>
      <c r="F3" s="126" t="s">
        <v>4</v>
      </c>
      <c r="G3" s="128" t="s">
        <v>280</v>
      </c>
      <c r="H3" s="148" t="s">
        <v>308</v>
      </c>
      <c r="I3" s="149"/>
      <c r="J3" s="149"/>
      <c r="K3" s="150"/>
      <c r="L3" s="150"/>
      <c r="M3" s="150"/>
      <c r="N3" s="150"/>
      <c r="O3" s="150"/>
      <c r="P3" s="150"/>
      <c r="Q3" s="150"/>
      <c r="R3" s="150"/>
      <c r="S3" s="138" t="s">
        <v>118</v>
      </c>
    </row>
    <row r="4" spans="1:34" s="7" customFormat="1" ht="12" thickBot="1">
      <c r="A4" s="137"/>
      <c r="B4" s="127"/>
      <c r="C4" s="127"/>
      <c r="D4" s="127"/>
      <c r="E4" s="127"/>
      <c r="F4" s="127"/>
      <c r="G4" s="129"/>
      <c r="H4" s="15">
        <v>1</v>
      </c>
      <c r="I4" s="42">
        <v>2</v>
      </c>
      <c r="J4" s="42">
        <v>3</v>
      </c>
      <c r="K4" s="15">
        <v>4</v>
      </c>
      <c r="L4" s="15">
        <v>5</v>
      </c>
      <c r="M4" s="15">
        <v>6</v>
      </c>
      <c r="N4" s="15">
        <v>7</v>
      </c>
      <c r="O4" s="15">
        <v>8</v>
      </c>
      <c r="P4" s="42">
        <v>9</v>
      </c>
      <c r="Q4" s="15">
        <v>10</v>
      </c>
      <c r="R4" s="42">
        <v>11</v>
      </c>
      <c r="S4" s="139"/>
    </row>
    <row r="5" spans="1:34" s="47" customFormat="1">
      <c r="A5" s="43"/>
      <c r="B5" s="44"/>
      <c r="C5" s="44"/>
      <c r="D5" s="45" t="s">
        <v>314</v>
      </c>
      <c r="E5" s="151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46"/>
    </row>
    <row r="6" spans="1:34" s="47" customFormat="1" ht="13.5" thickBot="1">
      <c r="A6" s="146"/>
      <c r="B6" s="145"/>
      <c r="C6" s="147"/>
      <c r="D6" s="48" t="s">
        <v>29</v>
      </c>
      <c r="E6" s="144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49"/>
    </row>
    <row r="7" spans="1:34" s="47" customFormat="1">
      <c r="A7" s="50">
        <v>12</v>
      </c>
      <c r="B7" s="51">
        <v>1</v>
      </c>
      <c r="C7" s="52" t="s">
        <v>284</v>
      </c>
      <c r="D7" s="52" t="s">
        <v>309</v>
      </c>
      <c r="E7" s="52" t="s">
        <v>174</v>
      </c>
      <c r="F7" s="52" t="s">
        <v>19</v>
      </c>
      <c r="G7" s="53">
        <v>61.2</v>
      </c>
      <c r="H7" s="52">
        <v>30</v>
      </c>
      <c r="I7" s="54">
        <v>35</v>
      </c>
      <c r="J7" s="54">
        <v>40</v>
      </c>
      <c r="K7" s="52">
        <v>45</v>
      </c>
      <c r="L7" s="52">
        <v>47.5</v>
      </c>
      <c r="M7" s="52">
        <v>50</v>
      </c>
      <c r="N7" s="52">
        <v>52.5</v>
      </c>
      <c r="O7" s="52">
        <v>55</v>
      </c>
      <c r="P7" s="55">
        <v>57.5</v>
      </c>
      <c r="Q7" s="51" t="s">
        <v>70</v>
      </c>
      <c r="R7" s="54" t="s">
        <v>70</v>
      </c>
      <c r="S7" s="35" t="s">
        <v>371</v>
      </c>
    </row>
    <row r="8" spans="1:34" s="47" customFormat="1">
      <c r="A8" s="146"/>
      <c r="B8" s="145"/>
      <c r="C8" s="147"/>
      <c r="D8" s="48" t="s">
        <v>35</v>
      </c>
      <c r="E8" s="144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49"/>
    </row>
    <row r="9" spans="1:34" s="47" customFormat="1" ht="13.5" thickBot="1">
      <c r="A9" s="50">
        <v>12</v>
      </c>
      <c r="B9" s="51">
        <v>1</v>
      </c>
      <c r="C9" s="52" t="s">
        <v>315</v>
      </c>
      <c r="D9" s="52" t="s">
        <v>310</v>
      </c>
      <c r="E9" s="52" t="s">
        <v>312</v>
      </c>
      <c r="F9" s="52" t="s">
        <v>19</v>
      </c>
      <c r="G9" s="53">
        <v>117.2</v>
      </c>
      <c r="H9" s="52" t="s">
        <v>70</v>
      </c>
      <c r="I9" s="54">
        <v>77.5</v>
      </c>
      <c r="J9" s="54" t="s">
        <v>70</v>
      </c>
      <c r="K9" s="52">
        <v>85</v>
      </c>
      <c r="L9" s="52">
        <v>90</v>
      </c>
      <c r="M9" s="52" t="s">
        <v>70</v>
      </c>
      <c r="N9" s="52">
        <v>95</v>
      </c>
      <c r="O9" s="52">
        <v>100</v>
      </c>
      <c r="P9" s="54">
        <v>105</v>
      </c>
      <c r="Q9" s="52">
        <v>110</v>
      </c>
      <c r="R9" s="56">
        <v>112.5</v>
      </c>
      <c r="S9" s="49" t="s">
        <v>367</v>
      </c>
    </row>
    <row r="10" spans="1:34" s="47" customFormat="1">
      <c r="A10" s="50">
        <v>5</v>
      </c>
      <c r="B10" s="51">
        <v>2</v>
      </c>
      <c r="C10" s="52" t="s">
        <v>315</v>
      </c>
      <c r="D10" s="52" t="s">
        <v>311</v>
      </c>
      <c r="E10" s="52" t="s">
        <v>69</v>
      </c>
      <c r="F10" s="52" t="s">
        <v>19</v>
      </c>
      <c r="G10" s="53">
        <v>90.8</v>
      </c>
      <c r="H10" s="52">
        <v>70</v>
      </c>
      <c r="I10" s="54" t="s">
        <v>70</v>
      </c>
      <c r="J10" s="54">
        <v>80</v>
      </c>
      <c r="K10" s="52" t="s">
        <v>70</v>
      </c>
      <c r="L10" s="52">
        <v>90</v>
      </c>
      <c r="M10" s="52">
        <v>93</v>
      </c>
      <c r="N10" s="52">
        <v>95</v>
      </c>
      <c r="O10" s="55">
        <v>100</v>
      </c>
      <c r="P10" s="54" t="s">
        <v>70</v>
      </c>
      <c r="Q10" s="52" t="s">
        <v>70</v>
      </c>
      <c r="R10" s="56" t="s">
        <v>70</v>
      </c>
      <c r="S10" s="35" t="s">
        <v>371</v>
      </c>
    </row>
    <row r="11" spans="1:34" s="47" customFormat="1">
      <c r="A11" s="57"/>
      <c r="D11" s="58" t="s">
        <v>313</v>
      </c>
      <c r="E11" s="144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49"/>
    </row>
    <row r="12" spans="1:34" s="47" customFormat="1">
      <c r="A12" s="146"/>
      <c r="B12" s="145"/>
      <c r="C12" s="147"/>
      <c r="D12" s="48" t="s">
        <v>29</v>
      </c>
      <c r="E12" s="144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49"/>
    </row>
    <row r="13" spans="1:34" s="47" customFormat="1">
      <c r="A13" s="50">
        <v>12</v>
      </c>
      <c r="B13" s="51">
        <v>1</v>
      </c>
      <c r="C13" s="52" t="s">
        <v>284</v>
      </c>
      <c r="D13" s="52" t="s">
        <v>316</v>
      </c>
      <c r="E13" s="52" t="s">
        <v>264</v>
      </c>
      <c r="F13" s="52" t="s">
        <v>19</v>
      </c>
      <c r="G13" s="53">
        <v>77</v>
      </c>
      <c r="H13" s="52" t="s">
        <v>70</v>
      </c>
      <c r="I13" s="54">
        <v>70</v>
      </c>
      <c r="J13" s="54">
        <v>80</v>
      </c>
      <c r="K13" s="52">
        <v>85</v>
      </c>
      <c r="L13" s="55">
        <v>90</v>
      </c>
      <c r="M13" s="52" t="s">
        <v>70</v>
      </c>
      <c r="N13" s="52" t="s">
        <v>70</v>
      </c>
      <c r="O13" s="52" t="s">
        <v>70</v>
      </c>
      <c r="P13" s="54" t="s">
        <v>70</v>
      </c>
      <c r="Q13" s="52" t="s">
        <v>70</v>
      </c>
      <c r="R13" s="54" t="s">
        <v>70</v>
      </c>
      <c r="S13" s="49" t="s">
        <v>354</v>
      </c>
    </row>
    <row r="14" spans="1:34" s="47" customFormat="1">
      <c r="A14" s="50">
        <v>5</v>
      </c>
      <c r="B14" s="51">
        <v>2</v>
      </c>
      <c r="C14" s="52" t="s">
        <v>284</v>
      </c>
      <c r="D14" s="52" t="s">
        <v>317</v>
      </c>
      <c r="E14" s="52" t="s">
        <v>264</v>
      </c>
      <c r="F14" s="52" t="s">
        <v>19</v>
      </c>
      <c r="G14" s="53">
        <v>59</v>
      </c>
      <c r="H14" s="52">
        <v>60</v>
      </c>
      <c r="I14" s="54">
        <v>70</v>
      </c>
      <c r="J14" s="55">
        <v>80</v>
      </c>
      <c r="K14" s="52" t="s">
        <v>70</v>
      </c>
      <c r="L14" s="52" t="s">
        <v>70</v>
      </c>
      <c r="M14" s="52" t="s">
        <v>70</v>
      </c>
      <c r="N14" s="52" t="s">
        <v>70</v>
      </c>
      <c r="O14" s="52" t="s">
        <v>70</v>
      </c>
      <c r="P14" s="54" t="s">
        <v>70</v>
      </c>
      <c r="Q14" s="52" t="s">
        <v>70</v>
      </c>
      <c r="R14" s="54" t="s">
        <v>70</v>
      </c>
      <c r="S14" s="49" t="s">
        <v>354</v>
      </c>
    </row>
    <row r="15" spans="1:34" s="47" customFormat="1">
      <c r="A15" s="146"/>
      <c r="B15" s="145"/>
      <c r="C15" s="147"/>
      <c r="D15" s="48" t="s">
        <v>35</v>
      </c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49"/>
    </row>
    <row r="16" spans="1:34" s="47" customFormat="1" ht="12" customHeight="1">
      <c r="A16" s="50">
        <v>12</v>
      </c>
      <c r="B16" s="51">
        <v>1</v>
      </c>
      <c r="C16" s="52" t="s">
        <v>315</v>
      </c>
      <c r="D16" s="52" t="s">
        <v>310</v>
      </c>
      <c r="E16" s="52" t="s">
        <v>312</v>
      </c>
      <c r="F16" s="52" t="s">
        <v>19</v>
      </c>
      <c r="G16" s="53">
        <v>117.2</v>
      </c>
      <c r="H16" s="52" t="s">
        <v>70</v>
      </c>
      <c r="I16" s="54" t="s">
        <v>70</v>
      </c>
      <c r="J16" s="54" t="s">
        <v>70</v>
      </c>
      <c r="K16" s="52" t="s">
        <v>70</v>
      </c>
      <c r="L16" s="52" t="s">
        <v>70</v>
      </c>
      <c r="M16" s="52" t="s">
        <v>70</v>
      </c>
      <c r="N16" s="52" t="s">
        <v>70</v>
      </c>
      <c r="O16" s="52">
        <v>180</v>
      </c>
      <c r="P16" s="54" t="s">
        <v>70</v>
      </c>
      <c r="Q16" s="52">
        <v>190</v>
      </c>
      <c r="R16" s="56">
        <v>200</v>
      </c>
      <c r="S16" s="49" t="s">
        <v>367</v>
      </c>
    </row>
    <row r="17" spans="1:33" s="47" customFormat="1">
      <c r="A17" s="50">
        <v>5</v>
      </c>
      <c r="B17" s="51">
        <v>2</v>
      </c>
      <c r="C17" s="52" t="s">
        <v>315</v>
      </c>
      <c r="D17" s="52" t="s">
        <v>368</v>
      </c>
      <c r="E17" s="52" t="s">
        <v>69</v>
      </c>
      <c r="F17" s="52" t="s">
        <v>19</v>
      </c>
      <c r="G17" s="53">
        <v>98.4</v>
      </c>
      <c r="H17" s="52" t="s">
        <v>70</v>
      </c>
      <c r="I17" s="54" t="s">
        <v>70</v>
      </c>
      <c r="J17" s="54" t="s">
        <v>70</v>
      </c>
      <c r="K17" s="52" t="s">
        <v>70</v>
      </c>
      <c r="L17" s="52">
        <v>150</v>
      </c>
      <c r="M17" s="52">
        <v>160</v>
      </c>
      <c r="N17" s="52">
        <v>175</v>
      </c>
      <c r="O17" s="52" t="s">
        <v>70</v>
      </c>
      <c r="P17" s="55">
        <v>185</v>
      </c>
      <c r="Q17" s="52" t="s">
        <v>70</v>
      </c>
      <c r="R17" s="54" t="s">
        <v>70</v>
      </c>
      <c r="S17" s="49" t="s">
        <v>368</v>
      </c>
    </row>
    <row r="18" spans="1:33" s="47" customFormat="1">
      <c r="A18" s="50">
        <v>3</v>
      </c>
      <c r="B18" s="51">
        <v>3</v>
      </c>
      <c r="C18" s="52" t="s">
        <v>315</v>
      </c>
      <c r="D18" s="52" t="s">
        <v>318</v>
      </c>
      <c r="E18" s="52" t="s">
        <v>319</v>
      </c>
      <c r="F18" s="52" t="s">
        <v>19</v>
      </c>
      <c r="G18" s="53">
        <v>100</v>
      </c>
      <c r="H18" s="52">
        <v>110</v>
      </c>
      <c r="I18" s="54">
        <v>120</v>
      </c>
      <c r="J18" s="54">
        <v>130</v>
      </c>
      <c r="K18" s="52">
        <v>140</v>
      </c>
      <c r="L18" s="55">
        <v>150</v>
      </c>
      <c r="M18" s="52" t="s">
        <v>70</v>
      </c>
      <c r="N18" s="52" t="s">
        <v>70</v>
      </c>
      <c r="O18" s="52" t="s">
        <v>70</v>
      </c>
      <c r="P18" s="54" t="s">
        <v>70</v>
      </c>
      <c r="Q18" s="52" t="s">
        <v>70</v>
      </c>
      <c r="R18" s="54" t="s">
        <v>70</v>
      </c>
      <c r="S18" s="49" t="s">
        <v>369</v>
      </c>
    </row>
    <row r="19" spans="1:33" s="47" customFormat="1">
      <c r="A19" s="57"/>
      <c r="D19" s="58" t="s">
        <v>320</v>
      </c>
      <c r="E19" s="144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49"/>
    </row>
    <row r="20" spans="1:33" s="47" customFormat="1" ht="13.5" thickBot="1">
      <c r="A20" s="146"/>
      <c r="B20" s="145"/>
      <c r="C20" s="147"/>
      <c r="D20" s="48" t="s">
        <v>35</v>
      </c>
      <c r="E20" s="144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49"/>
    </row>
    <row r="21" spans="1:33" s="47" customFormat="1">
      <c r="A21" s="50">
        <v>12</v>
      </c>
      <c r="B21" s="51">
        <v>1</v>
      </c>
      <c r="C21" s="52" t="s">
        <v>315</v>
      </c>
      <c r="D21" s="52" t="s">
        <v>311</v>
      </c>
      <c r="E21" s="52" t="s">
        <v>69</v>
      </c>
      <c r="F21" s="52" t="s">
        <v>19</v>
      </c>
      <c r="G21" s="53">
        <v>90.8</v>
      </c>
      <c r="H21" s="52">
        <v>23</v>
      </c>
      <c r="I21" s="54">
        <v>25</v>
      </c>
      <c r="J21" s="54">
        <v>27.5</v>
      </c>
      <c r="K21" s="52">
        <v>30</v>
      </c>
      <c r="L21" s="52">
        <v>32.5</v>
      </c>
      <c r="M21" s="52" t="s">
        <v>70</v>
      </c>
      <c r="N21" s="52" t="s">
        <v>70</v>
      </c>
      <c r="O21" s="52" t="s">
        <v>70</v>
      </c>
      <c r="P21" s="54" t="s">
        <v>70</v>
      </c>
      <c r="Q21" s="52" t="s">
        <v>70</v>
      </c>
      <c r="R21" s="54" t="s">
        <v>70</v>
      </c>
      <c r="S21" s="35" t="s">
        <v>371</v>
      </c>
    </row>
    <row r="22" spans="1:33" s="47" customFormat="1">
      <c r="A22" s="57"/>
      <c r="D22" s="58" t="s">
        <v>321</v>
      </c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49"/>
    </row>
    <row r="23" spans="1:33" s="47" customFormat="1" ht="13.5" thickBot="1">
      <c r="A23" s="146"/>
      <c r="B23" s="145"/>
      <c r="C23" s="147"/>
      <c r="D23" s="48" t="s">
        <v>35</v>
      </c>
      <c r="E23" s="144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49"/>
    </row>
    <row r="24" spans="1:33" s="47" customFormat="1" ht="13.5" thickBot="1">
      <c r="A24" s="59">
        <v>12</v>
      </c>
      <c r="B24" s="60">
        <v>1</v>
      </c>
      <c r="C24" s="61" t="s">
        <v>315</v>
      </c>
      <c r="D24" s="61" t="s">
        <v>307</v>
      </c>
      <c r="E24" s="61" t="s">
        <v>69</v>
      </c>
      <c r="F24" s="61" t="s">
        <v>19</v>
      </c>
      <c r="G24" s="62">
        <v>97.55</v>
      </c>
      <c r="H24" s="61">
        <v>70</v>
      </c>
      <c r="I24" s="63">
        <v>90</v>
      </c>
      <c r="J24" s="63">
        <v>100</v>
      </c>
      <c r="K24" s="64">
        <v>110</v>
      </c>
      <c r="L24" s="61" t="s">
        <v>70</v>
      </c>
      <c r="M24" s="61" t="s">
        <v>70</v>
      </c>
      <c r="N24" s="61" t="s">
        <v>70</v>
      </c>
      <c r="O24" s="61" t="s">
        <v>70</v>
      </c>
      <c r="P24" s="63" t="s">
        <v>70</v>
      </c>
      <c r="Q24" s="61" t="s">
        <v>70</v>
      </c>
      <c r="R24" s="63" t="s">
        <v>70</v>
      </c>
      <c r="S24" s="35" t="s">
        <v>371</v>
      </c>
    </row>
    <row r="25" spans="1:33" s="66" customFormat="1"/>
    <row r="26" spans="1:33" s="5" customFormat="1">
      <c r="A26" s="30" t="s">
        <v>60</v>
      </c>
      <c r="F26" s="29" t="s">
        <v>138</v>
      </c>
      <c r="J26" s="6"/>
      <c r="K26" s="10"/>
      <c r="M26" s="1"/>
      <c r="N26" s="1"/>
      <c r="P26" s="8"/>
      <c r="Q26" s="10"/>
      <c r="V26" s="8"/>
      <c r="W26" s="10"/>
      <c r="X26" s="8"/>
      <c r="Y26" s="10"/>
      <c r="AA26" s="1"/>
      <c r="AD26" s="8"/>
      <c r="AE26" s="10"/>
      <c r="AF26" s="8"/>
      <c r="AG26" s="10"/>
    </row>
    <row r="27" spans="1:33" s="5" customFormat="1">
      <c r="A27" s="30" t="s">
        <v>61</v>
      </c>
      <c r="F27" s="29" t="s">
        <v>327</v>
      </c>
      <c r="J27" s="6"/>
      <c r="K27" s="10"/>
      <c r="M27" s="1"/>
      <c r="N27" s="1"/>
      <c r="P27" s="8"/>
      <c r="Q27" s="10"/>
      <c r="V27" s="8"/>
      <c r="W27" s="10"/>
      <c r="X27" s="8"/>
      <c r="Y27" s="10"/>
      <c r="AA27" s="1"/>
      <c r="AD27" s="8"/>
      <c r="AE27" s="10"/>
      <c r="AF27" s="8"/>
      <c r="AG27" s="10"/>
    </row>
    <row r="28" spans="1:33" s="5" customFormat="1">
      <c r="A28" s="30" t="s">
        <v>62</v>
      </c>
      <c r="F28" s="29" t="s">
        <v>324</v>
      </c>
      <c r="J28" s="6"/>
      <c r="K28" s="10"/>
      <c r="M28" s="1"/>
      <c r="N28" s="1"/>
      <c r="P28" s="8"/>
      <c r="Q28" s="10"/>
      <c r="V28" s="8"/>
      <c r="W28" s="10"/>
      <c r="X28" s="8"/>
      <c r="Y28" s="10"/>
      <c r="AA28" s="1"/>
      <c r="AD28" s="8"/>
      <c r="AE28" s="10"/>
      <c r="AF28" s="8"/>
      <c r="AG28" s="10"/>
    </row>
    <row r="29" spans="1:33" s="5" customFormat="1">
      <c r="A29" s="30" t="s">
        <v>64</v>
      </c>
      <c r="F29" s="29" t="s">
        <v>323</v>
      </c>
      <c r="J29" s="6"/>
      <c r="K29" s="10"/>
      <c r="M29" s="1"/>
      <c r="N29" s="1"/>
      <c r="P29" s="8"/>
      <c r="Q29" s="10"/>
      <c r="V29" s="8"/>
      <c r="W29" s="10"/>
      <c r="X29" s="8"/>
      <c r="Y29" s="10"/>
      <c r="AA29" s="1"/>
      <c r="AD29" s="8"/>
      <c r="AE29" s="10"/>
      <c r="AF29" s="8"/>
      <c r="AG29" s="10"/>
    </row>
    <row r="30" spans="1:33" s="5" customFormat="1">
      <c r="A30" s="30" t="s">
        <v>63</v>
      </c>
      <c r="F30" s="29" t="s">
        <v>65</v>
      </c>
      <c r="J30" s="6"/>
      <c r="K30" s="10"/>
      <c r="M30" s="1"/>
      <c r="N30" s="1"/>
      <c r="P30" s="8"/>
      <c r="Q30" s="10"/>
      <c r="V30" s="8"/>
      <c r="W30" s="10"/>
      <c r="X30" s="8"/>
      <c r="Y30" s="10"/>
      <c r="AA30" s="1"/>
      <c r="AD30" s="8"/>
      <c r="AE30" s="10"/>
      <c r="AF30" s="8"/>
      <c r="AG30" s="10"/>
    </row>
    <row r="31" spans="1:33" s="5" customFormat="1">
      <c r="A31" s="30" t="s">
        <v>325</v>
      </c>
      <c r="F31" s="29" t="s">
        <v>67</v>
      </c>
      <c r="J31" s="6"/>
      <c r="K31" s="10"/>
      <c r="M31" s="1"/>
      <c r="N31" s="1"/>
      <c r="P31" s="8"/>
      <c r="Q31" s="10"/>
      <c r="V31" s="8"/>
      <c r="W31" s="10"/>
      <c r="X31" s="8"/>
      <c r="Y31" s="10"/>
      <c r="AA31" s="1"/>
      <c r="AD31" s="8"/>
      <c r="AE31" s="10"/>
      <c r="AF31" s="8"/>
      <c r="AG31" s="10"/>
    </row>
    <row r="32" spans="1:33" s="5" customFormat="1">
      <c r="A32" s="30" t="s">
        <v>326</v>
      </c>
      <c r="F32" s="29" t="s">
        <v>66</v>
      </c>
      <c r="J32" s="6"/>
      <c r="K32" s="10"/>
      <c r="M32" s="1"/>
      <c r="N32" s="1"/>
      <c r="P32" s="8"/>
      <c r="Q32" s="10"/>
      <c r="V32" s="8"/>
      <c r="W32" s="10"/>
      <c r="X32" s="8"/>
      <c r="Y32" s="10"/>
      <c r="AA32" s="1"/>
      <c r="AD32" s="8"/>
      <c r="AE32" s="10"/>
      <c r="AF32" s="8"/>
      <c r="AG32" s="10"/>
    </row>
    <row r="33" spans="1:33" s="5" customFormat="1">
      <c r="A33" s="30"/>
      <c r="F33" s="29"/>
      <c r="J33" s="6"/>
      <c r="K33" s="10"/>
      <c r="M33" s="1"/>
      <c r="N33" s="1"/>
      <c r="P33" s="8"/>
      <c r="Q33" s="10"/>
      <c r="V33" s="8"/>
      <c r="W33" s="10"/>
      <c r="X33" s="8"/>
      <c r="Y33" s="10"/>
      <c r="AA33" s="1"/>
      <c r="AD33" s="8"/>
      <c r="AE33" s="10"/>
      <c r="AF33" s="8"/>
      <c r="AG33" s="10"/>
    </row>
    <row r="34" spans="1:33" s="5" customFormat="1">
      <c r="A34" s="30"/>
      <c r="F34" s="29"/>
      <c r="J34" s="6"/>
      <c r="K34" s="10"/>
      <c r="M34" s="1"/>
      <c r="N34" s="1"/>
      <c r="P34" s="8"/>
      <c r="Q34" s="10"/>
      <c r="V34" s="8"/>
      <c r="W34" s="10"/>
      <c r="X34" s="8"/>
      <c r="Y34" s="10"/>
      <c r="AA34" s="1"/>
      <c r="AD34" s="8"/>
      <c r="AE34" s="10"/>
      <c r="AF34" s="8"/>
      <c r="AG34" s="10"/>
    </row>
    <row r="35" spans="1:33" s="5" customFormat="1">
      <c r="A35" s="30"/>
      <c r="F35" s="29"/>
      <c r="J35" s="6"/>
      <c r="K35" s="10"/>
      <c r="M35" s="1"/>
      <c r="N35" s="1"/>
      <c r="P35" s="8"/>
      <c r="Q35" s="10"/>
      <c r="V35" s="8"/>
      <c r="W35" s="10"/>
      <c r="X35" s="8"/>
      <c r="Y35" s="10"/>
      <c r="AA35" s="1"/>
      <c r="AD35" s="8"/>
      <c r="AE35" s="10"/>
      <c r="AF35" s="8"/>
      <c r="AG35" s="10"/>
    </row>
    <row r="36" spans="1:33" s="5" customFormat="1">
      <c r="J36" s="6"/>
      <c r="K36" s="10"/>
      <c r="M36" s="1"/>
      <c r="N36" s="1"/>
      <c r="P36" s="8"/>
      <c r="Q36" s="10"/>
      <c r="V36" s="8"/>
      <c r="W36" s="10"/>
      <c r="X36" s="8"/>
      <c r="Y36" s="10"/>
      <c r="AA36" s="1"/>
      <c r="AD36" s="8"/>
      <c r="AE36" s="10"/>
      <c r="AF36" s="8"/>
      <c r="AG36" s="10"/>
    </row>
    <row r="37" spans="1:33" s="5" customFormat="1">
      <c r="J37" s="6"/>
      <c r="K37" s="10"/>
      <c r="M37" s="1"/>
      <c r="N37" s="1"/>
      <c r="P37" s="8"/>
      <c r="Q37" s="10"/>
      <c r="V37" s="8"/>
      <c r="W37" s="10"/>
      <c r="X37" s="8"/>
      <c r="Y37" s="10"/>
      <c r="AA37" s="1"/>
      <c r="AD37" s="8"/>
      <c r="AE37" s="10"/>
      <c r="AF37" s="8"/>
      <c r="AG37" s="10"/>
    </row>
    <row r="38" spans="1:33" s="5" customFormat="1">
      <c r="J38" s="6"/>
      <c r="K38" s="10"/>
      <c r="M38" s="1"/>
      <c r="N38" s="1"/>
      <c r="P38" s="8"/>
      <c r="Q38" s="10"/>
      <c r="V38" s="8"/>
      <c r="W38" s="10"/>
      <c r="X38" s="8"/>
      <c r="Y38" s="10"/>
      <c r="AA38" s="1"/>
      <c r="AD38" s="8"/>
      <c r="AE38" s="10"/>
      <c r="AF38" s="8"/>
      <c r="AG38" s="10"/>
    </row>
    <row r="39" spans="1:33" s="5" customFormat="1">
      <c r="J39" s="6"/>
      <c r="K39" s="10"/>
      <c r="M39" s="1"/>
      <c r="N39" s="1"/>
      <c r="P39" s="8"/>
      <c r="Q39" s="10"/>
      <c r="V39" s="8"/>
      <c r="W39" s="10"/>
      <c r="X39" s="8"/>
      <c r="Y39" s="10"/>
      <c r="AA39" s="1"/>
      <c r="AD39" s="8"/>
      <c r="AE39" s="10"/>
      <c r="AF39" s="8"/>
      <c r="AG39" s="10"/>
    </row>
    <row r="40" spans="1:33" s="5" customFormat="1">
      <c r="J40" s="6"/>
      <c r="K40" s="10"/>
      <c r="M40" s="1"/>
      <c r="N40" s="1"/>
      <c r="P40" s="8"/>
      <c r="Q40" s="10"/>
      <c r="V40" s="8"/>
      <c r="W40" s="10"/>
      <c r="X40" s="8"/>
      <c r="Y40" s="10"/>
      <c r="AA40" s="1"/>
      <c r="AD40" s="8"/>
      <c r="AE40" s="10"/>
      <c r="AF40" s="8"/>
      <c r="AG40" s="10"/>
    </row>
    <row r="41" spans="1:33" s="5" customFormat="1">
      <c r="J41" s="6"/>
      <c r="K41" s="10"/>
      <c r="M41" s="1"/>
      <c r="N41" s="1"/>
      <c r="P41" s="8"/>
      <c r="Q41" s="10"/>
      <c r="V41" s="8"/>
      <c r="W41" s="10"/>
      <c r="X41" s="8"/>
      <c r="Y41" s="10"/>
      <c r="AA41" s="1"/>
      <c r="AD41" s="8"/>
      <c r="AE41" s="10"/>
      <c r="AF41" s="8"/>
      <c r="AG41" s="10"/>
    </row>
    <row r="42" spans="1:33" s="5" customFormat="1">
      <c r="J42" s="6"/>
      <c r="K42" s="10"/>
      <c r="M42" s="1"/>
      <c r="N42" s="1"/>
      <c r="P42" s="8"/>
      <c r="Q42" s="10"/>
      <c r="V42" s="8"/>
      <c r="W42" s="10"/>
      <c r="X42" s="8"/>
      <c r="Y42" s="10"/>
      <c r="AA42" s="1"/>
      <c r="AD42" s="8"/>
      <c r="AE42" s="10"/>
      <c r="AF42" s="8"/>
      <c r="AG42" s="10"/>
    </row>
    <row r="43" spans="1:33" s="5" customFormat="1">
      <c r="J43" s="6"/>
      <c r="K43" s="10"/>
      <c r="M43" s="1"/>
      <c r="N43" s="1"/>
      <c r="P43" s="8"/>
      <c r="Q43" s="10"/>
      <c r="V43" s="8"/>
      <c r="W43" s="10"/>
      <c r="X43" s="8"/>
      <c r="Y43" s="10"/>
      <c r="AA43" s="1"/>
      <c r="AD43" s="8"/>
      <c r="AE43" s="10"/>
      <c r="AF43" s="8"/>
      <c r="AG43" s="10"/>
    </row>
    <row r="44" spans="1:33" s="5" customFormat="1">
      <c r="J44" s="6"/>
      <c r="K44" s="10"/>
      <c r="M44" s="1"/>
      <c r="N44" s="1"/>
      <c r="P44" s="8"/>
      <c r="Q44" s="10"/>
      <c r="V44" s="8"/>
      <c r="W44" s="10"/>
      <c r="X44" s="8"/>
      <c r="Y44" s="10"/>
      <c r="AA44" s="1"/>
      <c r="AD44" s="8"/>
      <c r="AE44" s="10"/>
      <c r="AF44" s="8"/>
      <c r="AG44" s="10"/>
    </row>
  </sheetData>
  <mergeCells count="25">
    <mergeCell ref="A23:C23"/>
    <mergeCell ref="E23:R23"/>
    <mergeCell ref="A8:C8"/>
    <mergeCell ref="E8:R8"/>
    <mergeCell ref="E11:R11"/>
    <mergeCell ref="A12:C12"/>
    <mergeCell ref="E12:R12"/>
    <mergeCell ref="A15:C15"/>
    <mergeCell ref="E15:R15"/>
    <mergeCell ref="S3:S4"/>
    <mergeCell ref="E19:R19"/>
    <mergeCell ref="A20:C20"/>
    <mergeCell ref="E20:R20"/>
    <mergeCell ref="E22:R22"/>
    <mergeCell ref="H3:R3"/>
    <mergeCell ref="E5:R5"/>
    <mergeCell ref="E6:R6"/>
    <mergeCell ref="A3:A4"/>
    <mergeCell ref="A6:C6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sqref="A1:C1"/>
    </sheetView>
  </sheetViews>
  <sheetFormatPr defaultRowHeight="12.75"/>
  <cols>
    <col min="2" max="2" width="30.7109375" customWidth="1"/>
  </cols>
  <sheetData>
    <row r="1" spans="1:3" ht="13.5" thickBot="1">
      <c r="A1" s="26" t="s">
        <v>18</v>
      </c>
      <c r="B1" s="27" t="s">
        <v>28</v>
      </c>
      <c r="C1" s="28" t="s">
        <v>8</v>
      </c>
    </row>
    <row r="2" spans="1:3">
      <c r="A2" s="102">
        <v>198</v>
      </c>
      <c r="B2" s="103" t="s">
        <v>84</v>
      </c>
      <c r="C2" s="102">
        <v>1</v>
      </c>
    </row>
    <row r="3" spans="1:3">
      <c r="A3" s="102">
        <v>149</v>
      </c>
      <c r="B3" s="102" t="s">
        <v>174</v>
      </c>
      <c r="C3" s="102">
        <v>2</v>
      </c>
    </row>
    <row r="4" spans="1:3">
      <c r="A4" s="102">
        <v>115</v>
      </c>
      <c r="B4" s="52" t="s">
        <v>111</v>
      </c>
      <c r="C4" s="102">
        <v>3</v>
      </c>
    </row>
    <row r="5" spans="1:3">
      <c r="A5" s="102">
        <v>105</v>
      </c>
      <c r="B5" s="104" t="s">
        <v>81</v>
      </c>
      <c r="C5" s="102">
        <v>4</v>
      </c>
    </row>
    <row r="6" spans="1:3">
      <c r="A6" s="102">
        <v>89</v>
      </c>
      <c r="B6" s="105" t="s">
        <v>87</v>
      </c>
      <c r="C6" s="102">
        <v>5</v>
      </c>
    </row>
    <row r="7" spans="1:3">
      <c r="A7" s="102">
        <v>83</v>
      </c>
      <c r="B7" s="106" t="s">
        <v>95</v>
      </c>
      <c r="C7" s="102">
        <v>6</v>
      </c>
    </row>
    <row r="8" spans="1:3">
      <c r="A8" s="102">
        <v>65</v>
      </c>
      <c r="B8" s="52" t="s">
        <v>59</v>
      </c>
      <c r="C8" s="102">
        <v>7</v>
      </c>
    </row>
    <row r="9" spans="1:3">
      <c r="A9" s="102">
        <v>53</v>
      </c>
      <c r="B9" s="52" t="s">
        <v>162</v>
      </c>
      <c r="C9" s="102">
        <v>8</v>
      </c>
    </row>
    <row r="10" spans="1:3">
      <c r="A10" s="102">
        <v>48</v>
      </c>
      <c r="B10" s="107" t="s">
        <v>73</v>
      </c>
      <c r="C10" s="102">
        <v>9</v>
      </c>
    </row>
    <row r="11" spans="1:3">
      <c r="A11" s="102">
        <v>41</v>
      </c>
      <c r="B11" s="102" t="s">
        <v>121</v>
      </c>
      <c r="C11" s="102">
        <v>10</v>
      </c>
    </row>
    <row r="12" spans="1:3">
      <c r="A12" s="102">
        <v>41</v>
      </c>
      <c r="B12" s="102" t="s">
        <v>264</v>
      </c>
      <c r="C12" s="102">
        <v>11</v>
      </c>
    </row>
    <row r="13" spans="1:3">
      <c r="A13" s="102">
        <v>36</v>
      </c>
      <c r="B13" s="52" t="s">
        <v>135</v>
      </c>
      <c r="C13" s="102">
        <v>12</v>
      </c>
    </row>
    <row r="14" spans="1:3">
      <c r="A14" s="102">
        <v>36</v>
      </c>
      <c r="B14" s="52" t="s">
        <v>197</v>
      </c>
      <c r="C14" s="102">
        <v>13</v>
      </c>
    </row>
    <row r="15" spans="1:3">
      <c r="A15" s="102">
        <v>36</v>
      </c>
      <c r="B15" s="52" t="s">
        <v>211</v>
      </c>
      <c r="C15" s="102">
        <v>14</v>
      </c>
    </row>
    <row r="16" spans="1:3">
      <c r="A16" s="102">
        <v>32</v>
      </c>
      <c r="B16" s="107" t="s">
        <v>201</v>
      </c>
      <c r="C16" s="102">
        <v>15</v>
      </c>
    </row>
    <row r="17" spans="1:3">
      <c r="A17" s="102">
        <v>29</v>
      </c>
      <c r="B17" s="105" t="s">
        <v>54</v>
      </c>
      <c r="C17" s="102">
        <v>16</v>
      </c>
    </row>
    <row r="18" spans="1:3">
      <c r="A18" s="102">
        <v>24</v>
      </c>
      <c r="B18" s="52" t="s">
        <v>104</v>
      </c>
      <c r="C18" s="102">
        <v>17</v>
      </c>
    </row>
    <row r="19" spans="1:3">
      <c r="A19" s="102">
        <v>24</v>
      </c>
      <c r="B19" s="52" t="s">
        <v>312</v>
      </c>
      <c r="C19" s="102">
        <v>18</v>
      </c>
    </row>
    <row r="20" spans="1:3">
      <c r="A20" s="102">
        <v>20</v>
      </c>
      <c r="B20" s="52" t="s">
        <v>210</v>
      </c>
      <c r="C20" s="102">
        <v>19</v>
      </c>
    </row>
    <row r="21" spans="1:3">
      <c r="A21" s="102">
        <v>17</v>
      </c>
      <c r="B21" s="52" t="s">
        <v>206</v>
      </c>
      <c r="C21" s="102">
        <v>20</v>
      </c>
    </row>
    <row r="22" spans="1:3">
      <c r="A22" s="102">
        <v>17</v>
      </c>
      <c r="B22" s="102" t="s">
        <v>370</v>
      </c>
      <c r="C22" s="102">
        <v>21</v>
      </c>
    </row>
    <row r="23" spans="1:3">
      <c r="A23" s="102">
        <v>13</v>
      </c>
      <c r="B23" s="102" t="s">
        <v>165</v>
      </c>
      <c r="C23" s="102">
        <v>22</v>
      </c>
    </row>
    <row r="24" spans="1:3">
      <c r="A24" s="102">
        <v>12</v>
      </c>
      <c r="B24" s="107" t="s">
        <v>58</v>
      </c>
      <c r="C24" s="102">
        <v>23</v>
      </c>
    </row>
    <row r="25" spans="1:3">
      <c r="A25" s="102">
        <v>12</v>
      </c>
      <c r="B25" s="108" t="s">
        <v>78</v>
      </c>
      <c r="C25" s="102">
        <v>24</v>
      </c>
    </row>
    <row r="26" spans="1:3">
      <c r="A26" s="102">
        <v>12</v>
      </c>
      <c r="B26" s="109" t="s">
        <v>91</v>
      </c>
      <c r="C26" s="102">
        <v>25</v>
      </c>
    </row>
    <row r="27" spans="1:3">
      <c r="A27" s="102">
        <v>12</v>
      </c>
      <c r="B27" s="110" t="s">
        <v>93</v>
      </c>
      <c r="C27" s="102">
        <v>26</v>
      </c>
    </row>
    <row r="28" spans="1:3">
      <c r="A28" s="102">
        <v>12</v>
      </c>
      <c r="B28" s="52" t="s">
        <v>102</v>
      </c>
      <c r="C28" s="102">
        <v>27</v>
      </c>
    </row>
    <row r="29" spans="1:3">
      <c r="A29" s="102">
        <v>12</v>
      </c>
      <c r="B29" s="52" t="s">
        <v>108</v>
      </c>
      <c r="C29" s="102">
        <v>28</v>
      </c>
    </row>
    <row r="30" spans="1:3">
      <c r="A30" s="102">
        <v>12</v>
      </c>
      <c r="B30" s="52" t="s">
        <v>140</v>
      </c>
      <c r="C30" s="102">
        <v>29</v>
      </c>
    </row>
    <row r="31" spans="1:3">
      <c r="A31" s="102">
        <v>12</v>
      </c>
      <c r="B31" s="52" t="s">
        <v>158</v>
      </c>
      <c r="C31" s="102">
        <v>30</v>
      </c>
    </row>
    <row r="32" spans="1:3">
      <c r="A32" s="102">
        <v>12</v>
      </c>
      <c r="B32" s="52" t="s">
        <v>108</v>
      </c>
      <c r="C32" s="102">
        <v>31</v>
      </c>
    </row>
    <row r="33" spans="1:3">
      <c r="A33" s="102">
        <v>12</v>
      </c>
      <c r="B33" s="102" t="s">
        <v>274</v>
      </c>
      <c r="C33" s="102">
        <v>32</v>
      </c>
    </row>
    <row r="34" spans="1:3">
      <c r="A34" s="102">
        <v>12</v>
      </c>
      <c r="B34" s="52" t="s">
        <v>279</v>
      </c>
      <c r="C34" s="102">
        <v>33</v>
      </c>
    </row>
    <row r="35" spans="1:3">
      <c r="A35" s="102">
        <v>12</v>
      </c>
      <c r="B35" s="52" t="s">
        <v>293</v>
      </c>
      <c r="C35" s="102">
        <v>34</v>
      </c>
    </row>
    <row r="36" spans="1:3">
      <c r="A36" s="102">
        <v>12</v>
      </c>
      <c r="B36" s="52" t="s">
        <v>305</v>
      </c>
      <c r="C36" s="102">
        <v>35</v>
      </c>
    </row>
  </sheetData>
  <sortState ref="A12:C44">
    <sortCondition descending="1" ref="A12:A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Пауэрлифтинг</vt:lpstr>
      <vt:lpstr>Жим лёжа</vt:lpstr>
      <vt:lpstr>Приседания</vt:lpstr>
      <vt:lpstr>Становая тяга</vt:lpstr>
      <vt:lpstr>Пауэрспорт</vt:lpstr>
      <vt:lpstr>Народный жим</vt:lpstr>
      <vt:lpstr>Русский жим</vt:lpstr>
      <vt:lpstr>Армлифтинг</vt:lpstr>
      <vt:lpstr>Командное</vt:lpstr>
      <vt:lpstr>тренерское</vt:lpstr>
      <vt:lpstr>'Жим лёжа'!Область_печати</vt:lpstr>
      <vt:lpstr>Пауэрлифтинг!Область_печати</vt:lpstr>
      <vt:lpstr>Приседания!Область_печати</vt:lpstr>
      <vt:lpstr>'Становая тяга'!Область_печати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2017-06-12T12:17:46Z</cp:lastPrinted>
  <dcterms:created xsi:type="dcterms:W3CDTF">2010-12-17T08:17:08Z</dcterms:created>
  <dcterms:modified xsi:type="dcterms:W3CDTF">2018-02-15T13:11:30Z</dcterms:modified>
</cp:coreProperties>
</file>