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085" tabRatio="570" activeTab="2"/>
  </bookViews>
  <sheets>
    <sheet name="ЛЮБИТЕЛИ Жим" sheetId="2" r:id="rId1"/>
    <sheet name="ПРО Жим" sheetId="3" r:id="rId2"/>
    <sheet name="Народный жим" sheetId="4" r:id="rId3"/>
    <sheet name="Русский жим" sheetId="5" r:id="rId4"/>
    <sheet name="Пауэрспорт" sheetId="6" r:id="rId5"/>
    <sheet name="Становая тяга" sheetId="7" r:id="rId6"/>
    <sheet name="Командное первенство" sheetId="8" r:id="rId7"/>
  </sheets>
  <definedNames>
    <definedName name="Excel_BuiltIn__FilterDatabase" localSheetId="0">'ЛЮБИТЕЛИ Жим'!#REF!</definedName>
    <definedName name="_xlnm.Print_Area" localSheetId="0">'ЛЮБИТЕЛИ Жим'!$A$1:$O$10</definedName>
  </definedNames>
  <calcPr calcId="124519"/>
</workbook>
</file>

<file path=xl/calcChain.xml><?xml version="1.0" encoding="utf-8"?>
<calcChain xmlns="http://schemas.openxmlformats.org/spreadsheetml/2006/main">
  <c r="K9" i="4"/>
  <c r="K10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8"/>
  <c r="J65" i="8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N54" i="7" l="1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2"/>
  <c r="N21"/>
  <c r="N20"/>
  <c r="N19"/>
  <c r="N18"/>
  <c r="N17"/>
  <c r="N16"/>
  <c r="N15"/>
  <c r="N14"/>
  <c r="N13"/>
  <c r="N12"/>
  <c r="N11"/>
  <c r="N10"/>
  <c r="N9"/>
  <c r="N8"/>
  <c r="Q9" i="6"/>
  <c r="R9" s="1"/>
  <c r="R8"/>
  <c r="Q8"/>
  <c r="R7"/>
  <c r="Q7"/>
  <c r="J35" i="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0"/>
  <c r="J9"/>
  <c r="J8"/>
  <c r="N39" i="3"/>
  <c r="N38"/>
  <c r="N37"/>
  <c r="N36"/>
  <c r="N35"/>
  <c r="N34"/>
  <c r="N33"/>
  <c r="N32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167" i="2" l="1"/>
  <c r="N172"/>
  <c r="N165"/>
  <c r="N162"/>
  <c r="N161"/>
  <c r="N170"/>
  <c r="N166"/>
  <c r="N169"/>
  <c r="N163"/>
  <c r="N164"/>
  <c r="N171"/>
  <c r="N168"/>
  <c r="N159" l="1"/>
  <c r="N156"/>
  <c r="N158"/>
  <c r="N157"/>
  <c r="N146"/>
  <c r="N148"/>
  <c r="N147"/>
  <c r="N149"/>
  <c r="N150"/>
  <c r="N152"/>
  <c r="N151"/>
  <c r="N153"/>
  <c r="N154"/>
  <c r="N155"/>
  <c r="N133"/>
  <c r="N134"/>
  <c r="N129"/>
  <c r="N137"/>
  <c r="N135"/>
  <c r="N138"/>
  <c r="N131"/>
  <c r="N136"/>
  <c r="N132"/>
  <c r="N145"/>
  <c r="N130"/>
  <c r="N139" l="1"/>
  <c r="N141"/>
  <c r="N140"/>
  <c r="N144"/>
  <c r="N142"/>
  <c r="N143"/>
  <c r="N101"/>
  <c r="N102"/>
  <c r="N103"/>
  <c r="N104"/>
  <c r="N98"/>
  <c r="N97"/>
  <c r="N99"/>
  <c r="N106"/>
  <c r="N128"/>
  <c r="N105"/>
  <c r="N100"/>
  <c r="N107"/>
  <c r="N108"/>
  <c r="N111"/>
  <c r="N109"/>
  <c r="N110"/>
  <c r="N112" l="1"/>
  <c r="N114"/>
  <c r="N113"/>
  <c r="N116"/>
  <c r="N115"/>
  <c r="N120"/>
  <c r="N117"/>
  <c r="N122"/>
  <c r="N118"/>
  <c r="N121"/>
  <c r="N119"/>
  <c r="N123"/>
  <c r="N126"/>
  <c r="N125"/>
  <c r="N124"/>
  <c r="N127"/>
  <c r="N81"/>
  <c r="N80" l="1"/>
  <c r="N86"/>
  <c r="N84"/>
  <c r="N83"/>
  <c r="N82"/>
  <c r="N95"/>
  <c r="N88"/>
  <c r="N92"/>
  <c r="N85"/>
  <c r="N87"/>
  <c r="N90"/>
  <c r="N93"/>
  <c r="N89"/>
  <c r="N94"/>
  <c r="N91"/>
  <c r="N72"/>
  <c r="N77"/>
  <c r="N73"/>
  <c r="N74"/>
  <c r="N96"/>
  <c r="N75"/>
  <c r="N71"/>
  <c r="N76"/>
  <c r="N78"/>
  <c r="N70"/>
  <c r="N79"/>
  <c r="N56"/>
  <c r="N62"/>
  <c r="N59"/>
  <c r="N58"/>
  <c r="N57"/>
  <c r="N61"/>
  <c r="N60"/>
  <c r="N63"/>
  <c r="N53"/>
  <c r="N65"/>
  <c r="N64"/>
  <c r="N52"/>
  <c r="N54"/>
  <c r="N69"/>
  <c r="N66"/>
  <c r="N67"/>
  <c r="N55"/>
  <c r="N68"/>
  <c r="N47" l="1"/>
  <c r="N42"/>
  <c r="N45"/>
  <c r="N38"/>
  <c r="N44"/>
  <c r="N43"/>
  <c r="N39"/>
  <c r="N48"/>
  <c r="N40"/>
  <c r="N49"/>
  <c r="N50"/>
  <c r="N51"/>
  <c r="N46"/>
  <c r="N36"/>
  <c r="N37"/>
  <c r="N41"/>
  <c r="N16"/>
  <c r="N13" l="1"/>
  <c r="N30"/>
  <c r="N32"/>
  <c r="N23"/>
  <c r="N17"/>
  <c r="N34"/>
  <c r="N22"/>
  <c r="N10"/>
  <c r="N31"/>
  <c r="N28"/>
  <c r="N9"/>
  <c r="N27"/>
  <c r="N26"/>
  <c r="N21"/>
  <c r="N11"/>
  <c r="N15"/>
  <c r="N14"/>
  <c r="N12"/>
  <c r="N33"/>
  <c r="N29"/>
  <c r="N20"/>
  <c r="N25"/>
  <c r="N19"/>
  <c r="N24"/>
  <c r="N18"/>
  <c r="N8"/>
</calcChain>
</file>

<file path=xl/sharedStrings.xml><?xml version="1.0" encoding="utf-8"?>
<sst xmlns="http://schemas.openxmlformats.org/spreadsheetml/2006/main" count="1225" uniqueCount="421">
  <si>
    <t>Место</t>
  </si>
  <si>
    <t>В/К</t>
  </si>
  <si>
    <t>ФИО</t>
  </si>
  <si>
    <t>Дата Рождения</t>
  </si>
  <si>
    <t>Возрастная категория</t>
  </si>
  <si>
    <t>Вес</t>
  </si>
  <si>
    <t>Шварц</t>
  </si>
  <si>
    <t>ЖИМ ЛЕЖА</t>
  </si>
  <si>
    <t>Абсолютное первенство</t>
  </si>
  <si>
    <t>Рез-тат</t>
  </si>
  <si>
    <t>Нытва</t>
  </si>
  <si>
    <t>open</t>
  </si>
  <si>
    <t>Завьялова Анна</t>
  </si>
  <si>
    <t>Щипицин Алексей</t>
  </si>
  <si>
    <t>Чернушка</t>
  </si>
  <si>
    <t>junior</t>
  </si>
  <si>
    <t>Красильников Антон</t>
  </si>
  <si>
    <t>Чайковский</t>
  </si>
  <si>
    <t>Ахметзянов Галимжан</t>
  </si>
  <si>
    <t>Гурская Виктория</t>
  </si>
  <si>
    <t>Кунгур</t>
  </si>
  <si>
    <t>Бычков Евгений</t>
  </si>
  <si>
    <t>Березники</t>
  </si>
  <si>
    <t>Екатеринбург</t>
  </si>
  <si>
    <t>Долгих Валерий</t>
  </si>
  <si>
    <t>Уральский</t>
  </si>
  <si>
    <t>Анохин Илья</t>
  </si>
  <si>
    <t>Килин Роман</t>
  </si>
  <si>
    <t>Шадрин Сергей</t>
  </si>
  <si>
    <t>teen</t>
  </si>
  <si>
    <t>Елово</t>
  </si>
  <si>
    <t>Южаков Сергей</t>
  </si>
  <si>
    <t>Беляев Александр</t>
  </si>
  <si>
    <t>Меринов Николай</t>
  </si>
  <si>
    <t>Мигунов Данила</t>
  </si>
  <si>
    <t>Геташвили Мария</t>
  </si>
  <si>
    <t>Александровск</t>
  </si>
  <si>
    <t>Некрасов Дмитрий</t>
  </si>
  <si>
    <t>Годовалов Игорь</t>
  </si>
  <si>
    <t>Петров Артём</t>
  </si>
  <si>
    <t>Панов Андрей</t>
  </si>
  <si>
    <t>Новоильинский</t>
  </si>
  <si>
    <t>Попков Александр</t>
  </si>
  <si>
    <t>Лысьва</t>
  </si>
  <si>
    <t>Лузин Сергей</t>
  </si>
  <si>
    <t>Стельмашенко Сергей</t>
  </si>
  <si>
    <t>Аптуков Рафаэль</t>
  </si>
  <si>
    <t>Худяков Александр</t>
  </si>
  <si>
    <t>Соликамск</t>
  </si>
  <si>
    <t>Головинов Юрий</t>
  </si>
  <si>
    <t>Яйва</t>
  </si>
  <si>
    <t>Трубин Сергей</t>
  </si>
  <si>
    <t>Черноморец Андрей</t>
  </si>
  <si>
    <t>Желнин Владимир</t>
  </si>
  <si>
    <t>Ожгибесов Валерий</t>
  </si>
  <si>
    <t>Кубок России по силовым видам спорта НАП, в рамках мультитурнира "ПЕРМСКИЙ ПЕРИОД"</t>
  </si>
  <si>
    <t>Главный судья – Отавин К.А. (Пермь)</t>
  </si>
  <si>
    <t>Председатель судейского корпуса – Репницын А.В. (Екатеринбург)</t>
  </si>
  <si>
    <t>Зам.главного секретаря – Отавина М.П. (Пермь)</t>
  </si>
  <si>
    <t>Спорт-Холл</t>
  </si>
  <si>
    <t>Команда</t>
  </si>
  <si>
    <t>Шарипов Денис</t>
  </si>
  <si>
    <t>masters 40-49</t>
  </si>
  <si>
    <t>Морозов Даниил</t>
  </si>
  <si>
    <t>Колизей</t>
  </si>
  <si>
    <t>53 пож.часть</t>
  </si>
  <si>
    <t>Решетов Александр</t>
  </si>
  <si>
    <t>Ананьева Алёна</t>
  </si>
  <si>
    <t>Кизил</t>
  </si>
  <si>
    <t>Садилова Алёна</t>
  </si>
  <si>
    <t>Дрим-Тим</t>
  </si>
  <si>
    <t>Султангареева Фаина</t>
  </si>
  <si>
    <t>Чудинова Мария</t>
  </si>
  <si>
    <t>Тор-Фитнес</t>
  </si>
  <si>
    <t>Макарова Инна</t>
  </si>
  <si>
    <t>Ахметзянова Евгения</t>
  </si>
  <si>
    <t>Лайт-Фитнес</t>
  </si>
  <si>
    <t>Богаев Дмитрий</t>
  </si>
  <si>
    <t>Восток</t>
  </si>
  <si>
    <t>masters 50+</t>
  </si>
  <si>
    <t>Мошев Максим</t>
  </si>
  <si>
    <t>Щекалева Наталья</t>
  </si>
  <si>
    <t>Лев</t>
  </si>
  <si>
    <t>Тепляшин Александр</t>
  </si>
  <si>
    <t>Исмоилов Фуркат</t>
  </si>
  <si>
    <t>Азмагулов Рушан</t>
  </si>
  <si>
    <t>Барда</t>
  </si>
  <si>
    <t>Ашрафзянов Закий</t>
  </si>
  <si>
    <t>Селетков Дмитрий</t>
  </si>
  <si>
    <t>Заречный</t>
  </si>
  <si>
    <t>Коренков Станислав</t>
  </si>
  <si>
    <t>Лобанов Роман</t>
  </si>
  <si>
    <t>Бурилов Егор</t>
  </si>
  <si>
    <t>Лобва</t>
  </si>
  <si>
    <t>Рудаков Денис</t>
  </si>
  <si>
    <t>Платонов Денис</t>
  </si>
  <si>
    <t>Сатурн-Р</t>
  </si>
  <si>
    <t>Лоскутова Инна</t>
  </si>
  <si>
    <t>Улитин Николай</t>
  </si>
  <si>
    <t>Медлайф</t>
  </si>
  <si>
    <t>Хамраев Яков</t>
  </si>
  <si>
    <t>Стиль Жи</t>
  </si>
  <si>
    <t>Сячин Антон</t>
  </si>
  <si>
    <t>Мельников Александр</t>
  </si>
  <si>
    <t>Олимпия</t>
  </si>
  <si>
    <t>Касимов Максим</t>
  </si>
  <si>
    <t>Ермак</t>
  </si>
  <si>
    <t>Бахматов Вадим</t>
  </si>
  <si>
    <t>Алекс-Фитнес</t>
  </si>
  <si>
    <t>Фит-Лайн</t>
  </si>
  <si>
    <t>Дмитриева Анастасия</t>
  </si>
  <si>
    <t>Мочалов Андрей</t>
  </si>
  <si>
    <t>Фаворит</t>
  </si>
  <si>
    <t>Абашкин Антон</t>
  </si>
  <si>
    <t>Тонус</t>
  </si>
  <si>
    <t>Бычков Кирилл</t>
  </si>
  <si>
    <t>Корнетов Дмитрий</t>
  </si>
  <si>
    <t>Грин-Лайн</t>
  </si>
  <si>
    <t>Сукач Егор</t>
  </si>
  <si>
    <t>Олимп-Джим</t>
  </si>
  <si>
    <t>Чалпанов Иван</t>
  </si>
  <si>
    <t>Осинников Альберт</t>
  </si>
  <si>
    <t>Емельянова Ирина</t>
  </si>
  <si>
    <t>Киприянова Ольга</t>
  </si>
  <si>
    <t>Медведева Наталья</t>
  </si>
  <si>
    <t>Кипр</t>
  </si>
  <si>
    <t>СК Сухарева</t>
  </si>
  <si>
    <t>Рудаков Александр</t>
  </si>
  <si>
    <t>Николаев Александр</t>
  </si>
  <si>
    <t>Бодибум</t>
  </si>
  <si>
    <t>Конин Кирилл</t>
  </si>
  <si>
    <t>Прытков Владимир</t>
  </si>
  <si>
    <t>Сафонова Ольга</t>
  </si>
  <si>
    <t>Роньжина Вера</t>
  </si>
  <si>
    <t>Дудина Олеся</t>
  </si>
  <si>
    <t>Минофьева Ирина</t>
  </si>
  <si>
    <t>Кусков Роман</t>
  </si>
  <si>
    <t>Здоровье</t>
  </si>
  <si>
    <t>Санникова Наталья</t>
  </si>
  <si>
    <t>Юдин Дмитрий</t>
  </si>
  <si>
    <t>Кухарев Дмитрий</t>
  </si>
  <si>
    <t>Деменев Марк</t>
  </si>
  <si>
    <t>Ритм</t>
  </si>
  <si>
    <t>Кудряков Сергей</t>
  </si>
  <si>
    <t>Скляр Екатерина</t>
  </si>
  <si>
    <t>Некрасова Светлана</t>
  </si>
  <si>
    <t>Матюшев Фанис</t>
  </si>
  <si>
    <t>Мещеряков Никита</t>
  </si>
  <si>
    <t>Посохина Дарья</t>
  </si>
  <si>
    <t>Козин Николай</t>
  </si>
  <si>
    <t>Чепкая Елена</t>
  </si>
  <si>
    <t>Киляков Станислав</t>
  </si>
  <si>
    <t>Машлякевич Александр</t>
  </si>
  <si>
    <t>Никонов Владимир</t>
  </si>
  <si>
    <t>Трифонов Андрей</t>
  </si>
  <si>
    <t>Баранов Валерий</t>
  </si>
  <si>
    <t>Шабунин Андрей</t>
  </si>
  <si>
    <t>Шульга Анастасия</t>
  </si>
  <si>
    <t>Чугайнов Евгений</t>
  </si>
  <si>
    <t>Запорожан Дмитрий</t>
  </si>
  <si>
    <t>Чусовой</t>
  </si>
  <si>
    <t>Пушвинцев Владимир</t>
  </si>
  <si>
    <t>Кукуштан</t>
  </si>
  <si>
    <t>Шишканов Александр</t>
  </si>
  <si>
    <t>абс./СОФТ</t>
  </si>
  <si>
    <t>абс./ЭК</t>
  </si>
  <si>
    <t>Главный секретарь соревнований – Репницына М.В. (Екатеринбург)</t>
  </si>
  <si>
    <t>29 апреля 2017 г., г.Пермь</t>
  </si>
  <si>
    <t>Лобанов Всеволод</t>
  </si>
  <si>
    <t>Мельников Артём</t>
  </si>
  <si>
    <t>Путятова Яна</t>
  </si>
  <si>
    <t>Варнавский Сергей</t>
  </si>
  <si>
    <t>Диджокайте Маргарита</t>
  </si>
  <si>
    <t>Мочилевская Наталья</t>
  </si>
  <si>
    <t>Бажгин Виталий</t>
  </si>
  <si>
    <t>Яганов Артем</t>
  </si>
  <si>
    <t>Пермь</t>
  </si>
  <si>
    <t>Найдёнов Виталий</t>
  </si>
  <si>
    <t>Бийск</t>
  </si>
  <si>
    <t>Кокаровцев Сергей</t>
  </si>
  <si>
    <t>Деветьев Николай</t>
  </si>
  <si>
    <t>Солдатов Александр</t>
  </si>
  <si>
    <t>Хоружий Артём</t>
  </si>
  <si>
    <t>Трутнев Алекс</t>
  </si>
  <si>
    <t>Мальцев Антон</t>
  </si>
  <si>
    <t>Старт Рит</t>
  </si>
  <si>
    <t>Плюснин Константин</t>
  </si>
  <si>
    <t>Добрянка</t>
  </si>
  <si>
    <t>Аликин Алексей</t>
  </si>
  <si>
    <t>-</t>
  </si>
  <si>
    <t>Азинбаев Сергей</t>
  </si>
  <si>
    <t>Фарион Денис</t>
  </si>
  <si>
    <t>Гайлис Евгений</t>
  </si>
  <si>
    <t>Петров Александр</t>
  </si>
  <si>
    <t>н/з</t>
  </si>
  <si>
    <t>Кашин Владимир</t>
  </si>
  <si>
    <t>Захаров Владимир</t>
  </si>
  <si>
    <t>Сетуридзе Георгий</t>
  </si>
  <si>
    <t>Ахметзянов Радик</t>
  </si>
  <si>
    <t>Мушарлянов Денис</t>
  </si>
  <si>
    <t>Алисевич Сергей</t>
  </si>
  <si>
    <t>Некрасов Иван</t>
  </si>
  <si>
    <t>Понамарёв Антон</t>
  </si>
  <si>
    <t>Павлецов Антон</t>
  </si>
  <si>
    <t>Бочаров Денис</t>
  </si>
  <si>
    <t>Спартак</t>
  </si>
  <si>
    <t>Климов Евгений</t>
  </si>
  <si>
    <t>Гагарин Дмитрий</t>
  </si>
  <si>
    <t>Смирнов Андрей</t>
  </si>
  <si>
    <t>Аньика Роберт</t>
  </si>
  <si>
    <t>Валеев Александр</t>
  </si>
  <si>
    <t>Попов Станислав</t>
  </si>
  <si>
    <t>Разорвин Андрей</t>
  </si>
  <si>
    <t>Носков Артём</t>
  </si>
  <si>
    <t>Селегень Михаил</t>
  </si>
  <si>
    <t>Нарыков Олег</t>
  </si>
  <si>
    <t>Заитов Ралиф</t>
  </si>
  <si>
    <t>Ившин Роман</t>
  </si>
  <si>
    <t>Кротов Алекандр</t>
  </si>
  <si>
    <t>Керимов Яраги</t>
  </si>
  <si>
    <t>Большая Соснова</t>
  </si>
  <si>
    <t>Зубарев Александр</t>
  </si>
  <si>
    <t>Манин Александр</t>
  </si>
  <si>
    <t>Окулов Максим</t>
  </si>
  <si>
    <t>Вшивков Виталий</t>
  </si>
  <si>
    <t>Обухов Юрий</t>
  </si>
  <si>
    <t>Хмелёв Сергей</t>
  </si>
  <si>
    <t>Болдачев Андрей</t>
  </si>
  <si>
    <t>Пшенников Алексей</t>
  </si>
  <si>
    <t>Дерябин Александр</t>
  </si>
  <si>
    <t>Поздеев Михаил</t>
  </si>
  <si>
    <t>Мишарин Алексей</t>
  </si>
  <si>
    <t>Поляков Юрий</t>
  </si>
  <si>
    <t>Колотов Олег</t>
  </si>
  <si>
    <t>Губаха</t>
  </si>
  <si>
    <t>Таракановский Михаил</t>
  </si>
  <si>
    <t>Шевырин Антон</t>
  </si>
  <si>
    <t>Кизел</t>
  </si>
  <si>
    <t>Жим штанги лёжа ЛЮБИТЕЛИ</t>
  </si>
  <si>
    <t>ЖЕНЩИНЫ, безэкип.</t>
  </si>
  <si>
    <t>МУЖЧИНЫ, безэкип</t>
  </si>
  <si>
    <t>МУЖЧИНЫ, экип и софт-экип</t>
  </si>
  <si>
    <t>30 апреля 2017 г., г.Пермь</t>
  </si>
  <si>
    <t>Пашиев Артём</t>
  </si>
  <si>
    <t>Гагарин Вадим</t>
  </si>
  <si>
    <t>Макаров Валерий</t>
  </si>
  <si>
    <t>Дрим-тим</t>
  </si>
  <si>
    <t>masters 40+</t>
  </si>
  <si>
    <t>Курилов Александр</t>
  </si>
  <si>
    <t>Аджикильдеев Виталий</t>
  </si>
  <si>
    <t>Шайхутдинов Алекандр</t>
  </si>
  <si>
    <t>Смолоногов Владимир</t>
  </si>
  <si>
    <t>Баландин Сергей</t>
  </si>
  <si>
    <t>Бояркин Владимир</t>
  </si>
  <si>
    <t>Буяков Владимир</t>
  </si>
  <si>
    <t>Сергеев Игорь</t>
  </si>
  <si>
    <t>Усть-Качка</t>
  </si>
  <si>
    <t>Чубарев Алексей</t>
  </si>
  <si>
    <t>Молоков Дмитрий</t>
  </si>
  <si>
    <t>Миков Александр</t>
  </si>
  <si>
    <t>Шистеров Вячеслав</t>
  </si>
  <si>
    <t>Анциферов Никита</t>
  </si>
  <si>
    <t>Кузнецов Артем</t>
  </si>
  <si>
    <t>Краснокамск</t>
  </si>
  <si>
    <t>Власов Денис</t>
  </si>
  <si>
    <t>Уралец</t>
  </si>
  <si>
    <t>Захваткин Дмитрий</t>
  </si>
  <si>
    <t>Вдовин Андрей</t>
  </si>
  <si>
    <t>Шевельков Леонид</t>
  </si>
  <si>
    <t>Васькив Дмитрий</t>
  </si>
  <si>
    <t>140+</t>
  </si>
  <si>
    <t>Таран Валентин</t>
  </si>
  <si>
    <t>абс. СОФТ</t>
  </si>
  <si>
    <t>Сиротин Вячеслав</t>
  </si>
  <si>
    <t>Черников Максим</t>
  </si>
  <si>
    <t>Койков Егор</t>
  </si>
  <si>
    <t>абс.ЭКИП</t>
  </si>
  <si>
    <t>Дергоусов Сергей</t>
  </si>
  <si>
    <t>Богатырь</t>
  </si>
  <si>
    <t>Плахута Константин</t>
  </si>
  <si>
    <t>Кропис Кирилл</t>
  </si>
  <si>
    <t>Жим штанги лёжа ПРО</t>
  </si>
  <si>
    <t>Народный жим Любители</t>
  </si>
  <si>
    <t>Номинация</t>
  </si>
  <si>
    <t>Коэфф.НАП</t>
  </si>
  <si>
    <t>С.вес</t>
  </si>
  <si>
    <t>НАРОДНЫЙ ЖИМ</t>
  </si>
  <si>
    <t>Итоговый коэфф.</t>
  </si>
  <si>
    <t>Кол-во</t>
  </si>
  <si>
    <t>ЖЕНЩИНЫ, Народный жим</t>
  </si>
  <si>
    <t>1/2 собственного веса</t>
  </si>
  <si>
    <t>абс.</t>
  </si>
  <si>
    <t>МУЖЧИНЫ, Народный жим</t>
  </si>
  <si>
    <t>Аптуков Дамир</t>
  </si>
  <si>
    <t>teen 14-15</t>
  </si>
  <si>
    <t>Митрошкин Максим</t>
  </si>
  <si>
    <t>Худяков Игорь</t>
  </si>
  <si>
    <t>Чирков Илья</t>
  </si>
  <si>
    <t>Пищальников Сергей</t>
  </si>
  <si>
    <t>masters 60+</t>
  </si>
  <si>
    <t>собственный вес</t>
  </si>
  <si>
    <t>Жигалов Евгений</t>
  </si>
  <si>
    <t>Золотухин Михаил</t>
  </si>
  <si>
    <t>Хайдуков Эдуард</t>
  </si>
  <si>
    <t>Волков Дмитрий</t>
  </si>
  <si>
    <t>Гончарук Дмитрий</t>
  </si>
  <si>
    <t>Мищенко Данила</t>
  </si>
  <si>
    <t>teen +19</t>
  </si>
  <si>
    <t>Рупасов Денис</t>
  </si>
  <si>
    <t>Икс-Фит</t>
  </si>
  <si>
    <t>Морозов Иван</t>
  </si>
  <si>
    <t>Базуев Юрий</t>
  </si>
  <si>
    <t>Фатеев Андрей</t>
  </si>
  <si>
    <t>Безумов Александр Леонидович</t>
  </si>
  <si>
    <t>Стенин Андрей</t>
  </si>
  <si>
    <t>Русских Дмитрий</t>
  </si>
  <si>
    <t>Вершинин Вадим</t>
  </si>
  <si>
    <t>Безумов Александр Васильевич</t>
  </si>
  <si>
    <t>Зуев Эдуард</t>
  </si>
  <si>
    <t>Фадеев Евгений</t>
  </si>
  <si>
    <t>Русский жим Любители</t>
  </si>
  <si>
    <t>Номинаци, кг</t>
  </si>
  <si>
    <t>Город/Команда</t>
  </si>
  <si>
    <t>РУССКИЙ ЖИМ</t>
  </si>
  <si>
    <t>Повторы</t>
  </si>
  <si>
    <t>К/А</t>
  </si>
  <si>
    <t>Любители, Женщины</t>
  </si>
  <si>
    <t>Ефимова Дарья</t>
  </si>
  <si>
    <t>Шарманова Юлия</t>
  </si>
  <si>
    <t>Любители, Мужчины</t>
  </si>
  <si>
    <t>Вьюгов Иван</t>
  </si>
  <si>
    <t>Чернышев Павел</t>
  </si>
  <si>
    <t>Васев Игорь</t>
  </si>
  <si>
    <t>teen  +18</t>
  </si>
  <si>
    <t>Курилов Сергей</t>
  </si>
  <si>
    <t>Ксенушко Олег</t>
  </si>
  <si>
    <t>Вараксин Константин</t>
  </si>
  <si>
    <t>Худяков Вячеслав</t>
  </si>
  <si>
    <t>Фазуллин Роман</t>
  </si>
  <si>
    <t>Гаранин Михаил</t>
  </si>
  <si>
    <t>Морозов Данил</t>
  </si>
  <si>
    <t>Васев Даниил</t>
  </si>
  <si>
    <t>Погогдин Алексей</t>
  </si>
  <si>
    <t>Зобнин Дмитрий</t>
  </si>
  <si>
    <t>Шестаков Максим</t>
  </si>
  <si>
    <t>Безумов Михаил</t>
  </si>
  <si>
    <t>Пауэрспорт Любители</t>
  </si>
  <si>
    <t>ЖИМ СТОЯ</t>
  </si>
  <si>
    <t>ПОДЪЁМ НА БИЦЕПС</t>
  </si>
  <si>
    <t>ИТОГО</t>
  </si>
  <si>
    <t>Сумма</t>
  </si>
  <si>
    <t>Закирова Анастасия</t>
  </si>
  <si>
    <t>Максимов Александр</t>
  </si>
  <si>
    <t>Фит Лайн</t>
  </si>
  <si>
    <t>Хурматов Андрей</t>
  </si>
  <si>
    <t>Чайковвский</t>
  </si>
  <si>
    <t>Становая тяга, Любители</t>
  </si>
  <si>
    <t>ТЯГА</t>
  </si>
  <si>
    <t>Вицина Алёна</t>
  </si>
  <si>
    <t>Швецова Татьяна</t>
  </si>
  <si>
    <t>Шерхан</t>
  </si>
  <si>
    <t>Сыстерова Юлия</t>
  </si>
  <si>
    <t>Васильева Ирина</t>
  </si>
  <si>
    <t>Решетова Анастасия</t>
  </si>
  <si>
    <t>Веревкина Анастасия</t>
  </si>
  <si>
    <t>Макарова Мария</t>
  </si>
  <si>
    <t>Арена</t>
  </si>
  <si>
    <t>Кацабина Ольга</t>
  </si>
  <si>
    <t>Акула 79</t>
  </si>
  <si>
    <t>Батырбекова Светлана</t>
  </si>
  <si>
    <t>Акула-79</t>
  </si>
  <si>
    <t>Кравец Людмила</t>
  </si>
  <si>
    <t>Пекло</t>
  </si>
  <si>
    <t>Пылаева Елена</t>
  </si>
  <si>
    <t>Аверьянова Надежда</t>
  </si>
  <si>
    <t>Лузина Ирина</t>
  </si>
  <si>
    <t>Грифон</t>
  </si>
  <si>
    <t>Вишняков Андрей</t>
  </si>
  <si>
    <t>Верещагино</t>
  </si>
  <si>
    <t>Попов Фёдор</t>
  </si>
  <si>
    <t>Власов Павел</t>
  </si>
  <si>
    <t>Вшивков Игорь</t>
  </si>
  <si>
    <t>Шевцов Никита</t>
  </si>
  <si>
    <t>Дачко Валерий</t>
  </si>
  <si>
    <t>Союз силачей</t>
  </si>
  <si>
    <t>Орехов Михаил</t>
  </si>
  <si>
    <t>Пестов Александр</t>
  </si>
  <si>
    <t>Булатов Алексей</t>
  </si>
  <si>
    <t>Усов Степан</t>
  </si>
  <si>
    <t>Энергия</t>
  </si>
  <si>
    <t>Прокофьев Сергей</t>
  </si>
  <si>
    <t>Демидов Валерий</t>
  </si>
  <si>
    <t>Джураев Габдулла</t>
  </si>
  <si>
    <t>Головизнин Никита</t>
  </si>
  <si>
    <t>Зеленин Николай</t>
  </si>
  <si>
    <t>Овчинников Максим</t>
  </si>
  <si>
    <t>Юкович Михаил</t>
  </si>
  <si>
    <t>Сергеенко Илья</t>
  </si>
  <si>
    <t>Воронков Михаил</t>
  </si>
  <si>
    <t>Жилкин Алексей</t>
  </si>
  <si>
    <t>Новиков Иван</t>
  </si>
  <si>
    <t>Цветков Андрей</t>
  </si>
  <si>
    <t>Салихов Руслан</t>
  </si>
  <si>
    <t>Пашаев Виктор</t>
  </si>
  <si>
    <t>Тонконог Станислав</t>
  </si>
  <si>
    <t>Шикун Михаил</t>
  </si>
  <si>
    <t>Желонкин Владимир</t>
  </si>
  <si>
    <t>ЖЕНЩИНЫ</t>
  </si>
  <si>
    <t>МУЖЧИНЫ</t>
  </si>
  <si>
    <t>Командное первенство</t>
  </si>
  <si>
    <t>11,12,13</t>
  </si>
  <si>
    <t>21,22,23</t>
  </si>
  <si>
    <t>33-43</t>
  </si>
  <si>
    <t>45-47</t>
  </si>
  <si>
    <t>49-51</t>
  </si>
  <si>
    <t>53-55</t>
  </si>
  <si>
    <t>57-60</t>
  </si>
  <si>
    <t>МЕСТО</t>
  </si>
  <si>
    <t>КОМАНДА</t>
  </si>
  <si>
    <t>ОЧКИ</t>
  </si>
  <si>
    <t>29-30 апреля 2017 г., г.Пермь</t>
  </si>
</sst>
</file>

<file path=xl/styles.xml><?xml version="1.0" encoding="utf-8"?>
<styleSheet xmlns="http://schemas.openxmlformats.org/spreadsheetml/2006/main">
  <numFmts count="1">
    <numFmt numFmtId="164" formatCode="0.0000"/>
  </numFmts>
  <fonts count="42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23"/>
      <name val="Calibri"/>
      <family val="2"/>
      <charset val="204"/>
    </font>
    <font>
      <b/>
      <sz val="13"/>
      <color indexed="23"/>
      <name val="Calibri"/>
      <family val="2"/>
      <charset val="204"/>
    </font>
    <font>
      <b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23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color indexed="12"/>
      <name val="Arial"/>
      <family val="2"/>
      <charset val="204"/>
    </font>
    <font>
      <b/>
      <sz val="16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0"/>
      <color rgb="FFFF0000"/>
      <name val="Arial"/>
      <family val="2"/>
      <charset val="204"/>
    </font>
    <font>
      <strike/>
      <sz val="10"/>
      <color rgb="FFFF0000"/>
      <name val="Arial"/>
      <family val="2"/>
      <charset val="204"/>
    </font>
    <font>
      <sz val="10"/>
      <color indexed="10"/>
      <name val="Arial"/>
      <family val="2"/>
      <charset val="204"/>
    </font>
    <font>
      <strike/>
      <sz val="10"/>
      <color indexed="10"/>
      <name val="Arial"/>
      <family val="2"/>
      <charset val="204"/>
    </font>
    <font>
      <b/>
      <sz val="8"/>
      <color rgb="FF0070C0"/>
      <name val="Arial"/>
      <family val="2"/>
      <charset val="204"/>
    </font>
    <font>
      <b/>
      <sz val="10"/>
      <color rgb="FF0070C0"/>
      <name val="Arial"/>
      <family val="2"/>
      <charset val="204"/>
    </font>
    <font>
      <b/>
      <sz val="10"/>
      <color rgb="FF0070C0"/>
      <name val="Arial Cyr"/>
      <family val="2"/>
      <charset val="204"/>
    </font>
    <font>
      <sz val="10"/>
      <color rgb="FF0070C0"/>
      <name val="Arial Cyr"/>
      <family val="2"/>
      <charset val="204"/>
    </font>
    <font>
      <b/>
      <sz val="8"/>
      <name val="Arial Cyr"/>
      <charset val="204"/>
    </font>
    <font>
      <b/>
      <sz val="8"/>
      <color rgb="FF0000FF"/>
      <name val="Arial Cyr"/>
      <charset val="204"/>
    </font>
    <font>
      <b/>
      <sz val="10"/>
      <name val="Arial Cyr"/>
      <charset val="204"/>
    </font>
    <font>
      <sz val="10"/>
      <color rgb="FF0000FF"/>
      <name val="Arial Cyr"/>
      <charset val="204"/>
    </font>
    <font>
      <b/>
      <sz val="10"/>
      <name val="Cambria"/>
      <family val="1"/>
      <charset val="204"/>
    </font>
    <font>
      <b/>
      <sz val="10"/>
      <name val="Arial Cyr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indexed="11"/>
        <bgColor indexed="49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54"/>
        <bgColor indexed="23"/>
      </patternFill>
    </fill>
    <fill>
      <patternFill patternType="solid">
        <fgColor indexed="47"/>
        <b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thick">
        <color indexed="43"/>
      </bottom>
      <diagonal/>
    </border>
    <border>
      <left/>
      <right/>
      <top/>
      <bottom style="medium">
        <color indexed="43"/>
      </bottom>
      <diagonal/>
    </border>
    <border>
      <left/>
      <right/>
      <top style="thin">
        <color indexed="51"/>
      </top>
      <bottom style="double">
        <color indexed="5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3" fillId="17" borderId="1" applyNumberFormat="0" applyAlignment="0" applyProtection="0"/>
    <xf numFmtId="0" fontId="4" fillId="10" borderId="2" applyNumberFormat="0" applyAlignment="0" applyProtection="0"/>
    <xf numFmtId="0" fontId="5" fillId="1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8" borderId="7" applyNumberFormat="0" applyAlignment="0" applyProtection="0"/>
    <xf numFmtId="0" fontId="11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26" fillId="19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150">
    <xf numFmtId="0" fontId="0" fillId="0" borderId="0" xfId="0"/>
    <xf numFmtId="0" fontId="18" fillId="0" borderId="0" xfId="0" applyFont="1" applyFill="1" applyBorder="1" applyAlignment="1">
      <alignment horizontal="center" vertical="center"/>
    </xf>
    <xf numFmtId="2" fontId="18" fillId="0" borderId="0" xfId="0" applyNumberFormat="1" applyFont="1" applyFill="1" applyBorder="1" applyAlignment="1">
      <alignment horizontal="center" vertical="center"/>
    </xf>
    <xf numFmtId="164" fontId="19" fillId="0" borderId="0" xfId="0" applyNumberFormat="1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>
      <alignment horizontal="center" vertical="center"/>
    </xf>
    <xf numFmtId="164" fontId="20" fillId="0" borderId="0" xfId="0" applyNumberFormat="1" applyFont="1" applyFill="1" applyBorder="1" applyAlignment="1">
      <alignment horizontal="center" vertical="center"/>
    </xf>
    <xf numFmtId="2" fontId="20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164" fontId="18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49" fontId="22" fillId="0" borderId="0" xfId="0" applyNumberFormat="1" applyFont="1" applyFill="1" applyBorder="1" applyAlignment="1">
      <alignment horizontal="center" vertical="center"/>
    </xf>
    <xf numFmtId="2" fontId="22" fillId="0" borderId="0" xfId="0" applyNumberFormat="1" applyFont="1" applyFill="1" applyBorder="1" applyAlignment="1">
      <alignment horizontal="center" vertical="center"/>
    </xf>
    <xf numFmtId="164" fontId="23" fillId="0" borderId="0" xfId="0" applyNumberFormat="1" applyFont="1" applyFill="1" applyBorder="1" applyAlignment="1">
      <alignment horizontal="center" vertical="center"/>
    </xf>
    <xf numFmtId="164" fontId="21" fillId="0" borderId="0" xfId="0" applyNumberFormat="1" applyFont="1" applyFill="1" applyBorder="1" applyAlignment="1">
      <alignment horizontal="center" vertical="center"/>
    </xf>
    <xf numFmtId="164" fontId="24" fillId="0" borderId="0" xfId="0" applyNumberFormat="1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164" fontId="23" fillId="0" borderId="1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>
      <alignment horizontal="left" vertical="center"/>
    </xf>
    <xf numFmtId="0" fontId="18" fillId="0" borderId="11" xfId="0" applyFont="1" applyFill="1" applyBorder="1" applyAlignment="1">
      <alignment horizontal="center" vertical="center"/>
    </xf>
    <xf numFmtId="14" fontId="18" fillId="0" borderId="11" xfId="0" applyNumberFormat="1" applyFont="1" applyFill="1" applyBorder="1" applyAlignment="1">
      <alignment horizontal="center" vertical="center"/>
    </xf>
    <xf numFmtId="2" fontId="18" fillId="0" borderId="11" xfId="0" applyNumberFormat="1" applyFont="1" applyFill="1" applyBorder="1" applyAlignment="1">
      <alignment horizontal="center" vertical="center"/>
    </xf>
    <xf numFmtId="164" fontId="19" fillId="0" borderId="11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14" fontId="18" fillId="0" borderId="13" xfId="0" applyNumberFormat="1" applyFont="1" applyFill="1" applyBorder="1" applyAlignment="1">
      <alignment horizontal="center" vertical="center"/>
    </xf>
    <xf numFmtId="2" fontId="18" fillId="0" borderId="13" xfId="0" applyNumberFormat="1" applyFont="1" applyFill="1" applyBorder="1" applyAlignment="1">
      <alignment horizontal="center" vertical="center"/>
    </xf>
    <xf numFmtId="164" fontId="19" fillId="0" borderId="13" xfId="0" applyNumberFormat="1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left" vertical="center"/>
    </xf>
    <xf numFmtId="0" fontId="29" fillId="0" borderId="11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164" fontId="19" fillId="0" borderId="17" xfId="0" applyNumberFormat="1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164" fontId="19" fillId="0" borderId="19" xfId="0" applyNumberFormat="1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25" fillId="0" borderId="19" xfId="0" applyFont="1" applyFill="1" applyBorder="1" applyAlignment="1">
      <alignment horizontal="left" vertical="center"/>
    </xf>
    <xf numFmtId="0" fontId="27" fillId="0" borderId="0" xfId="0" applyFont="1" applyAlignment="1">
      <alignment horizontal="left" indent="1"/>
    </xf>
    <xf numFmtId="164" fontId="19" fillId="0" borderId="28" xfId="0" applyNumberFormat="1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horizontal="center" vertical="center"/>
    </xf>
    <xf numFmtId="14" fontId="18" fillId="0" borderId="30" xfId="0" applyNumberFormat="1" applyFont="1" applyFill="1" applyBorder="1" applyAlignment="1">
      <alignment horizontal="center" vertical="center"/>
    </xf>
    <xf numFmtId="2" fontId="18" fillId="0" borderId="30" xfId="0" applyNumberFormat="1" applyFont="1" applyFill="1" applyBorder="1" applyAlignment="1">
      <alignment horizontal="center" vertical="center"/>
    </xf>
    <xf numFmtId="164" fontId="19" fillId="0" borderId="30" xfId="0" applyNumberFormat="1" applyFont="1" applyFill="1" applyBorder="1" applyAlignment="1">
      <alignment horizontal="center" vertical="center"/>
    </xf>
    <xf numFmtId="0" fontId="29" fillId="0" borderId="30" xfId="0" applyFont="1" applyFill="1" applyBorder="1" applyAlignment="1">
      <alignment horizontal="center" vertical="center"/>
    </xf>
    <xf numFmtId="164" fontId="19" fillId="0" borderId="31" xfId="0" applyNumberFormat="1" applyFont="1" applyFill="1" applyBorder="1" applyAlignment="1">
      <alignment horizontal="center" vertical="center"/>
    </xf>
    <xf numFmtId="0" fontId="18" fillId="0" borderId="32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center" vertical="center"/>
    </xf>
    <xf numFmtId="0" fontId="18" fillId="0" borderId="33" xfId="0" applyFont="1" applyFill="1" applyBorder="1" applyAlignment="1">
      <alignment horizontal="center" vertical="center"/>
    </xf>
    <xf numFmtId="0" fontId="25" fillId="0" borderId="19" xfId="0" applyFont="1" applyFill="1" applyBorder="1" applyAlignment="1">
      <alignment horizontal="center" vertical="center"/>
    </xf>
    <xf numFmtId="14" fontId="18" fillId="0" borderId="19" xfId="0" applyNumberFormat="1" applyFont="1" applyFill="1" applyBorder="1" applyAlignment="1">
      <alignment horizontal="center" vertical="center"/>
    </xf>
    <xf numFmtId="2" fontId="18" fillId="0" borderId="19" xfId="0" applyNumberFormat="1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2" fillId="0" borderId="31" xfId="0" applyFont="1" applyFill="1" applyBorder="1" applyAlignment="1">
      <alignment horizontal="center" vertical="center"/>
    </xf>
    <xf numFmtId="0" fontId="18" fillId="0" borderId="42" xfId="0" applyFont="1" applyFill="1" applyBorder="1" applyAlignment="1">
      <alignment horizontal="center" vertical="center"/>
    </xf>
    <xf numFmtId="0" fontId="33" fillId="0" borderId="13" xfId="0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/>
    </xf>
    <xf numFmtId="0" fontId="33" fillId="0" borderId="35" xfId="0" applyFont="1" applyFill="1" applyBorder="1" applyAlignment="1">
      <alignment horizontal="center" vertical="center"/>
    </xf>
    <xf numFmtId="0" fontId="18" fillId="0" borderId="43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164" fontId="35" fillId="0" borderId="11" xfId="0" applyNumberFormat="1" applyFont="1" applyBorder="1" applyAlignment="1">
      <alignment horizontal="center"/>
    </xf>
    <xf numFmtId="0" fontId="18" fillId="0" borderId="28" xfId="0" applyFont="1" applyFill="1" applyBorder="1" applyAlignment="1">
      <alignment horizontal="center" vertical="center"/>
    </xf>
    <xf numFmtId="0" fontId="33" fillId="0" borderId="28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left" vertical="center"/>
    </xf>
    <xf numFmtId="0" fontId="22" fillId="0" borderId="17" xfId="0" applyFont="1" applyFill="1" applyBorder="1" applyAlignment="1">
      <alignment horizontal="center" vertical="center"/>
    </xf>
    <xf numFmtId="164" fontId="23" fillId="0" borderId="17" xfId="0" applyNumberFormat="1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14" fontId="18" fillId="0" borderId="0" xfId="0" applyNumberFormat="1" applyFont="1" applyFill="1" applyBorder="1" applyAlignment="1">
      <alignment horizontal="center" vertical="center"/>
    </xf>
    <xf numFmtId="0" fontId="36" fillId="0" borderId="29" xfId="0" applyFont="1" applyFill="1" applyBorder="1" applyAlignment="1">
      <alignment horizontal="center" vertical="center"/>
    </xf>
    <xf numFmtId="0" fontId="36" fillId="0" borderId="30" xfId="0" applyFont="1" applyFill="1" applyBorder="1" applyAlignment="1">
      <alignment horizontal="center" vertical="center"/>
    </xf>
    <xf numFmtId="0" fontId="36" fillId="0" borderId="31" xfId="0" applyFont="1" applyFill="1" applyBorder="1" applyAlignment="1">
      <alignment horizontal="center" vertical="center"/>
    </xf>
    <xf numFmtId="164" fontId="37" fillId="0" borderId="32" xfId="0" applyNumberFormat="1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164" fontId="39" fillId="0" borderId="19" xfId="0" applyNumberFormat="1" applyFont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40" fillId="0" borderId="19" xfId="0" applyFont="1" applyFill="1" applyBorder="1" applyAlignment="1">
      <alignment horizontal="center" vertical="center"/>
    </xf>
    <xf numFmtId="164" fontId="39" fillId="0" borderId="19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11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/>
    <xf numFmtId="0" fontId="41" fillId="0" borderId="55" xfId="0" applyFont="1" applyBorder="1" applyAlignment="1">
      <alignment horizontal="center"/>
    </xf>
    <xf numFmtId="0" fontId="41" fillId="0" borderId="56" xfId="0" applyFont="1" applyBorder="1" applyAlignment="1">
      <alignment horizontal="center"/>
    </xf>
    <xf numFmtId="0" fontId="25" fillId="0" borderId="57" xfId="0" applyFont="1" applyFill="1" applyBorder="1" applyAlignment="1">
      <alignment horizontal="center" vertical="center"/>
    </xf>
    <xf numFmtId="0" fontId="41" fillId="0" borderId="58" xfId="0" applyFont="1" applyBorder="1" applyAlignment="1">
      <alignment horizontal="center"/>
    </xf>
    <xf numFmtId="0" fontId="41" fillId="0" borderId="54" xfId="0" applyFont="1" applyBorder="1" applyAlignment="1">
      <alignment horizontal="center"/>
    </xf>
    <xf numFmtId="0" fontId="0" fillId="0" borderId="33" xfId="0" applyNumberFormat="1" applyBorder="1" applyAlignment="1">
      <alignment horizontal="center"/>
    </xf>
    <xf numFmtId="0" fontId="38" fillId="0" borderId="20" xfId="0" applyFon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38" fillId="0" borderId="16" xfId="0" applyFont="1" applyBorder="1" applyAlignment="1">
      <alignment horizontal="center"/>
    </xf>
    <xf numFmtId="0" fontId="0" fillId="0" borderId="29" xfId="0" applyNumberForma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0" xfId="0" applyBorder="1"/>
    <xf numFmtId="0" fontId="38" fillId="0" borderId="32" xfId="0" applyFont="1" applyBorder="1" applyAlignment="1">
      <alignment horizontal="center"/>
    </xf>
    <xf numFmtId="2" fontId="22" fillId="0" borderId="22" xfId="0" applyNumberFormat="1" applyFont="1" applyFill="1" applyBorder="1" applyAlignment="1">
      <alignment horizontal="center" vertical="center" wrapText="1"/>
    </xf>
    <xf numFmtId="2" fontId="22" fillId="0" borderId="21" xfId="0" applyNumberFormat="1" applyFont="1" applyFill="1" applyBorder="1" applyAlignment="1">
      <alignment horizontal="center" vertical="center" wrapText="1"/>
    </xf>
    <xf numFmtId="164" fontId="23" fillId="0" borderId="22" xfId="0" applyNumberFormat="1" applyFont="1" applyFill="1" applyBorder="1" applyAlignment="1">
      <alignment horizontal="center" vertical="center" wrapText="1"/>
    </xf>
    <xf numFmtId="164" fontId="23" fillId="0" borderId="21" xfId="0" applyNumberFormat="1" applyFont="1" applyFill="1" applyBorder="1" applyAlignment="1">
      <alignment horizontal="center" vertical="center" wrapText="1"/>
    </xf>
    <xf numFmtId="0" fontId="25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32" fillId="0" borderId="34" xfId="0" applyFont="1" applyFill="1" applyBorder="1" applyAlignment="1">
      <alignment horizontal="center" vertical="center" wrapText="1"/>
    </xf>
    <xf numFmtId="0" fontId="34" fillId="0" borderId="39" xfId="0" applyFont="1" applyBorder="1" applyAlignment="1">
      <alignment horizontal="center" vertical="center" wrapText="1"/>
    </xf>
    <xf numFmtId="2" fontId="22" fillId="0" borderId="13" xfId="0" applyNumberFormat="1" applyFont="1" applyFill="1" applyBorder="1" applyAlignment="1">
      <alignment horizontal="center" vertical="center" wrapText="1"/>
    </xf>
    <xf numFmtId="2" fontId="22" fillId="0" borderId="30" xfId="0" applyNumberFormat="1" applyFont="1" applyFill="1" applyBorder="1" applyAlignment="1">
      <alignment horizontal="center" vertical="center" wrapText="1"/>
    </xf>
    <xf numFmtId="0" fontId="25" fillId="0" borderId="35" xfId="0" applyFont="1" applyFill="1" applyBorder="1" applyAlignment="1">
      <alignment horizontal="center" vertical="center"/>
    </xf>
    <xf numFmtId="0" fontId="25" fillId="0" borderId="36" xfId="0" applyFont="1" applyFill="1" applyBorder="1" applyAlignment="1">
      <alignment horizontal="center" vertical="center"/>
    </xf>
    <xf numFmtId="0" fontId="33" fillId="0" borderId="37" xfId="0" applyFont="1" applyFill="1" applyBorder="1" applyAlignment="1">
      <alignment horizontal="center" vertical="center" wrapText="1"/>
    </xf>
    <xf numFmtId="0" fontId="34" fillId="0" borderId="40" xfId="0" applyFont="1" applyBorder="1" applyAlignment="1">
      <alignment horizontal="center" vertical="center" wrapText="1"/>
    </xf>
    <xf numFmtId="0" fontId="25" fillId="0" borderId="38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center" vertical="center" wrapText="1"/>
    </xf>
    <xf numFmtId="0" fontId="22" fillId="0" borderId="34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30" xfId="0" applyFont="1" applyFill="1" applyBorder="1" applyAlignment="1">
      <alignment horizontal="center" vertical="center" wrapText="1"/>
    </xf>
    <xf numFmtId="2" fontId="22" fillId="0" borderId="17" xfId="0" applyNumberFormat="1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 wrapText="1"/>
    </xf>
    <xf numFmtId="0" fontId="36" fillId="0" borderId="46" xfId="0" applyFont="1" applyBorder="1" applyAlignment="1">
      <alignment horizontal="center" vertical="center" wrapText="1"/>
    </xf>
    <xf numFmtId="0" fontId="36" fillId="0" borderId="52" xfId="0" applyFont="1" applyBorder="1" applyAlignment="1">
      <alignment horizontal="center" vertical="center" wrapText="1"/>
    </xf>
    <xf numFmtId="164" fontId="37" fillId="0" borderId="47" xfId="0" applyNumberFormat="1" applyFont="1" applyBorder="1" applyAlignment="1">
      <alignment horizontal="center" vertical="center" wrapText="1"/>
    </xf>
    <xf numFmtId="164" fontId="37" fillId="0" borderId="53" xfId="0" applyNumberFormat="1" applyFont="1" applyBorder="1" applyAlignment="1">
      <alignment horizontal="center" vertical="center" wrapText="1"/>
    </xf>
    <xf numFmtId="0" fontId="38" fillId="0" borderId="48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38" fillId="0" borderId="35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36" fillId="0" borderId="44" xfId="0" applyFont="1" applyBorder="1" applyAlignment="1">
      <alignment horizontal="center" vertical="center" wrapText="1"/>
    </xf>
    <xf numFmtId="0" fontId="36" fillId="0" borderId="50" xfId="0" applyFont="1" applyBorder="1" applyAlignment="1">
      <alignment horizontal="center" vertical="center" wrapText="1"/>
    </xf>
    <xf numFmtId="0" fontId="36" fillId="0" borderId="45" xfId="0" applyFont="1" applyBorder="1" applyAlignment="1">
      <alignment horizontal="center" vertical="center" wrapText="1"/>
    </xf>
    <xf numFmtId="0" fontId="36" fillId="0" borderId="51" xfId="0" applyFont="1" applyBorder="1" applyAlignment="1">
      <alignment horizontal="center" vertic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77"/>
  <sheetViews>
    <sheetView workbookViewId="0">
      <selection activeCell="A5" sqref="A5:A6"/>
    </sheetView>
  </sheetViews>
  <sheetFormatPr defaultRowHeight="12.75"/>
  <cols>
    <col min="1" max="1" width="6.42578125" style="1" customWidth="1"/>
    <col min="2" max="2" width="10.5703125" style="1" customWidth="1"/>
    <col min="3" max="3" width="26.5703125" style="1" customWidth="1"/>
    <col min="4" max="4" width="16" style="1" customWidth="1"/>
    <col min="5" max="5" width="13.28515625" style="1" customWidth="1"/>
    <col min="6" max="6" width="13.140625" style="1" customWidth="1"/>
    <col min="7" max="7" width="7.5703125" style="2" customWidth="1"/>
    <col min="8" max="8" width="6.5703125" style="3" bestFit="1" customWidth="1"/>
    <col min="9" max="11" width="6" style="1" bestFit="1" customWidth="1"/>
    <col min="12" max="12" width="4" style="1" customWidth="1"/>
    <col min="13" max="13" width="7" style="1" customWidth="1"/>
    <col min="14" max="14" width="10.5703125" style="3" customWidth="1"/>
    <col min="15" max="15" width="9.28515625" style="1" customWidth="1"/>
    <col min="16" max="16384" width="9.140625" style="1"/>
  </cols>
  <sheetData>
    <row r="1" spans="1:15" ht="20.25">
      <c r="A1" s="42" t="s">
        <v>55</v>
      </c>
      <c r="C1" s="19"/>
      <c r="D1" s="4"/>
      <c r="E1" s="5"/>
      <c r="G1" s="6"/>
      <c r="H1" s="7"/>
      <c r="I1" s="4"/>
      <c r="J1" s="4"/>
      <c r="K1" s="4"/>
      <c r="L1" s="4"/>
      <c r="M1" s="8"/>
    </row>
    <row r="2" spans="1:15" ht="20.25">
      <c r="A2" s="42" t="s">
        <v>167</v>
      </c>
      <c r="C2" s="19"/>
      <c r="D2" s="4"/>
      <c r="E2" s="5"/>
      <c r="G2" s="6"/>
      <c r="H2" s="7"/>
      <c r="I2" s="4"/>
      <c r="J2" s="4"/>
      <c r="K2" s="4"/>
      <c r="L2" s="4"/>
      <c r="M2" s="8"/>
    </row>
    <row r="3" spans="1:15" ht="20.25">
      <c r="A3" s="42" t="s">
        <v>238</v>
      </c>
      <c r="C3" s="19"/>
      <c r="D3" s="4"/>
      <c r="E3" s="5"/>
      <c r="G3" s="6"/>
      <c r="H3" s="7"/>
      <c r="I3" s="4"/>
      <c r="J3" s="4"/>
      <c r="K3" s="4"/>
      <c r="L3" s="4"/>
      <c r="M3" s="8"/>
    </row>
    <row r="4" spans="1:15" s="9" customFormat="1" ht="12" thickBot="1">
      <c r="C4" s="10"/>
      <c r="D4" s="10"/>
      <c r="E4" s="10"/>
      <c r="F4" s="10"/>
      <c r="G4" s="11"/>
      <c r="H4" s="12"/>
      <c r="I4" s="10"/>
      <c r="J4" s="10"/>
      <c r="K4" s="10"/>
      <c r="L4" s="10"/>
      <c r="M4" s="13"/>
      <c r="N4" s="14"/>
    </row>
    <row r="5" spans="1:15" ht="12.75" customHeight="1" thickBot="1">
      <c r="A5" s="114" t="s">
        <v>0</v>
      </c>
      <c r="B5" s="116" t="s">
        <v>1</v>
      </c>
      <c r="C5" s="116" t="s">
        <v>2</v>
      </c>
      <c r="D5" s="116" t="s">
        <v>60</v>
      </c>
      <c r="E5" s="116" t="s">
        <v>3</v>
      </c>
      <c r="F5" s="116" t="s">
        <v>4</v>
      </c>
      <c r="G5" s="107" t="s">
        <v>5</v>
      </c>
      <c r="H5" s="109" t="s">
        <v>6</v>
      </c>
      <c r="I5" s="111" t="s">
        <v>7</v>
      </c>
      <c r="J5" s="111"/>
      <c r="K5" s="111"/>
      <c r="L5" s="111"/>
      <c r="M5" s="111"/>
      <c r="N5" s="111"/>
      <c r="O5" s="112" t="s">
        <v>8</v>
      </c>
    </row>
    <row r="6" spans="1:15" s="18" customFormat="1" ht="12" thickBot="1">
      <c r="A6" s="115"/>
      <c r="B6" s="117"/>
      <c r="C6" s="117"/>
      <c r="D6" s="117"/>
      <c r="E6" s="117"/>
      <c r="F6" s="117"/>
      <c r="G6" s="108"/>
      <c r="H6" s="110"/>
      <c r="I6" s="15">
        <v>1</v>
      </c>
      <c r="J6" s="15">
        <v>2</v>
      </c>
      <c r="K6" s="15">
        <v>3</v>
      </c>
      <c r="L6" s="15">
        <v>4</v>
      </c>
      <c r="M6" s="16" t="s">
        <v>9</v>
      </c>
      <c r="N6" s="17" t="s">
        <v>6</v>
      </c>
      <c r="O6" s="113"/>
    </row>
    <row r="7" spans="1:15">
      <c r="A7" s="24"/>
      <c r="B7" s="25"/>
      <c r="C7" s="34" t="s">
        <v>239</v>
      </c>
      <c r="D7" s="26"/>
      <c r="E7" s="27"/>
      <c r="F7" s="25"/>
      <c r="G7" s="28"/>
      <c r="H7" s="29"/>
      <c r="I7" s="54">
        <v>1</v>
      </c>
      <c r="J7" s="25"/>
      <c r="K7" s="25"/>
      <c r="L7" s="25"/>
      <c r="M7" s="25"/>
      <c r="N7" s="29"/>
      <c r="O7" s="30"/>
    </row>
    <row r="8" spans="1:15">
      <c r="A8" s="31">
        <v>1</v>
      </c>
      <c r="B8" s="20">
        <v>44</v>
      </c>
      <c r="C8" s="20" t="s">
        <v>74</v>
      </c>
      <c r="D8" s="20" t="s">
        <v>73</v>
      </c>
      <c r="E8" s="21">
        <v>34636</v>
      </c>
      <c r="F8" s="20" t="s">
        <v>11</v>
      </c>
      <c r="G8" s="22">
        <v>43.5</v>
      </c>
      <c r="H8" s="23">
        <v>1.1180000000000001</v>
      </c>
      <c r="I8" s="20">
        <v>45</v>
      </c>
      <c r="J8" s="35">
        <v>50</v>
      </c>
      <c r="K8" s="35">
        <v>50</v>
      </c>
      <c r="L8" s="20"/>
      <c r="M8" s="20">
        <v>45</v>
      </c>
      <c r="N8" s="23">
        <f t="shared" ref="N8:N34" si="0">M8*H8</f>
        <v>50.31</v>
      </c>
      <c r="O8" s="32"/>
    </row>
    <row r="9" spans="1:15">
      <c r="A9" s="31">
        <v>2</v>
      </c>
      <c r="B9" s="20">
        <v>44</v>
      </c>
      <c r="C9" s="20" t="s">
        <v>144</v>
      </c>
      <c r="D9" s="20" t="s">
        <v>64</v>
      </c>
      <c r="E9" s="21">
        <v>28656</v>
      </c>
      <c r="F9" s="20" t="s">
        <v>11</v>
      </c>
      <c r="G9" s="22">
        <v>43.6</v>
      </c>
      <c r="H9" s="23">
        <v>1.1180000000000001</v>
      </c>
      <c r="I9" s="39">
        <v>35</v>
      </c>
      <c r="J9" s="35">
        <v>40</v>
      </c>
      <c r="K9" s="35">
        <v>40</v>
      </c>
      <c r="L9" s="20"/>
      <c r="M9" s="20">
        <v>35</v>
      </c>
      <c r="N9" s="23">
        <f t="shared" si="0"/>
        <v>39.130000000000003</v>
      </c>
      <c r="O9" s="32"/>
    </row>
    <row r="10" spans="1:15">
      <c r="A10" s="31">
        <v>1</v>
      </c>
      <c r="B10" s="20">
        <v>48</v>
      </c>
      <c r="C10" s="20" t="s">
        <v>75</v>
      </c>
      <c r="D10" s="20" t="s">
        <v>76</v>
      </c>
      <c r="E10" s="21">
        <v>33413</v>
      </c>
      <c r="F10" s="20" t="s">
        <v>11</v>
      </c>
      <c r="G10" s="22">
        <v>45.95</v>
      </c>
      <c r="H10" s="23">
        <v>1.0731999999999999</v>
      </c>
      <c r="I10" s="20">
        <v>50</v>
      </c>
      <c r="J10" s="20">
        <v>55</v>
      </c>
      <c r="K10" s="35">
        <v>57.5</v>
      </c>
      <c r="L10" s="20"/>
      <c r="M10" s="20">
        <v>55</v>
      </c>
      <c r="N10" s="23">
        <f t="shared" si="0"/>
        <v>59.025999999999996</v>
      </c>
      <c r="O10" s="32"/>
    </row>
    <row r="11" spans="1:15">
      <c r="A11" s="31">
        <v>2</v>
      </c>
      <c r="B11" s="20">
        <v>48</v>
      </c>
      <c r="C11" s="20" t="s">
        <v>135</v>
      </c>
      <c r="D11" s="20" t="s">
        <v>129</v>
      </c>
      <c r="E11" s="21">
        <v>30220</v>
      </c>
      <c r="F11" s="20" t="s">
        <v>11</v>
      </c>
      <c r="G11" s="22">
        <v>47.6</v>
      </c>
      <c r="H11" s="23">
        <v>1.0405</v>
      </c>
      <c r="I11" s="20">
        <v>50</v>
      </c>
      <c r="J11" s="20">
        <v>55</v>
      </c>
      <c r="K11" s="35">
        <v>57.5</v>
      </c>
      <c r="L11" s="20"/>
      <c r="M11" s="20">
        <v>55</v>
      </c>
      <c r="N11" s="23">
        <f t="shared" si="0"/>
        <v>57.227499999999999</v>
      </c>
      <c r="O11" s="32"/>
    </row>
    <row r="12" spans="1:15">
      <c r="A12" s="31">
        <v>3</v>
      </c>
      <c r="B12" s="20">
        <v>48</v>
      </c>
      <c r="C12" s="20" t="s">
        <v>71</v>
      </c>
      <c r="D12" s="20" t="s">
        <v>101</v>
      </c>
      <c r="E12" s="21">
        <v>32342</v>
      </c>
      <c r="F12" s="20" t="s">
        <v>11</v>
      </c>
      <c r="G12" s="22">
        <v>47.1</v>
      </c>
      <c r="H12" s="23">
        <v>1.0494000000000001</v>
      </c>
      <c r="I12" s="35">
        <v>47.5</v>
      </c>
      <c r="J12" s="35">
        <v>47.5</v>
      </c>
      <c r="K12" s="20">
        <v>47.5</v>
      </c>
      <c r="L12" s="20"/>
      <c r="M12" s="20">
        <v>47.5</v>
      </c>
      <c r="N12" s="23">
        <f t="shared" si="0"/>
        <v>49.846500000000006</v>
      </c>
      <c r="O12" s="32"/>
    </row>
    <row r="13" spans="1:15">
      <c r="A13" s="31">
        <v>4</v>
      </c>
      <c r="B13" s="20">
        <v>48</v>
      </c>
      <c r="C13" s="20" t="s">
        <v>157</v>
      </c>
      <c r="D13" s="20" t="s">
        <v>108</v>
      </c>
      <c r="E13" s="21">
        <v>33117</v>
      </c>
      <c r="F13" s="20" t="s">
        <v>11</v>
      </c>
      <c r="G13" s="22">
        <v>47.35</v>
      </c>
      <c r="H13" s="23">
        <v>1.2004999999999999</v>
      </c>
      <c r="I13" s="20">
        <v>42.5</v>
      </c>
      <c r="J13" s="35">
        <v>45</v>
      </c>
      <c r="K13" s="35">
        <v>45</v>
      </c>
      <c r="L13" s="20"/>
      <c r="M13" s="20">
        <v>42.5</v>
      </c>
      <c r="N13" s="23">
        <f t="shared" si="0"/>
        <v>51.021249999999995</v>
      </c>
      <c r="O13" s="32"/>
    </row>
    <row r="14" spans="1:15">
      <c r="A14" s="31">
        <v>5</v>
      </c>
      <c r="B14" s="20">
        <v>48</v>
      </c>
      <c r="C14" s="20" t="s">
        <v>172</v>
      </c>
      <c r="D14" s="20" t="s">
        <v>73</v>
      </c>
      <c r="E14" s="21">
        <v>33884</v>
      </c>
      <c r="F14" s="20" t="s">
        <v>11</v>
      </c>
      <c r="G14" s="22">
        <v>48</v>
      </c>
      <c r="H14" s="23">
        <v>1.0336000000000001</v>
      </c>
      <c r="I14" s="20">
        <v>40</v>
      </c>
      <c r="J14" s="35">
        <v>45</v>
      </c>
      <c r="K14" s="35">
        <v>45</v>
      </c>
      <c r="L14" s="20"/>
      <c r="M14" s="20">
        <v>40</v>
      </c>
      <c r="N14" s="23">
        <f t="shared" si="0"/>
        <v>41.344000000000001</v>
      </c>
      <c r="O14" s="32"/>
    </row>
    <row r="15" spans="1:15">
      <c r="A15" s="31">
        <v>6</v>
      </c>
      <c r="B15" s="20">
        <v>48</v>
      </c>
      <c r="C15" s="20" t="s">
        <v>72</v>
      </c>
      <c r="D15" s="20" t="s">
        <v>73</v>
      </c>
      <c r="E15" s="21">
        <v>33723</v>
      </c>
      <c r="F15" s="20" t="s">
        <v>11</v>
      </c>
      <c r="G15" s="22">
        <v>47.6</v>
      </c>
      <c r="H15" s="23">
        <v>1.0405</v>
      </c>
      <c r="I15" s="35">
        <v>35</v>
      </c>
      <c r="J15" s="35">
        <v>35</v>
      </c>
      <c r="K15" s="20">
        <v>35</v>
      </c>
      <c r="L15" s="20"/>
      <c r="M15" s="20">
        <v>35</v>
      </c>
      <c r="N15" s="23">
        <f t="shared" si="0"/>
        <v>36.417499999999997</v>
      </c>
      <c r="O15" s="32"/>
    </row>
    <row r="16" spans="1:15">
      <c r="A16" s="31">
        <v>1</v>
      </c>
      <c r="B16" s="20">
        <v>52</v>
      </c>
      <c r="C16" s="20" t="s">
        <v>81</v>
      </c>
      <c r="D16" s="20" t="s">
        <v>82</v>
      </c>
      <c r="E16" s="21">
        <v>29411</v>
      </c>
      <c r="F16" s="20" t="s">
        <v>11</v>
      </c>
      <c r="G16" s="22">
        <v>50.45</v>
      </c>
      <c r="H16" s="23">
        <v>0.99519999999999997</v>
      </c>
      <c r="I16" s="35">
        <v>52.5</v>
      </c>
      <c r="J16" s="20">
        <v>52.5</v>
      </c>
      <c r="K16" s="20">
        <v>55</v>
      </c>
      <c r="L16" s="20"/>
      <c r="M16" s="20">
        <v>55</v>
      </c>
      <c r="N16" s="23">
        <f t="shared" si="0"/>
        <v>54.735999999999997</v>
      </c>
      <c r="O16" s="32"/>
    </row>
    <row r="17" spans="1:15">
      <c r="A17" s="31">
        <v>2</v>
      </c>
      <c r="B17" s="20">
        <v>52</v>
      </c>
      <c r="C17" s="20" t="s">
        <v>67</v>
      </c>
      <c r="D17" s="20" t="s">
        <v>68</v>
      </c>
      <c r="E17" s="21">
        <v>36738</v>
      </c>
      <c r="F17" s="20" t="s">
        <v>11</v>
      </c>
      <c r="G17" s="22">
        <v>50.5</v>
      </c>
      <c r="H17" s="23">
        <v>0.99519999999999997</v>
      </c>
      <c r="I17" s="20">
        <v>45</v>
      </c>
      <c r="J17" s="35">
        <v>50</v>
      </c>
      <c r="K17" s="20">
        <v>52.5</v>
      </c>
      <c r="L17" s="20"/>
      <c r="M17" s="20">
        <v>52.5</v>
      </c>
      <c r="N17" s="23">
        <f t="shared" si="0"/>
        <v>52.247999999999998</v>
      </c>
      <c r="O17" s="32"/>
    </row>
    <row r="18" spans="1:15">
      <c r="A18" s="31">
        <v>3</v>
      </c>
      <c r="B18" s="20">
        <v>52</v>
      </c>
      <c r="C18" s="20" t="s">
        <v>69</v>
      </c>
      <c r="D18" s="20" t="s">
        <v>70</v>
      </c>
      <c r="E18" s="21">
        <v>32330</v>
      </c>
      <c r="F18" s="20" t="s">
        <v>11</v>
      </c>
      <c r="G18" s="22">
        <v>51.3</v>
      </c>
      <c r="H18" s="23">
        <v>0.98089999999999999</v>
      </c>
      <c r="I18" s="20">
        <v>50</v>
      </c>
      <c r="J18" s="20">
        <v>52.5</v>
      </c>
      <c r="K18" s="35">
        <v>55</v>
      </c>
      <c r="L18" s="20"/>
      <c r="M18" s="20">
        <v>52.5</v>
      </c>
      <c r="N18" s="23">
        <f t="shared" si="0"/>
        <v>51.497250000000001</v>
      </c>
      <c r="O18" s="32"/>
    </row>
    <row r="19" spans="1:15">
      <c r="A19" s="31">
        <v>4</v>
      </c>
      <c r="B19" s="20">
        <v>52</v>
      </c>
      <c r="C19" s="20" t="s">
        <v>170</v>
      </c>
      <c r="D19" s="20" t="s">
        <v>68</v>
      </c>
      <c r="E19" s="21">
        <v>36887</v>
      </c>
      <c r="F19" s="20" t="s">
        <v>11</v>
      </c>
      <c r="G19" s="22">
        <v>51.5</v>
      </c>
      <c r="H19" s="23">
        <v>0.97309999999999997</v>
      </c>
      <c r="I19" s="20">
        <v>45</v>
      </c>
      <c r="J19" s="35">
        <v>50</v>
      </c>
      <c r="K19" s="20">
        <v>50</v>
      </c>
      <c r="L19" s="20"/>
      <c r="M19" s="20">
        <v>50</v>
      </c>
      <c r="N19" s="23">
        <f t="shared" si="0"/>
        <v>48.655000000000001</v>
      </c>
      <c r="O19" s="32"/>
    </row>
    <row r="20" spans="1:15">
      <c r="A20" s="31">
        <v>1</v>
      </c>
      <c r="B20" s="20">
        <v>56</v>
      </c>
      <c r="C20" s="20" t="s">
        <v>134</v>
      </c>
      <c r="D20" s="20" t="s">
        <v>129</v>
      </c>
      <c r="E20" s="21">
        <v>33087</v>
      </c>
      <c r="F20" s="20" t="s">
        <v>11</v>
      </c>
      <c r="G20" s="22">
        <v>53.9</v>
      </c>
      <c r="H20" s="23">
        <v>0.93899999999999995</v>
      </c>
      <c r="I20" s="20">
        <v>60</v>
      </c>
      <c r="J20" s="20">
        <v>65</v>
      </c>
      <c r="K20" s="20">
        <v>67.5</v>
      </c>
      <c r="L20" s="20"/>
      <c r="M20" s="20">
        <v>67.5</v>
      </c>
      <c r="N20" s="23">
        <f t="shared" si="0"/>
        <v>63.382499999999993</v>
      </c>
      <c r="O20" s="32"/>
    </row>
    <row r="21" spans="1:15">
      <c r="A21" s="31">
        <v>2</v>
      </c>
      <c r="B21" s="20">
        <v>56</v>
      </c>
      <c r="C21" s="20" t="s">
        <v>122</v>
      </c>
      <c r="D21" s="20" t="s">
        <v>64</v>
      </c>
      <c r="E21" s="21">
        <v>27473</v>
      </c>
      <c r="F21" s="20" t="s">
        <v>11</v>
      </c>
      <c r="G21" s="22">
        <v>55.7</v>
      </c>
      <c r="H21" s="23">
        <v>0.91920000000000002</v>
      </c>
      <c r="I21" s="20">
        <v>65</v>
      </c>
      <c r="J21" s="35">
        <v>67.5</v>
      </c>
      <c r="K21" s="20">
        <v>67.5</v>
      </c>
      <c r="L21" s="20"/>
      <c r="M21" s="20">
        <v>67.5</v>
      </c>
      <c r="N21" s="23">
        <f t="shared" si="0"/>
        <v>62.045999999999999</v>
      </c>
      <c r="O21" s="32"/>
    </row>
    <row r="22" spans="1:15">
      <c r="A22" s="31">
        <v>3</v>
      </c>
      <c r="B22" s="20">
        <v>56</v>
      </c>
      <c r="C22" s="20" t="s">
        <v>19</v>
      </c>
      <c r="D22" s="20" t="s">
        <v>73</v>
      </c>
      <c r="E22" s="21">
        <v>34561</v>
      </c>
      <c r="F22" s="20" t="s">
        <v>11</v>
      </c>
      <c r="G22" s="22">
        <v>55.2</v>
      </c>
      <c r="H22" s="23">
        <v>0.92079999999999995</v>
      </c>
      <c r="I22" s="35">
        <v>65</v>
      </c>
      <c r="J22" s="20">
        <v>65</v>
      </c>
      <c r="K22" s="35">
        <v>72.5</v>
      </c>
      <c r="L22" s="20"/>
      <c r="M22" s="20">
        <v>65</v>
      </c>
      <c r="N22" s="23">
        <f t="shared" si="0"/>
        <v>59.851999999999997</v>
      </c>
      <c r="O22" s="32"/>
    </row>
    <row r="23" spans="1:15">
      <c r="A23" s="31">
        <v>4</v>
      </c>
      <c r="B23" s="20">
        <v>56</v>
      </c>
      <c r="C23" s="20" t="s">
        <v>148</v>
      </c>
      <c r="D23" s="20" t="s">
        <v>22</v>
      </c>
      <c r="E23" s="21">
        <v>35523</v>
      </c>
      <c r="F23" s="20" t="s">
        <v>11</v>
      </c>
      <c r="G23" s="22">
        <v>54.2</v>
      </c>
      <c r="H23" s="23">
        <v>0.9345</v>
      </c>
      <c r="I23" s="35">
        <v>52.5</v>
      </c>
      <c r="J23" s="20">
        <v>52.5</v>
      </c>
      <c r="K23" s="20">
        <v>55</v>
      </c>
      <c r="L23" s="20"/>
      <c r="M23" s="20">
        <v>55</v>
      </c>
      <c r="N23" s="23">
        <f t="shared" si="0"/>
        <v>51.397500000000001</v>
      </c>
      <c r="O23" s="32"/>
    </row>
    <row r="24" spans="1:15">
      <c r="A24" s="31">
        <v>5</v>
      </c>
      <c r="B24" s="20">
        <v>56</v>
      </c>
      <c r="C24" s="20" t="s">
        <v>97</v>
      </c>
      <c r="D24" s="20" t="s">
        <v>64</v>
      </c>
      <c r="E24" s="21">
        <v>23655</v>
      </c>
      <c r="F24" s="20" t="s">
        <v>11</v>
      </c>
      <c r="G24" s="22">
        <v>55.15</v>
      </c>
      <c r="H24" s="23">
        <v>0.92079999999999995</v>
      </c>
      <c r="I24" s="20">
        <v>40</v>
      </c>
      <c r="J24" s="20">
        <v>45</v>
      </c>
      <c r="K24" s="20">
        <v>47.5</v>
      </c>
      <c r="L24" s="20"/>
      <c r="M24" s="20">
        <v>47.5</v>
      </c>
      <c r="N24" s="23">
        <f t="shared" si="0"/>
        <v>43.738</v>
      </c>
      <c r="O24" s="32"/>
    </row>
    <row r="25" spans="1:15">
      <c r="A25" s="31">
        <v>6</v>
      </c>
      <c r="B25" s="20">
        <v>56</v>
      </c>
      <c r="C25" s="20" t="s">
        <v>110</v>
      </c>
      <c r="D25" s="20" t="s">
        <v>104</v>
      </c>
      <c r="E25" s="21">
        <v>34637</v>
      </c>
      <c r="F25" s="20" t="s">
        <v>11</v>
      </c>
      <c r="G25" s="22">
        <v>53</v>
      </c>
      <c r="H25" s="23">
        <v>0.96330000000000005</v>
      </c>
      <c r="I25" s="20">
        <v>40</v>
      </c>
      <c r="J25" s="20">
        <v>42.5</v>
      </c>
      <c r="K25" s="35">
        <v>45</v>
      </c>
      <c r="L25" s="20"/>
      <c r="M25" s="20">
        <v>42.5</v>
      </c>
      <c r="N25" s="23">
        <f t="shared" si="0"/>
        <v>40.940249999999999</v>
      </c>
      <c r="O25" s="32"/>
    </row>
    <row r="26" spans="1:15">
      <c r="A26" s="31">
        <v>1</v>
      </c>
      <c r="B26" s="20">
        <v>60</v>
      </c>
      <c r="C26" s="20" t="s">
        <v>12</v>
      </c>
      <c r="D26" s="20" t="s">
        <v>64</v>
      </c>
      <c r="E26" s="21">
        <v>27632</v>
      </c>
      <c r="F26" s="20" t="s">
        <v>11</v>
      </c>
      <c r="G26" s="22">
        <v>58.4</v>
      </c>
      <c r="H26" s="23">
        <v>0.88139999999999996</v>
      </c>
      <c r="I26" s="20">
        <v>77.5</v>
      </c>
      <c r="J26" s="20">
        <v>80</v>
      </c>
      <c r="K26" s="35">
        <v>82.5</v>
      </c>
      <c r="L26" s="20"/>
      <c r="M26" s="20">
        <v>80</v>
      </c>
      <c r="N26" s="23">
        <f t="shared" si="0"/>
        <v>70.512</v>
      </c>
      <c r="O26" s="32"/>
    </row>
    <row r="27" spans="1:15">
      <c r="A27" s="31">
        <v>2</v>
      </c>
      <c r="B27" s="20">
        <v>60</v>
      </c>
      <c r="C27" s="20" t="s">
        <v>35</v>
      </c>
      <c r="D27" s="20" t="s">
        <v>64</v>
      </c>
      <c r="E27" s="21">
        <v>29390</v>
      </c>
      <c r="F27" s="20" t="s">
        <v>11</v>
      </c>
      <c r="G27" s="22">
        <v>58</v>
      </c>
      <c r="H27" s="23">
        <v>0.8851</v>
      </c>
      <c r="I27" s="20">
        <v>65</v>
      </c>
      <c r="J27" s="20">
        <v>70</v>
      </c>
      <c r="K27" s="35">
        <v>75</v>
      </c>
      <c r="L27" s="20"/>
      <c r="M27" s="20">
        <v>70</v>
      </c>
      <c r="N27" s="23">
        <f t="shared" si="0"/>
        <v>61.957000000000001</v>
      </c>
      <c r="O27" s="32"/>
    </row>
    <row r="28" spans="1:15">
      <c r="A28" s="31">
        <v>3</v>
      </c>
      <c r="B28" s="20">
        <v>60</v>
      </c>
      <c r="C28" s="20" t="s">
        <v>138</v>
      </c>
      <c r="D28" s="20" t="s">
        <v>30</v>
      </c>
      <c r="E28" s="21">
        <v>34273</v>
      </c>
      <c r="F28" s="20" t="s">
        <v>11</v>
      </c>
      <c r="G28" s="22">
        <v>59.6</v>
      </c>
      <c r="H28" s="23">
        <v>0.86760000000000004</v>
      </c>
      <c r="I28" s="20">
        <v>55</v>
      </c>
      <c r="J28" s="20">
        <v>60</v>
      </c>
      <c r="K28" s="35">
        <v>65</v>
      </c>
      <c r="L28" s="20"/>
      <c r="M28" s="20">
        <v>60</v>
      </c>
      <c r="N28" s="23">
        <f t="shared" si="0"/>
        <v>52.056000000000004</v>
      </c>
      <c r="O28" s="32"/>
    </row>
    <row r="29" spans="1:15">
      <c r="A29" s="31">
        <v>4</v>
      </c>
      <c r="B29" s="20">
        <v>60</v>
      </c>
      <c r="C29" s="20" t="s">
        <v>132</v>
      </c>
      <c r="D29" s="20" t="s">
        <v>73</v>
      </c>
      <c r="E29" s="21">
        <v>24700</v>
      </c>
      <c r="F29" s="20" t="s">
        <v>11</v>
      </c>
      <c r="G29" s="22">
        <v>59.9</v>
      </c>
      <c r="H29" s="23">
        <v>0.98699999999999999</v>
      </c>
      <c r="I29" s="35">
        <v>45</v>
      </c>
      <c r="J29" s="20">
        <v>45</v>
      </c>
      <c r="K29" s="20">
        <v>50</v>
      </c>
      <c r="L29" s="20"/>
      <c r="M29" s="20">
        <v>50</v>
      </c>
      <c r="N29" s="23">
        <f t="shared" si="0"/>
        <v>49.35</v>
      </c>
      <c r="O29" s="32"/>
    </row>
    <row r="30" spans="1:15">
      <c r="A30" s="31">
        <v>1</v>
      </c>
      <c r="B30" s="20">
        <v>67.5</v>
      </c>
      <c r="C30" s="20" t="s">
        <v>133</v>
      </c>
      <c r="D30" s="20" t="s">
        <v>129</v>
      </c>
      <c r="E30" s="21">
        <v>25850</v>
      </c>
      <c r="F30" s="20" t="s">
        <v>11</v>
      </c>
      <c r="G30" s="22">
        <v>66.900000000000006</v>
      </c>
      <c r="H30" s="23">
        <v>0.84099999999999997</v>
      </c>
      <c r="I30" s="35">
        <v>62.5</v>
      </c>
      <c r="J30" s="20">
        <v>62.5</v>
      </c>
      <c r="K30" s="20">
        <v>67.5</v>
      </c>
      <c r="L30" s="20"/>
      <c r="M30" s="20">
        <v>67.5</v>
      </c>
      <c r="N30" s="23">
        <f t="shared" si="0"/>
        <v>56.767499999999998</v>
      </c>
      <c r="O30" s="32"/>
    </row>
    <row r="31" spans="1:15">
      <c r="A31" s="31" t="s">
        <v>194</v>
      </c>
      <c r="B31" s="20">
        <v>67.5</v>
      </c>
      <c r="C31" s="20" t="s">
        <v>123</v>
      </c>
      <c r="D31" s="20" t="s">
        <v>119</v>
      </c>
      <c r="E31" s="21">
        <v>36735</v>
      </c>
      <c r="F31" s="20" t="s">
        <v>11</v>
      </c>
      <c r="G31" s="22">
        <v>67.5</v>
      </c>
      <c r="H31" s="23">
        <v>0.87790000000000001</v>
      </c>
      <c r="I31" s="35">
        <v>67.5</v>
      </c>
      <c r="J31" s="35">
        <v>67.5</v>
      </c>
      <c r="K31" s="35">
        <v>72.5</v>
      </c>
      <c r="L31" s="20"/>
      <c r="M31" s="20">
        <v>0</v>
      </c>
      <c r="N31" s="23">
        <f t="shared" si="0"/>
        <v>0</v>
      </c>
      <c r="O31" s="32"/>
    </row>
    <row r="32" spans="1:15">
      <c r="A32" s="31">
        <v>1</v>
      </c>
      <c r="B32" s="20">
        <v>75</v>
      </c>
      <c r="C32" s="20" t="s">
        <v>150</v>
      </c>
      <c r="D32" s="20" t="s">
        <v>23</v>
      </c>
      <c r="E32" s="21">
        <v>32567</v>
      </c>
      <c r="F32" s="20" t="s">
        <v>11</v>
      </c>
      <c r="G32" s="22">
        <v>74.849999999999994</v>
      </c>
      <c r="H32" s="23">
        <v>0.72299999999999998</v>
      </c>
      <c r="I32" s="20">
        <v>92.5</v>
      </c>
      <c r="J32" s="20">
        <v>100</v>
      </c>
      <c r="K32" s="35">
        <v>105</v>
      </c>
      <c r="L32" s="20"/>
      <c r="M32" s="20">
        <v>100</v>
      </c>
      <c r="N32" s="23">
        <f t="shared" si="0"/>
        <v>72.3</v>
      </c>
      <c r="O32" s="32">
        <v>1</v>
      </c>
    </row>
    <row r="33" spans="1:15">
      <c r="A33" s="31">
        <v>2</v>
      </c>
      <c r="B33" s="20">
        <v>75</v>
      </c>
      <c r="C33" s="20" t="s">
        <v>173</v>
      </c>
      <c r="D33" s="20" t="s">
        <v>73</v>
      </c>
      <c r="E33" s="21">
        <v>31474</v>
      </c>
      <c r="F33" s="20" t="s">
        <v>11</v>
      </c>
      <c r="G33" s="22">
        <v>74.5</v>
      </c>
      <c r="H33" s="23">
        <v>0.7258</v>
      </c>
      <c r="I33" s="20">
        <v>70</v>
      </c>
      <c r="J33" s="20">
        <v>75</v>
      </c>
      <c r="K33" s="35">
        <v>77.5</v>
      </c>
      <c r="L33" s="20"/>
      <c r="M33" s="20">
        <v>75</v>
      </c>
      <c r="N33" s="23">
        <f t="shared" si="0"/>
        <v>54.435000000000002</v>
      </c>
      <c r="O33" s="32"/>
    </row>
    <row r="34" spans="1:15">
      <c r="A34" s="31">
        <v>1</v>
      </c>
      <c r="B34" s="20">
        <v>82.5</v>
      </c>
      <c r="C34" s="20" t="s">
        <v>145</v>
      </c>
      <c r="D34" s="20" t="s">
        <v>64</v>
      </c>
      <c r="E34" s="21">
        <v>23072</v>
      </c>
      <c r="F34" s="20" t="s">
        <v>11</v>
      </c>
      <c r="G34" s="22">
        <v>78.400000000000006</v>
      </c>
      <c r="H34" s="23">
        <v>0.69810000000000005</v>
      </c>
      <c r="I34" s="20">
        <v>50</v>
      </c>
      <c r="J34" s="20">
        <v>55</v>
      </c>
      <c r="K34" s="35">
        <v>57.5</v>
      </c>
      <c r="L34" s="20"/>
      <c r="M34" s="20">
        <v>55</v>
      </c>
      <c r="N34" s="23">
        <f t="shared" si="0"/>
        <v>38.395500000000006</v>
      </c>
      <c r="O34" s="32"/>
    </row>
    <row r="35" spans="1:15">
      <c r="A35" s="31"/>
      <c r="B35" s="20"/>
      <c r="C35" s="43" t="s">
        <v>240</v>
      </c>
      <c r="D35" s="20"/>
      <c r="E35" s="21"/>
      <c r="F35" s="20"/>
      <c r="G35" s="22"/>
      <c r="H35" s="23"/>
      <c r="I35" s="20"/>
      <c r="J35" s="20"/>
      <c r="K35" s="20"/>
      <c r="L35" s="20"/>
      <c r="M35" s="20"/>
      <c r="N35" s="23"/>
      <c r="O35" s="32"/>
    </row>
    <row r="36" spans="1:15">
      <c r="A36" s="31">
        <v>1</v>
      </c>
      <c r="B36" s="20">
        <v>60</v>
      </c>
      <c r="C36" s="20" t="s">
        <v>116</v>
      </c>
      <c r="D36" s="20" t="s">
        <v>117</v>
      </c>
      <c r="E36" s="21">
        <v>35364</v>
      </c>
      <c r="F36" s="20" t="s">
        <v>15</v>
      </c>
      <c r="G36" s="22">
        <v>60</v>
      </c>
      <c r="H36" s="23">
        <v>0.83720000000000006</v>
      </c>
      <c r="I36" s="20">
        <v>85</v>
      </c>
      <c r="J36" s="20">
        <v>90</v>
      </c>
      <c r="K36" s="35">
        <v>97.5</v>
      </c>
      <c r="L36" s="20"/>
      <c r="M36" s="20">
        <v>90</v>
      </c>
      <c r="N36" s="23">
        <f t="shared" ref="N36:N51" si="1">M36*H36</f>
        <v>75.347999999999999</v>
      </c>
      <c r="O36" s="32"/>
    </row>
    <row r="37" spans="1:15">
      <c r="A37" s="31">
        <v>1</v>
      </c>
      <c r="B37" s="20">
        <v>60</v>
      </c>
      <c r="C37" s="20" t="s">
        <v>18</v>
      </c>
      <c r="D37" s="20" t="s">
        <v>14</v>
      </c>
      <c r="E37" s="21">
        <v>19296</v>
      </c>
      <c r="F37" s="20" t="s">
        <v>79</v>
      </c>
      <c r="G37" s="22">
        <v>59.9</v>
      </c>
      <c r="H37" s="23">
        <v>1.5185</v>
      </c>
      <c r="I37" s="20">
        <v>87.5</v>
      </c>
      <c r="J37" s="20">
        <v>92.5</v>
      </c>
      <c r="K37" s="20">
        <v>95</v>
      </c>
      <c r="L37" s="20">
        <v>100</v>
      </c>
      <c r="M37" s="20">
        <v>95</v>
      </c>
      <c r="N37" s="23">
        <f t="shared" si="1"/>
        <v>144.25749999999999</v>
      </c>
      <c r="O37" s="32"/>
    </row>
    <row r="38" spans="1:15">
      <c r="A38" s="31">
        <v>1</v>
      </c>
      <c r="B38" s="20">
        <v>60</v>
      </c>
      <c r="C38" s="20" t="s">
        <v>175</v>
      </c>
      <c r="D38" s="20" t="s">
        <v>176</v>
      </c>
      <c r="E38" s="21">
        <v>36151</v>
      </c>
      <c r="F38" s="20" t="s">
        <v>29</v>
      </c>
      <c r="G38" s="22">
        <v>59</v>
      </c>
      <c r="H38" s="23">
        <v>0.87670000000000003</v>
      </c>
      <c r="I38" s="20">
        <v>115</v>
      </c>
      <c r="J38" s="20">
        <v>120</v>
      </c>
      <c r="K38" s="20">
        <v>122.5</v>
      </c>
      <c r="L38" s="20"/>
      <c r="M38" s="20">
        <v>122.5</v>
      </c>
      <c r="N38" s="23">
        <f t="shared" si="1"/>
        <v>107.39575000000001</v>
      </c>
      <c r="O38" s="32"/>
    </row>
    <row r="39" spans="1:15">
      <c r="A39" s="31">
        <v>2</v>
      </c>
      <c r="B39" s="20">
        <v>60</v>
      </c>
      <c r="C39" s="20" t="s">
        <v>21</v>
      </c>
      <c r="D39" s="20" t="s">
        <v>22</v>
      </c>
      <c r="E39" s="21">
        <v>35550</v>
      </c>
      <c r="F39" s="20" t="s">
        <v>29</v>
      </c>
      <c r="G39" s="22">
        <v>58.65</v>
      </c>
      <c r="H39" s="23">
        <v>0.86629999999999996</v>
      </c>
      <c r="I39" s="20">
        <v>105</v>
      </c>
      <c r="J39" s="20">
        <v>115</v>
      </c>
      <c r="K39" s="35">
        <v>120</v>
      </c>
      <c r="L39" s="20"/>
      <c r="M39" s="20">
        <v>115</v>
      </c>
      <c r="N39" s="23">
        <f t="shared" si="1"/>
        <v>99.624499999999998</v>
      </c>
      <c r="O39" s="32"/>
    </row>
    <row r="40" spans="1:15">
      <c r="A40" s="31">
        <v>3</v>
      </c>
      <c r="B40" s="20">
        <v>60</v>
      </c>
      <c r="C40" s="20" t="s">
        <v>136</v>
      </c>
      <c r="D40" s="20" t="s">
        <v>89</v>
      </c>
      <c r="E40" s="21">
        <v>36394</v>
      </c>
      <c r="F40" s="20" t="s">
        <v>29</v>
      </c>
      <c r="G40" s="22">
        <v>59</v>
      </c>
      <c r="H40" s="23">
        <v>0.89329999999999998</v>
      </c>
      <c r="I40" s="20">
        <v>105</v>
      </c>
      <c r="J40" s="20">
        <v>110</v>
      </c>
      <c r="K40" s="20">
        <v>115</v>
      </c>
      <c r="L40" s="20"/>
      <c r="M40" s="20">
        <v>115</v>
      </c>
      <c r="N40" s="23">
        <f t="shared" si="1"/>
        <v>102.7295</v>
      </c>
      <c r="O40" s="32"/>
    </row>
    <row r="41" spans="1:15">
      <c r="A41" s="31">
        <v>4</v>
      </c>
      <c r="B41" s="20">
        <v>60</v>
      </c>
      <c r="C41" s="20" t="s">
        <v>130</v>
      </c>
      <c r="D41" s="20" t="s">
        <v>112</v>
      </c>
      <c r="E41" s="21">
        <v>37706</v>
      </c>
      <c r="F41" s="20" t="s">
        <v>29</v>
      </c>
      <c r="G41" s="22">
        <v>59.3</v>
      </c>
      <c r="H41" s="23">
        <v>1.012</v>
      </c>
      <c r="I41" s="20">
        <v>70</v>
      </c>
      <c r="J41" s="35">
        <v>72.5</v>
      </c>
      <c r="K41" s="20">
        <v>72.5</v>
      </c>
      <c r="L41" s="20"/>
      <c r="M41" s="20">
        <v>72.5</v>
      </c>
      <c r="N41" s="23">
        <f t="shared" si="1"/>
        <v>73.37</v>
      </c>
      <c r="O41" s="32"/>
    </row>
    <row r="42" spans="1:15">
      <c r="A42" s="31">
        <v>1</v>
      </c>
      <c r="B42" s="20">
        <v>67.5</v>
      </c>
      <c r="C42" s="20" t="s">
        <v>32</v>
      </c>
      <c r="D42" s="20" t="s">
        <v>106</v>
      </c>
      <c r="E42" s="21">
        <v>35197</v>
      </c>
      <c r="F42" s="20" t="s">
        <v>15</v>
      </c>
      <c r="G42" s="22">
        <v>64.099999999999994</v>
      </c>
      <c r="H42" s="23">
        <v>0.78410000000000002</v>
      </c>
      <c r="I42" s="20">
        <v>127.5</v>
      </c>
      <c r="J42" s="20">
        <v>132.5</v>
      </c>
      <c r="K42" s="35">
        <v>135</v>
      </c>
      <c r="L42" s="20"/>
      <c r="M42" s="20">
        <v>132.5</v>
      </c>
      <c r="N42" s="23">
        <f t="shared" si="1"/>
        <v>103.89325000000001</v>
      </c>
      <c r="O42" s="32"/>
    </row>
    <row r="43" spans="1:15">
      <c r="A43" s="31">
        <v>2</v>
      </c>
      <c r="B43" s="20">
        <v>67.5</v>
      </c>
      <c r="C43" s="20" t="s">
        <v>84</v>
      </c>
      <c r="D43" s="20" t="s">
        <v>23</v>
      </c>
      <c r="E43" s="21">
        <v>34639</v>
      </c>
      <c r="F43" s="20" t="s">
        <v>15</v>
      </c>
      <c r="G43" s="22">
        <v>62.95</v>
      </c>
      <c r="H43" s="23">
        <v>0.77410000000000001</v>
      </c>
      <c r="I43" s="20">
        <v>112.5</v>
      </c>
      <c r="J43" s="20">
        <v>117.5</v>
      </c>
      <c r="K43" s="20">
        <v>120</v>
      </c>
      <c r="L43" s="20"/>
      <c r="M43" s="20">
        <v>120</v>
      </c>
      <c r="N43" s="23">
        <f t="shared" si="1"/>
        <v>92.891999999999996</v>
      </c>
      <c r="O43" s="32"/>
    </row>
    <row r="44" spans="1:15">
      <c r="A44" s="31">
        <v>3</v>
      </c>
      <c r="B44" s="20">
        <v>67.5</v>
      </c>
      <c r="C44" s="20" t="s">
        <v>34</v>
      </c>
      <c r="D44" s="20" t="s">
        <v>119</v>
      </c>
      <c r="E44" s="21">
        <v>34819</v>
      </c>
      <c r="F44" s="20" t="s">
        <v>15</v>
      </c>
      <c r="G44" s="22">
        <v>63.9</v>
      </c>
      <c r="H44" s="23">
        <v>0.77890000000000004</v>
      </c>
      <c r="I44" s="20">
        <v>105</v>
      </c>
      <c r="J44" s="20">
        <v>110</v>
      </c>
      <c r="K44" s="20">
        <v>120</v>
      </c>
      <c r="L44" s="20"/>
      <c r="M44" s="20">
        <v>120</v>
      </c>
      <c r="N44" s="23">
        <f t="shared" si="1"/>
        <v>93.468000000000004</v>
      </c>
      <c r="O44" s="32"/>
    </row>
    <row r="45" spans="1:15">
      <c r="A45" s="31">
        <v>1</v>
      </c>
      <c r="B45" s="20">
        <v>67.5</v>
      </c>
      <c r="C45" s="20" t="s">
        <v>156</v>
      </c>
      <c r="D45" s="20" t="s">
        <v>162</v>
      </c>
      <c r="E45" s="21">
        <v>24952</v>
      </c>
      <c r="F45" s="20" t="s">
        <v>62</v>
      </c>
      <c r="G45" s="22">
        <v>63.95</v>
      </c>
      <c r="H45" s="23">
        <v>0.87229999999999996</v>
      </c>
      <c r="I45" s="35">
        <v>125</v>
      </c>
      <c r="J45" s="20">
        <v>127.5</v>
      </c>
      <c r="K45" s="35">
        <v>130</v>
      </c>
      <c r="L45" s="20"/>
      <c r="M45" s="20">
        <v>127.5</v>
      </c>
      <c r="N45" s="23">
        <f t="shared" si="1"/>
        <v>111.21825</v>
      </c>
      <c r="O45" s="32"/>
    </row>
    <row r="46" spans="1:15">
      <c r="A46" s="31">
        <v>2</v>
      </c>
      <c r="B46" s="20">
        <v>67.5</v>
      </c>
      <c r="C46" s="20" t="s">
        <v>161</v>
      </c>
      <c r="D46" s="20" t="s">
        <v>162</v>
      </c>
      <c r="E46" s="21">
        <v>25050</v>
      </c>
      <c r="F46" s="20" t="s">
        <v>62</v>
      </c>
      <c r="G46" s="22">
        <v>65.3</v>
      </c>
      <c r="H46" s="23">
        <v>0.83560000000000001</v>
      </c>
      <c r="I46" s="20">
        <v>100</v>
      </c>
      <c r="J46" s="35">
        <v>105</v>
      </c>
      <c r="K46" s="35">
        <v>105</v>
      </c>
      <c r="L46" s="20"/>
      <c r="M46" s="20">
        <v>100</v>
      </c>
      <c r="N46" s="23">
        <f t="shared" si="1"/>
        <v>83.56</v>
      </c>
      <c r="O46" s="32"/>
    </row>
    <row r="47" spans="1:15">
      <c r="A47" s="31">
        <v>1</v>
      </c>
      <c r="B47" s="20">
        <v>67.5</v>
      </c>
      <c r="C47" s="20" t="s">
        <v>13</v>
      </c>
      <c r="D47" s="20" t="s">
        <v>14</v>
      </c>
      <c r="E47" s="21">
        <v>33318</v>
      </c>
      <c r="F47" s="20" t="s">
        <v>11</v>
      </c>
      <c r="G47" s="22">
        <v>67.400000000000006</v>
      </c>
      <c r="H47" s="23">
        <v>0.7268</v>
      </c>
      <c r="I47" s="20">
        <v>125</v>
      </c>
      <c r="J47" s="20">
        <v>130</v>
      </c>
      <c r="K47" s="35">
        <v>140</v>
      </c>
      <c r="L47" s="20"/>
      <c r="M47" s="20">
        <v>130</v>
      </c>
      <c r="N47" s="23">
        <f t="shared" si="1"/>
        <v>94.483999999999995</v>
      </c>
      <c r="O47" s="32"/>
    </row>
    <row r="48" spans="1:15">
      <c r="A48" s="31">
        <v>2</v>
      </c>
      <c r="B48" s="20">
        <v>67.5</v>
      </c>
      <c r="C48" s="20" t="s">
        <v>174</v>
      </c>
      <c r="D48" s="20" t="s">
        <v>125</v>
      </c>
      <c r="E48" s="21">
        <v>33317</v>
      </c>
      <c r="F48" s="20" t="s">
        <v>11</v>
      </c>
      <c r="G48" s="22">
        <v>67</v>
      </c>
      <c r="H48" s="23">
        <v>0.73070000000000002</v>
      </c>
      <c r="I48" s="20">
        <v>105</v>
      </c>
      <c r="J48" s="20">
        <v>110</v>
      </c>
      <c r="K48" s="20">
        <v>115</v>
      </c>
      <c r="L48" s="20"/>
      <c r="M48" s="20">
        <v>115</v>
      </c>
      <c r="N48" s="23">
        <f t="shared" si="1"/>
        <v>84.030500000000004</v>
      </c>
      <c r="O48" s="32"/>
    </row>
    <row r="49" spans="1:15">
      <c r="A49" s="31">
        <v>3</v>
      </c>
      <c r="B49" s="20">
        <v>67.5</v>
      </c>
      <c r="C49" s="20" t="s">
        <v>80</v>
      </c>
      <c r="D49" s="20" t="s">
        <v>25</v>
      </c>
      <c r="E49" s="21">
        <v>31477</v>
      </c>
      <c r="F49" s="20" t="s">
        <v>11</v>
      </c>
      <c r="G49" s="22">
        <v>64.7</v>
      </c>
      <c r="H49" s="23">
        <v>0.72389999999999999</v>
      </c>
      <c r="I49" s="20">
        <v>100</v>
      </c>
      <c r="J49" s="35">
        <v>110</v>
      </c>
      <c r="K49" s="20">
        <v>110</v>
      </c>
      <c r="L49" s="20"/>
      <c r="M49" s="20">
        <v>110</v>
      </c>
      <c r="N49" s="23">
        <f t="shared" si="1"/>
        <v>79.629000000000005</v>
      </c>
      <c r="O49" s="32"/>
    </row>
    <row r="50" spans="1:15" ht="12" customHeight="1">
      <c r="A50" s="31">
        <v>1</v>
      </c>
      <c r="B50" s="20">
        <v>67.5</v>
      </c>
      <c r="C50" s="20" t="s">
        <v>91</v>
      </c>
      <c r="D50" s="20" t="s">
        <v>70</v>
      </c>
      <c r="E50" s="21">
        <v>35573</v>
      </c>
      <c r="F50" s="20" t="s">
        <v>29</v>
      </c>
      <c r="G50" s="22">
        <v>63.2</v>
      </c>
      <c r="H50" s="23">
        <v>0.80259999999999998</v>
      </c>
      <c r="I50" s="20">
        <v>90</v>
      </c>
      <c r="J50" s="20">
        <v>100</v>
      </c>
      <c r="K50" s="20">
        <v>110</v>
      </c>
      <c r="L50" s="20"/>
      <c r="M50" s="20">
        <v>110</v>
      </c>
      <c r="N50" s="23">
        <f t="shared" si="1"/>
        <v>88.286000000000001</v>
      </c>
      <c r="O50" s="32"/>
    </row>
    <row r="51" spans="1:15">
      <c r="A51" s="31">
        <v>2</v>
      </c>
      <c r="B51" s="20">
        <v>67.5</v>
      </c>
      <c r="C51" s="20" t="s">
        <v>120</v>
      </c>
      <c r="D51" s="20" t="s">
        <v>50</v>
      </c>
      <c r="E51" s="21">
        <v>37338</v>
      </c>
      <c r="F51" s="20" t="s">
        <v>29</v>
      </c>
      <c r="G51" s="22">
        <v>65.150000000000006</v>
      </c>
      <c r="H51" s="23">
        <v>0.8841</v>
      </c>
      <c r="I51" s="20">
        <v>102.5</v>
      </c>
      <c r="J51" s="35">
        <v>105</v>
      </c>
      <c r="K51" s="35">
        <v>107.5</v>
      </c>
      <c r="L51" s="20"/>
      <c r="M51" s="20">
        <v>102.5</v>
      </c>
      <c r="N51" s="23">
        <f t="shared" si="1"/>
        <v>90.620249999999999</v>
      </c>
      <c r="O51" s="32"/>
    </row>
    <row r="52" spans="1:15">
      <c r="A52" s="31">
        <v>1</v>
      </c>
      <c r="B52" s="20">
        <v>75</v>
      </c>
      <c r="C52" s="20" t="s">
        <v>85</v>
      </c>
      <c r="D52" s="20" t="s">
        <v>86</v>
      </c>
      <c r="E52" s="21">
        <v>34760</v>
      </c>
      <c r="F52" s="20" t="s">
        <v>15</v>
      </c>
      <c r="G52" s="22">
        <v>73.3</v>
      </c>
      <c r="H52" s="23">
        <v>0.67669999999999997</v>
      </c>
      <c r="I52" s="20">
        <v>105</v>
      </c>
      <c r="J52" s="20">
        <v>112.5</v>
      </c>
      <c r="K52" s="20">
        <v>120</v>
      </c>
      <c r="L52" s="20"/>
      <c r="M52" s="20">
        <v>120</v>
      </c>
      <c r="N52" s="23">
        <f t="shared" ref="N52:N69" si="2">M52*H52</f>
        <v>81.203999999999994</v>
      </c>
      <c r="O52" s="32"/>
    </row>
    <row r="53" spans="1:15">
      <c r="A53" s="31">
        <v>1</v>
      </c>
      <c r="B53" s="20">
        <v>75</v>
      </c>
      <c r="C53" s="20" t="s">
        <v>37</v>
      </c>
      <c r="D53" s="20" t="s">
        <v>64</v>
      </c>
      <c r="E53" s="21">
        <v>23168</v>
      </c>
      <c r="F53" s="20" t="s">
        <v>79</v>
      </c>
      <c r="G53" s="22">
        <v>74.099999999999994</v>
      </c>
      <c r="H53" s="23">
        <v>0.85929999999999995</v>
      </c>
      <c r="I53" s="20">
        <v>120</v>
      </c>
      <c r="J53" s="20">
        <v>125</v>
      </c>
      <c r="K53" s="20">
        <v>130</v>
      </c>
      <c r="L53" s="20"/>
      <c r="M53" s="20">
        <v>130</v>
      </c>
      <c r="N53" s="23">
        <f t="shared" si="2"/>
        <v>111.70899999999999</v>
      </c>
      <c r="O53" s="32"/>
    </row>
    <row r="54" spans="1:15">
      <c r="A54" s="31">
        <v>2</v>
      </c>
      <c r="B54" s="20">
        <v>75</v>
      </c>
      <c r="C54" s="20" t="s">
        <v>83</v>
      </c>
      <c r="D54" s="20" t="s">
        <v>64</v>
      </c>
      <c r="E54" s="21">
        <v>20852</v>
      </c>
      <c r="F54" s="20" t="s">
        <v>79</v>
      </c>
      <c r="G54" s="22">
        <v>74.95</v>
      </c>
      <c r="H54" s="23">
        <v>1.0931</v>
      </c>
      <c r="I54" s="20">
        <v>110</v>
      </c>
      <c r="J54" s="20">
        <v>115</v>
      </c>
      <c r="K54" s="35">
        <v>117.5</v>
      </c>
      <c r="L54" s="20"/>
      <c r="M54" s="20">
        <v>115</v>
      </c>
      <c r="N54" s="23">
        <f t="shared" si="2"/>
        <v>125.70649999999999</v>
      </c>
      <c r="O54" s="32"/>
    </row>
    <row r="55" spans="1:15">
      <c r="A55" s="31">
        <v>3</v>
      </c>
      <c r="B55" s="20">
        <v>75</v>
      </c>
      <c r="C55" s="20" t="s">
        <v>155</v>
      </c>
      <c r="D55" s="20" t="s">
        <v>22</v>
      </c>
      <c r="E55" s="21">
        <v>14949</v>
      </c>
      <c r="F55" s="20" t="s">
        <v>79</v>
      </c>
      <c r="G55" s="22">
        <v>73.3</v>
      </c>
      <c r="H55" s="23">
        <v>1.4101999999999999</v>
      </c>
      <c r="I55" s="20">
        <v>80</v>
      </c>
      <c r="J55" s="20">
        <v>85</v>
      </c>
      <c r="K55" s="35">
        <v>90</v>
      </c>
      <c r="L55" s="20"/>
      <c r="M55" s="20">
        <v>85</v>
      </c>
      <c r="N55" s="23">
        <f t="shared" si="2"/>
        <v>119.86699999999999</v>
      </c>
      <c r="O55" s="32"/>
    </row>
    <row r="56" spans="1:15">
      <c r="A56" s="31">
        <v>1</v>
      </c>
      <c r="B56" s="20">
        <v>75</v>
      </c>
      <c r="C56" s="20" t="s">
        <v>16</v>
      </c>
      <c r="D56" s="20" t="s">
        <v>70</v>
      </c>
      <c r="E56" s="21">
        <v>29949</v>
      </c>
      <c r="F56" s="20" t="s">
        <v>11</v>
      </c>
      <c r="G56" s="22">
        <v>74</v>
      </c>
      <c r="H56" s="23">
        <v>0.67159999999999997</v>
      </c>
      <c r="I56" s="20">
        <v>137.5</v>
      </c>
      <c r="J56" s="20">
        <v>142.5</v>
      </c>
      <c r="K56" s="35">
        <v>145</v>
      </c>
      <c r="L56" s="20"/>
      <c r="M56" s="20">
        <v>142.5</v>
      </c>
      <c r="N56" s="23">
        <f t="shared" si="2"/>
        <v>95.703000000000003</v>
      </c>
      <c r="O56" s="32"/>
    </row>
    <row r="57" spans="1:15">
      <c r="A57" s="31">
        <v>2</v>
      </c>
      <c r="B57" s="20">
        <v>75</v>
      </c>
      <c r="C57" s="20" t="s">
        <v>42</v>
      </c>
      <c r="D57" s="20" t="s">
        <v>41</v>
      </c>
      <c r="E57" s="21">
        <v>31293</v>
      </c>
      <c r="F57" s="20" t="s">
        <v>11</v>
      </c>
      <c r="G57" s="22">
        <v>72.400000000000006</v>
      </c>
      <c r="H57" s="23">
        <v>0.6835</v>
      </c>
      <c r="I57" s="20">
        <v>130</v>
      </c>
      <c r="J57" s="20">
        <v>137.5</v>
      </c>
      <c r="K57" s="20">
        <v>140</v>
      </c>
      <c r="L57" s="20"/>
      <c r="M57" s="20">
        <v>140</v>
      </c>
      <c r="N57" s="23">
        <f t="shared" si="2"/>
        <v>95.69</v>
      </c>
      <c r="O57" s="32"/>
    </row>
    <row r="58" spans="1:15">
      <c r="A58" s="31">
        <v>3</v>
      </c>
      <c r="B58" s="20">
        <v>75</v>
      </c>
      <c r="C58" s="20" t="s">
        <v>103</v>
      </c>
      <c r="D58" s="20" t="s">
        <v>104</v>
      </c>
      <c r="E58" s="21">
        <v>33392</v>
      </c>
      <c r="F58" s="20" t="s">
        <v>11</v>
      </c>
      <c r="G58" s="22">
        <v>73.5</v>
      </c>
      <c r="H58" s="23">
        <v>0.67520000000000002</v>
      </c>
      <c r="I58" s="20">
        <v>130</v>
      </c>
      <c r="J58" s="20">
        <v>137.5</v>
      </c>
      <c r="K58" s="20">
        <v>140</v>
      </c>
      <c r="L58" s="20"/>
      <c r="M58" s="20">
        <v>140</v>
      </c>
      <c r="N58" s="23">
        <f t="shared" si="2"/>
        <v>94.528000000000006</v>
      </c>
      <c r="O58" s="32"/>
    </row>
    <row r="59" spans="1:15">
      <c r="A59" s="31">
        <v>4</v>
      </c>
      <c r="B59" s="20">
        <v>75</v>
      </c>
      <c r="C59" s="20" t="s">
        <v>39</v>
      </c>
      <c r="D59" s="20" t="s">
        <v>43</v>
      </c>
      <c r="E59" s="21">
        <v>32605</v>
      </c>
      <c r="F59" s="20" t="s">
        <v>11</v>
      </c>
      <c r="G59" s="22">
        <v>74.349999999999994</v>
      </c>
      <c r="H59" s="23">
        <v>0.6694</v>
      </c>
      <c r="I59" s="20">
        <v>130</v>
      </c>
      <c r="J59" s="20">
        <v>135</v>
      </c>
      <c r="K59" s="20">
        <v>140</v>
      </c>
      <c r="L59" s="20"/>
      <c r="M59" s="20">
        <v>140</v>
      </c>
      <c r="N59" s="23">
        <f t="shared" si="2"/>
        <v>93.715999999999994</v>
      </c>
      <c r="O59" s="32"/>
    </row>
    <row r="60" spans="1:15">
      <c r="A60" s="31">
        <v>5</v>
      </c>
      <c r="B60" s="20">
        <v>75</v>
      </c>
      <c r="C60" s="20" t="s">
        <v>140</v>
      </c>
      <c r="D60" s="20" t="s">
        <v>48</v>
      </c>
      <c r="E60" s="21">
        <v>29267</v>
      </c>
      <c r="F60" s="20" t="s">
        <v>11</v>
      </c>
      <c r="G60" s="22">
        <v>74.400000000000006</v>
      </c>
      <c r="H60" s="23">
        <v>0.66869999999999996</v>
      </c>
      <c r="I60" s="35">
        <v>137.5</v>
      </c>
      <c r="J60" s="35">
        <v>137.5</v>
      </c>
      <c r="K60" s="20">
        <v>137.5</v>
      </c>
      <c r="L60" s="20"/>
      <c r="M60" s="20">
        <v>137.5</v>
      </c>
      <c r="N60" s="23">
        <f t="shared" si="2"/>
        <v>91.946249999999992</v>
      </c>
      <c r="O60" s="32"/>
    </row>
    <row r="61" spans="1:15">
      <c r="A61" s="31">
        <v>6</v>
      </c>
      <c r="B61" s="20">
        <v>75</v>
      </c>
      <c r="C61" s="20" t="s">
        <v>63</v>
      </c>
      <c r="D61" s="20" t="s">
        <v>64</v>
      </c>
      <c r="E61" s="21">
        <v>31776</v>
      </c>
      <c r="F61" s="20" t="s">
        <v>11</v>
      </c>
      <c r="G61" s="22">
        <v>74.849999999999994</v>
      </c>
      <c r="H61" s="23">
        <v>0.65590000000000004</v>
      </c>
      <c r="I61" s="20">
        <v>127.5</v>
      </c>
      <c r="J61" s="20">
        <v>132.5</v>
      </c>
      <c r="K61" s="20">
        <v>137.5</v>
      </c>
      <c r="L61" s="20"/>
      <c r="M61" s="20">
        <v>137.5</v>
      </c>
      <c r="N61" s="23">
        <f t="shared" si="2"/>
        <v>90.186250000000001</v>
      </c>
      <c r="O61" s="32"/>
    </row>
    <row r="62" spans="1:15">
      <c r="A62" s="31">
        <v>7</v>
      </c>
      <c r="B62" s="20">
        <v>75</v>
      </c>
      <c r="C62" s="20" t="s">
        <v>61</v>
      </c>
      <c r="D62" s="20" t="s">
        <v>14</v>
      </c>
      <c r="E62" s="21">
        <v>33726</v>
      </c>
      <c r="F62" s="20" t="s">
        <v>11</v>
      </c>
      <c r="G62" s="22">
        <v>74.900000000000006</v>
      </c>
      <c r="H62" s="23">
        <v>0.66020000000000001</v>
      </c>
      <c r="I62" s="20">
        <v>125</v>
      </c>
      <c r="J62" s="20">
        <v>137.5</v>
      </c>
      <c r="K62" s="35">
        <v>140</v>
      </c>
      <c r="L62" s="20"/>
      <c r="M62" s="20">
        <v>137.5</v>
      </c>
      <c r="N62" s="23">
        <f t="shared" si="2"/>
        <v>90.777500000000003</v>
      </c>
      <c r="O62" s="32"/>
    </row>
    <row r="63" spans="1:15">
      <c r="A63" s="31">
        <v>8</v>
      </c>
      <c r="B63" s="20">
        <v>75</v>
      </c>
      <c r="C63" s="20" t="s">
        <v>40</v>
      </c>
      <c r="D63" s="20" t="s">
        <v>142</v>
      </c>
      <c r="E63" s="21">
        <v>32297</v>
      </c>
      <c r="F63" s="20" t="s">
        <v>11</v>
      </c>
      <c r="G63" s="22">
        <v>73.7</v>
      </c>
      <c r="H63" s="23">
        <v>0.67369999999999997</v>
      </c>
      <c r="I63" s="20">
        <v>130</v>
      </c>
      <c r="J63" s="35">
        <v>137.5</v>
      </c>
      <c r="K63" s="35">
        <v>137.5</v>
      </c>
      <c r="L63" s="20"/>
      <c r="M63" s="20">
        <v>130</v>
      </c>
      <c r="N63" s="23">
        <f t="shared" si="2"/>
        <v>87.580999999999989</v>
      </c>
      <c r="O63" s="32"/>
    </row>
    <row r="64" spans="1:15">
      <c r="A64" s="31">
        <v>9</v>
      </c>
      <c r="B64" s="20">
        <v>75</v>
      </c>
      <c r="C64" s="20" t="s">
        <v>139</v>
      </c>
      <c r="D64" s="20" t="s">
        <v>64</v>
      </c>
      <c r="E64" s="21">
        <v>31782</v>
      </c>
      <c r="F64" s="20" t="s">
        <v>11</v>
      </c>
      <c r="G64" s="22">
        <v>74.849999999999994</v>
      </c>
      <c r="H64" s="23">
        <v>0.65590000000000004</v>
      </c>
      <c r="I64" s="20">
        <v>110</v>
      </c>
      <c r="J64" s="35">
        <v>115</v>
      </c>
      <c r="K64" s="35">
        <v>120</v>
      </c>
      <c r="L64" s="20"/>
      <c r="M64" s="20">
        <v>110</v>
      </c>
      <c r="N64" s="23">
        <f t="shared" si="2"/>
        <v>72.149000000000001</v>
      </c>
      <c r="O64" s="32"/>
    </row>
    <row r="65" spans="1:15">
      <c r="A65" s="31">
        <v>1</v>
      </c>
      <c r="B65" s="20">
        <v>75</v>
      </c>
      <c r="C65" s="20" t="s">
        <v>33</v>
      </c>
      <c r="D65" s="20" t="s">
        <v>109</v>
      </c>
      <c r="E65" s="21">
        <v>36441</v>
      </c>
      <c r="F65" s="20" t="s">
        <v>29</v>
      </c>
      <c r="G65" s="22">
        <v>72</v>
      </c>
      <c r="H65" s="23">
        <v>0.74160000000000004</v>
      </c>
      <c r="I65" s="20">
        <v>120</v>
      </c>
      <c r="J65" s="35">
        <v>125</v>
      </c>
      <c r="K65" s="20">
        <v>127.5</v>
      </c>
      <c r="L65" s="20"/>
      <c r="M65" s="20">
        <v>127.5</v>
      </c>
      <c r="N65" s="23">
        <f t="shared" si="2"/>
        <v>94.554000000000002</v>
      </c>
      <c r="O65" s="32"/>
    </row>
    <row r="66" spans="1:15">
      <c r="A66" s="31">
        <v>2</v>
      </c>
      <c r="B66" s="20">
        <v>75</v>
      </c>
      <c r="C66" s="20" t="s">
        <v>171</v>
      </c>
      <c r="D66" s="20" t="s">
        <v>68</v>
      </c>
      <c r="E66" s="21">
        <v>35692</v>
      </c>
      <c r="F66" s="20" t="s">
        <v>29</v>
      </c>
      <c r="G66" s="22">
        <v>67.900000000000006</v>
      </c>
      <c r="H66" s="23">
        <v>0.72199999999999998</v>
      </c>
      <c r="I66" s="35">
        <v>100</v>
      </c>
      <c r="J66" s="20">
        <v>100</v>
      </c>
      <c r="K66" s="35">
        <v>105</v>
      </c>
      <c r="L66" s="20"/>
      <c r="M66" s="20">
        <v>100</v>
      </c>
      <c r="N66" s="23">
        <f t="shared" si="2"/>
        <v>72.2</v>
      </c>
      <c r="O66" s="32"/>
    </row>
    <row r="67" spans="1:15">
      <c r="A67" s="31">
        <v>3</v>
      </c>
      <c r="B67" s="20">
        <v>75</v>
      </c>
      <c r="C67" s="20" t="s">
        <v>118</v>
      </c>
      <c r="D67" s="20" t="s">
        <v>70</v>
      </c>
      <c r="E67" s="21">
        <v>37206</v>
      </c>
      <c r="F67" s="20" t="s">
        <v>29</v>
      </c>
      <c r="G67" s="22">
        <v>73.099999999999994</v>
      </c>
      <c r="H67" s="23">
        <v>0.80030000000000001</v>
      </c>
      <c r="I67" s="20">
        <v>85</v>
      </c>
      <c r="J67" s="20">
        <v>90</v>
      </c>
      <c r="K67" s="20">
        <v>100</v>
      </c>
      <c r="L67" s="20"/>
      <c r="M67" s="20">
        <v>100</v>
      </c>
      <c r="N67" s="23">
        <f t="shared" si="2"/>
        <v>80.03</v>
      </c>
      <c r="O67" s="32"/>
    </row>
    <row r="68" spans="1:15">
      <c r="A68" s="31" t="s">
        <v>194</v>
      </c>
      <c r="B68" s="20">
        <v>75</v>
      </c>
      <c r="C68" s="20" t="s">
        <v>152</v>
      </c>
      <c r="D68" s="20" t="s">
        <v>112</v>
      </c>
      <c r="E68" s="21">
        <v>37564</v>
      </c>
      <c r="F68" s="20" t="s">
        <v>29</v>
      </c>
      <c r="G68" s="22">
        <v>69</v>
      </c>
      <c r="H68" s="23">
        <v>0.87560000000000004</v>
      </c>
      <c r="I68" s="35">
        <v>90</v>
      </c>
      <c r="J68" s="35">
        <v>90</v>
      </c>
      <c r="K68" s="35">
        <v>90</v>
      </c>
      <c r="L68" s="20"/>
      <c r="M68" s="20">
        <v>0</v>
      </c>
      <c r="N68" s="23">
        <f t="shared" si="2"/>
        <v>0</v>
      </c>
      <c r="O68" s="32"/>
    </row>
    <row r="69" spans="1:15">
      <c r="A69" s="31" t="s">
        <v>194</v>
      </c>
      <c r="B69" s="20">
        <v>75</v>
      </c>
      <c r="C69" s="20" t="s">
        <v>147</v>
      </c>
      <c r="D69" s="20" t="s">
        <v>17</v>
      </c>
      <c r="E69" s="21">
        <v>36426</v>
      </c>
      <c r="F69" s="20" t="s">
        <v>29</v>
      </c>
      <c r="G69" s="22">
        <v>74.400000000000006</v>
      </c>
      <c r="H69" s="23">
        <v>0.72219999999999995</v>
      </c>
      <c r="I69" s="35">
        <v>107.5</v>
      </c>
      <c r="J69" s="35">
        <v>115</v>
      </c>
      <c r="K69" s="35">
        <v>115</v>
      </c>
      <c r="L69" s="20"/>
      <c r="M69" s="20">
        <v>0</v>
      </c>
      <c r="N69" s="23">
        <f t="shared" si="2"/>
        <v>0</v>
      </c>
      <c r="O69" s="32"/>
    </row>
    <row r="70" spans="1:15">
      <c r="A70" s="31">
        <v>1</v>
      </c>
      <c r="B70" s="20">
        <v>82.5</v>
      </c>
      <c r="C70" s="20" t="s">
        <v>154</v>
      </c>
      <c r="D70" s="20" t="s">
        <v>22</v>
      </c>
      <c r="E70" s="21">
        <v>34790</v>
      </c>
      <c r="F70" s="20" t="s">
        <v>15</v>
      </c>
      <c r="G70" s="22">
        <v>78.099999999999994</v>
      </c>
      <c r="H70" s="23">
        <v>0.64419999999999999</v>
      </c>
      <c r="I70" s="20">
        <v>125</v>
      </c>
      <c r="J70" s="20">
        <v>130</v>
      </c>
      <c r="K70" s="35">
        <v>132.5</v>
      </c>
      <c r="L70" s="20"/>
      <c r="M70" s="20">
        <v>130</v>
      </c>
      <c r="N70" s="23">
        <f t="shared" ref="N70:N96" si="3">M70*H70</f>
        <v>83.745999999999995</v>
      </c>
      <c r="O70" s="32"/>
    </row>
    <row r="71" spans="1:15">
      <c r="A71" s="31" t="s">
        <v>194</v>
      </c>
      <c r="B71" s="20">
        <v>82.5</v>
      </c>
      <c r="C71" s="20" t="s">
        <v>107</v>
      </c>
      <c r="D71" s="20" t="s">
        <v>108</v>
      </c>
      <c r="E71" s="21">
        <v>35494</v>
      </c>
      <c r="F71" s="20" t="s">
        <v>15</v>
      </c>
      <c r="G71" s="22">
        <v>81.25</v>
      </c>
      <c r="H71" s="23">
        <v>0.64449999999999996</v>
      </c>
      <c r="I71" s="35">
        <v>142.5</v>
      </c>
      <c r="J71" s="35">
        <v>142.5</v>
      </c>
      <c r="K71" s="35">
        <v>142.5</v>
      </c>
      <c r="L71" s="36"/>
      <c r="M71" s="20">
        <v>0</v>
      </c>
      <c r="N71" s="37">
        <f t="shared" si="3"/>
        <v>0</v>
      </c>
      <c r="O71" s="38"/>
    </row>
    <row r="72" spans="1:15">
      <c r="A72" s="31">
        <v>1</v>
      </c>
      <c r="B72" s="20">
        <v>82.5</v>
      </c>
      <c r="C72" s="20" t="s">
        <v>47</v>
      </c>
      <c r="D72" s="20" t="s">
        <v>119</v>
      </c>
      <c r="E72" s="21">
        <v>28244</v>
      </c>
      <c r="F72" s="20" t="s">
        <v>62</v>
      </c>
      <c r="G72" s="22">
        <v>82.5</v>
      </c>
      <c r="H72" s="23">
        <v>0.61929999999999996</v>
      </c>
      <c r="I72" s="20">
        <v>185</v>
      </c>
      <c r="J72" s="20">
        <v>190</v>
      </c>
      <c r="K72" s="20">
        <v>195</v>
      </c>
      <c r="L72" s="20"/>
      <c r="M72" s="20">
        <v>195</v>
      </c>
      <c r="N72" s="23">
        <f t="shared" si="3"/>
        <v>120.76349999999999</v>
      </c>
      <c r="O72" s="32"/>
    </row>
    <row r="73" spans="1:15">
      <c r="A73" s="31">
        <v>2</v>
      </c>
      <c r="B73" s="20">
        <v>82.5</v>
      </c>
      <c r="C73" s="20" t="s">
        <v>131</v>
      </c>
      <c r="D73" s="20" t="s">
        <v>114</v>
      </c>
      <c r="E73" s="21">
        <v>26525</v>
      </c>
      <c r="F73" s="20" t="s">
        <v>62</v>
      </c>
      <c r="G73" s="22">
        <v>79.3</v>
      </c>
      <c r="H73" s="23">
        <v>0.65669999999999995</v>
      </c>
      <c r="I73" s="20">
        <v>147.5</v>
      </c>
      <c r="J73" s="20">
        <v>150</v>
      </c>
      <c r="K73" s="35">
        <v>157.5</v>
      </c>
      <c r="L73" s="39"/>
      <c r="M73" s="20">
        <v>150</v>
      </c>
      <c r="N73" s="40">
        <f t="shared" si="3"/>
        <v>98.504999999999995</v>
      </c>
      <c r="O73" s="41"/>
    </row>
    <row r="74" spans="1:15">
      <c r="A74" s="31">
        <v>3</v>
      </c>
      <c r="B74" s="20">
        <v>82.5</v>
      </c>
      <c r="C74" s="20" t="s">
        <v>98</v>
      </c>
      <c r="D74" s="20" t="s">
        <v>99</v>
      </c>
      <c r="E74" s="21">
        <v>27579</v>
      </c>
      <c r="F74" s="20" t="s">
        <v>62</v>
      </c>
      <c r="G74" s="22">
        <v>81.349999999999994</v>
      </c>
      <c r="H74" s="23">
        <v>0.62756000000000001</v>
      </c>
      <c r="I74" s="20">
        <v>140</v>
      </c>
      <c r="J74" s="20">
        <v>145</v>
      </c>
      <c r="K74" s="35">
        <v>147.5</v>
      </c>
      <c r="L74" s="39"/>
      <c r="M74" s="20">
        <v>145</v>
      </c>
      <c r="N74" s="40">
        <f t="shared" si="3"/>
        <v>90.996200000000002</v>
      </c>
      <c r="O74" s="41"/>
    </row>
    <row r="75" spans="1:15">
      <c r="A75" s="31">
        <v>4</v>
      </c>
      <c r="B75" s="20">
        <v>82.5</v>
      </c>
      <c r="C75" s="20" t="s">
        <v>77</v>
      </c>
      <c r="D75" s="20" t="s">
        <v>78</v>
      </c>
      <c r="E75" s="21">
        <v>27149</v>
      </c>
      <c r="F75" s="20" t="s">
        <v>62</v>
      </c>
      <c r="G75" s="22">
        <v>79.150000000000006</v>
      </c>
      <c r="H75" s="23">
        <v>0.64329999999999998</v>
      </c>
      <c r="I75" s="20">
        <v>135</v>
      </c>
      <c r="J75" s="20">
        <v>142.5</v>
      </c>
      <c r="K75" s="35">
        <v>145</v>
      </c>
      <c r="L75" s="20"/>
      <c r="M75" s="20">
        <v>142.5</v>
      </c>
      <c r="N75" s="23">
        <f t="shared" si="3"/>
        <v>91.670249999999996</v>
      </c>
      <c r="O75" s="32"/>
    </row>
    <row r="76" spans="1:15">
      <c r="A76" s="31">
        <v>5</v>
      </c>
      <c r="B76" s="20">
        <v>82.5</v>
      </c>
      <c r="C76" s="20" t="s">
        <v>121</v>
      </c>
      <c r="D76" s="20" t="s">
        <v>50</v>
      </c>
      <c r="E76" s="21">
        <v>26749</v>
      </c>
      <c r="F76" s="20" t="s">
        <v>62</v>
      </c>
      <c r="G76" s="22">
        <v>79.400000000000006</v>
      </c>
      <c r="H76" s="23">
        <v>0.65610000000000002</v>
      </c>
      <c r="I76" s="20">
        <v>130</v>
      </c>
      <c r="J76" s="35">
        <v>137.5</v>
      </c>
      <c r="K76" s="20">
        <v>137.5</v>
      </c>
      <c r="L76" s="20"/>
      <c r="M76" s="20">
        <v>137.5</v>
      </c>
      <c r="N76" s="23">
        <f t="shared" si="3"/>
        <v>90.213750000000005</v>
      </c>
      <c r="O76" s="32"/>
    </row>
    <row r="77" spans="1:15">
      <c r="A77" s="31">
        <v>1</v>
      </c>
      <c r="B77" s="20">
        <v>82.5</v>
      </c>
      <c r="C77" s="20" t="s">
        <v>45</v>
      </c>
      <c r="D77" s="20" t="s">
        <v>101</v>
      </c>
      <c r="E77" s="21">
        <v>24025</v>
      </c>
      <c r="F77" s="20" t="s">
        <v>79</v>
      </c>
      <c r="G77" s="22">
        <v>80.75</v>
      </c>
      <c r="H77" s="23">
        <v>0.75660000000000005</v>
      </c>
      <c r="I77" s="20">
        <v>147.5</v>
      </c>
      <c r="J77" s="20">
        <v>152.5</v>
      </c>
      <c r="K77" s="35">
        <v>157.5</v>
      </c>
      <c r="L77" s="20"/>
      <c r="M77" s="20">
        <v>152.5</v>
      </c>
      <c r="N77" s="23">
        <f t="shared" si="3"/>
        <v>115.3815</v>
      </c>
      <c r="O77" s="32"/>
    </row>
    <row r="78" spans="1:15">
      <c r="A78" s="31">
        <v>2</v>
      </c>
      <c r="B78" s="20">
        <v>82.5</v>
      </c>
      <c r="C78" s="20" t="s">
        <v>128</v>
      </c>
      <c r="D78" s="20" t="s">
        <v>129</v>
      </c>
      <c r="E78" s="21">
        <v>21739</v>
      </c>
      <c r="F78" s="20" t="s">
        <v>79</v>
      </c>
      <c r="G78" s="22">
        <v>81.2</v>
      </c>
      <c r="H78" s="23">
        <v>0.92679999999999996</v>
      </c>
      <c r="I78" s="20">
        <v>120</v>
      </c>
      <c r="J78" s="20">
        <v>127.5</v>
      </c>
      <c r="K78" s="20">
        <v>132.5</v>
      </c>
      <c r="L78" s="20"/>
      <c r="M78" s="20">
        <v>132.5</v>
      </c>
      <c r="N78" s="23">
        <f t="shared" si="3"/>
        <v>122.80099999999999</v>
      </c>
      <c r="O78" s="32"/>
    </row>
    <row r="79" spans="1:15">
      <c r="A79" s="31">
        <v>3</v>
      </c>
      <c r="B79" s="20">
        <v>82.5</v>
      </c>
      <c r="C79" s="20" t="s">
        <v>24</v>
      </c>
      <c r="D79" s="20" t="s">
        <v>25</v>
      </c>
      <c r="E79" s="21">
        <v>21517</v>
      </c>
      <c r="F79" s="20" t="s">
        <v>79</v>
      </c>
      <c r="G79" s="22">
        <v>80.3</v>
      </c>
      <c r="H79" s="23">
        <v>0.96889999999999998</v>
      </c>
      <c r="I79" s="20">
        <v>125</v>
      </c>
      <c r="J79" s="20">
        <v>127.5</v>
      </c>
      <c r="K79" s="35">
        <v>130</v>
      </c>
      <c r="L79" s="20"/>
      <c r="M79" s="20">
        <v>127.5</v>
      </c>
      <c r="N79" s="23">
        <f t="shared" si="3"/>
        <v>123.53475</v>
      </c>
      <c r="O79" s="32"/>
    </row>
    <row r="80" spans="1:15">
      <c r="A80" s="31">
        <v>1</v>
      </c>
      <c r="B80" s="20">
        <v>82.5</v>
      </c>
      <c r="C80" s="20" t="s">
        <v>47</v>
      </c>
      <c r="D80" s="20" t="s">
        <v>119</v>
      </c>
      <c r="E80" s="21">
        <v>28244</v>
      </c>
      <c r="F80" s="20" t="s">
        <v>11</v>
      </c>
      <c r="G80" s="22">
        <v>82.5</v>
      </c>
      <c r="H80" s="23">
        <v>0.61929999999999996</v>
      </c>
      <c r="I80" s="20">
        <v>185</v>
      </c>
      <c r="J80" s="20">
        <v>190</v>
      </c>
      <c r="K80" s="20">
        <v>195</v>
      </c>
      <c r="L80" s="20"/>
      <c r="M80" s="20">
        <v>195</v>
      </c>
      <c r="N80" s="23">
        <f t="shared" si="3"/>
        <v>120.76349999999999</v>
      </c>
      <c r="O80" s="32">
        <v>1</v>
      </c>
    </row>
    <row r="81" spans="1:15">
      <c r="A81" s="31">
        <v>2</v>
      </c>
      <c r="B81" s="20">
        <v>82.5</v>
      </c>
      <c r="C81" s="20" t="s">
        <v>45</v>
      </c>
      <c r="D81" s="20" t="s">
        <v>101</v>
      </c>
      <c r="E81" s="21">
        <v>24025</v>
      </c>
      <c r="F81" s="20" t="s">
        <v>11</v>
      </c>
      <c r="G81" s="22">
        <v>80.75</v>
      </c>
      <c r="H81" s="23">
        <v>0.75660000000000005</v>
      </c>
      <c r="I81" s="20">
        <v>147.5</v>
      </c>
      <c r="J81" s="20">
        <v>152.5</v>
      </c>
      <c r="K81" s="35">
        <v>157.5</v>
      </c>
      <c r="L81" s="20"/>
      <c r="M81" s="20">
        <v>152.5</v>
      </c>
      <c r="N81" s="23">
        <f t="shared" si="3"/>
        <v>115.3815</v>
      </c>
      <c r="O81" s="32"/>
    </row>
    <row r="82" spans="1:15">
      <c r="A82" s="31">
        <v>3</v>
      </c>
      <c r="B82" s="20">
        <v>82.5</v>
      </c>
      <c r="C82" s="20" t="s">
        <v>190</v>
      </c>
      <c r="D82" s="20" t="s">
        <v>70</v>
      </c>
      <c r="E82" s="21">
        <v>31055</v>
      </c>
      <c r="F82" s="20" t="s">
        <v>11</v>
      </c>
      <c r="G82" s="22">
        <v>77.8</v>
      </c>
      <c r="H82" s="23">
        <v>0.64610000000000001</v>
      </c>
      <c r="I82" s="55">
        <v>150</v>
      </c>
      <c r="J82" s="20">
        <v>150</v>
      </c>
      <c r="K82" s="55">
        <v>155</v>
      </c>
      <c r="L82" s="20"/>
      <c r="M82" s="20">
        <v>150</v>
      </c>
      <c r="N82" s="23">
        <f t="shared" si="3"/>
        <v>96.915000000000006</v>
      </c>
      <c r="O82" s="32"/>
    </row>
    <row r="83" spans="1:15">
      <c r="A83" s="31">
        <v>4</v>
      </c>
      <c r="B83" s="20">
        <v>82.5</v>
      </c>
      <c r="C83" s="20" t="s">
        <v>191</v>
      </c>
      <c r="D83" s="20" t="s">
        <v>22</v>
      </c>
      <c r="E83" s="21">
        <v>33376</v>
      </c>
      <c r="F83" s="20" t="s">
        <v>11</v>
      </c>
      <c r="G83" s="22">
        <v>79.5</v>
      </c>
      <c r="H83" s="23">
        <v>0.63580000000000003</v>
      </c>
      <c r="I83" s="20">
        <v>147.5</v>
      </c>
      <c r="J83" s="20">
        <v>150</v>
      </c>
      <c r="K83" s="20" t="s">
        <v>189</v>
      </c>
      <c r="L83" s="20"/>
      <c r="M83" s="20">
        <v>150</v>
      </c>
      <c r="N83" s="23">
        <f t="shared" si="3"/>
        <v>95.37</v>
      </c>
      <c r="O83" s="32"/>
    </row>
    <row r="84" spans="1:15">
      <c r="A84" s="31">
        <v>5</v>
      </c>
      <c r="B84" s="20">
        <v>82.5</v>
      </c>
      <c r="C84" s="20" t="s">
        <v>192</v>
      </c>
      <c r="D84" s="20" t="s">
        <v>25</v>
      </c>
      <c r="E84" s="21">
        <v>30131</v>
      </c>
      <c r="F84" s="20" t="s">
        <v>11</v>
      </c>
      <c r="G84" s="22">
        <v>80.8</v>
      </c>
      <c r="H84" s="23">
        <v>0.62839999999999996</v>
      </c>
      <c r="I84" s="55">
        <v>150</v>
      </c>
      <c r="J84" s="55">
        <v>150</v>
      </c>
      <c r="K84" s="20">
        <v>150</v>
      </c>
      <c r="L84" s="20"/>
      <c r="M84" s="20">
        <v>150</v>
      </c>
      <c r="N84" s="23">
        <f t="shared" si="3"/>
        <v>94.259999999999991</v>
      </c>
      <c r="O84" s="32"/>
    </row>
    <row r="85" spans="1:15">
      <c r="A85" s="31">
        <v>6</v>
      </c>
      <c r="B85" s="20">
        <v>82.5</v>
      </c>
      <c r="C85" s="20" t="s">
        <v>184</v>
      </c>
      <c r="D85" s="20" t="s">
        <v>104</v>
      </c>
      <c r="E85" s="21">
        <v>28941</v>
      </c>
      <c r="F85" s="20" t="s">
        <v>11</v>
      </c>
      <c r="G85" s="22">
        <v>81</v>
      </c>
      <c r="H85" s="23">
        <v>0.62729999999999997</v>
      </c>
      <c r="I85" s="20">
        <v>130</v>
      </c>
      <c r="J85" s="20">
        <v>140</v>
      </c>
      <c r="K85" s="20">
        <v>147.5</v>
      </c>
      <c r="L85" s="20"/>
      <c r="M85" s="20">
        <v>147.5</v>
      </c>
      <c r="N85" s="23">
        <f t="shared" si="3"/>
        <v>92.526749999999993</v>
      </c>
      <c r="O85" s="32"/>
    </row>
    <row r="86" spans="1:15">
      <c r="A86" s="31">
        <v>7</v>
      </c>
      <c r="B86" s="20">
        <v>82.5</v>
      </c>
      <c r="C86" s="20" t="s">
        <v>193</v>
      </c>
      <c r="D86" s="20" t="s">
        <v>70</v>
      </c>
      <c r="E86" s="21">
        <v>32134</v>
      </c>
      <c r="F86" s="20" t="s">
        <v>11</v>
      </c>
      <c r="G86" s="22">
        <v>80.650000000000006</v>
      </c>
      <c r="H86" s="23">
        <v>0.629</v>
      </c>
      <c r="I86" s="20">
        <v>145</v>
      </c>
      <c r="J86" s="55">
        <v>152.5</v>
      </c>
      <c r="K86" s="55">
        <v>160</v>
      </c>
      <c r="L86" s="20"/>
      <c r="M86" s="20">
        <v>145</v>
      </c>
      <c r="N86" s="23">
        <f t="shared" si="3"/>
        <v>91.204999999999998</v>
      </c>
      <c r="O86" s="32"/>
    </row>
    <row r="87" spans="1:15">
      <c r="A87" s="31">
        <v>8</v>
      </c>
      <c r="B87" s="20">
        <v>82.5</v>
      </c>
      <c r="C87" s="20" t="s">
        <v>183</v>
      </c>
      <c r="D87" s="20" t="s">
        <v>25</v>
      </c>
      <c r="E87" s="21">
        <v>32803</v>
      </c>
      <c r="F87" s="20" t="s">
        <v>11</v>
      </c>
      <c r="G87" s="22">
        <v>80.650000000000006</v>
      </c>
      <c r="H87" s="23">
        <v>0.629</v>
      </c>
      <c r="I87" s="20">
        <v>130</v>
      </c>
      <c r="J87" s="20">
        <v>140</v>
      </c>
      <c r="K87" s="55">
        <v>147.5</v>
      </c>
      <c r="L87" s="20"/>
      <c r="M87" s="20">
        <v>140</v>
      </c>
      <c r="N87" s="23">
        <f t="shared" si="3"/>
        <v>88.06</v>
      </c>
      <c r="O87" s="32"/>
    </row>
    <row r="88" spans="1:15">
      <c r="A88" s="31">
        <v>9</v>
      </c>
      <c r="B88" s="20">
        <v>82.5</v>
      </c>
      <c r="C88" s="20" t="s">
        <v>186</v>
      </c>
      <c r="D88" s="20" t="s">
        <v>187</v>
      </c>
      <c r="E88" s="21">
        <v>32949</v>
      </c>
      <c r="F88" s="20" t="s">
        <v>11</v>
      </c>
      <c r="G88" s="22">
        <v>81.75</v>
      </c>
      <c r="H88" s="23">
        <v>0.623</v>
      </c>
      <c r="I88" s="55">
        <v>135</v>
      </c>
      <c r="J88" s="20">
        <v>140</v>
      </c>
      <c r="K88" s="55">
        <v>145</v>
      </c>
      <c r="L88" s="20"/>
      <c r="M88" s="20">
        <v>140</v>
      </c>
      <c r="N88" s="23">
        <f t="shared" si="3"/>
        <v>87.22</v>
      </c>
      <c r="O88" s="32"/>
    </row>
    <row r="89" spans="1:15">
      <c r="A89" s="31">
        <v>10</v>
      </c>
      <c r="B89" s="20">
        <v>82.5</v>
      </c>
      <c r="C89" s="20" t="s">
        <v>180</v>
      </c>
      <c r="D89" s="20" t="s">
        <v>106</v>
      </c>
      <c r="E89" s="21">
        <v>33078</v>
      </c>
      <c r="F89" s="20" t="s">
        <v>11</v>
      </c>
      <c r="G89" s="22">
        <v>81.05</v>
      </c>
      <c r="H89" s="23">
        <v>0.62680000000000002</v>
      </c>
      <c r="I89" s="55">
        <v>130</v>
      </c>
      <c r="J89" s="20">
        <v>130</v>
      </c>
      <c r="K89" s="20">
        <v>137.5</v>
      </c>
      <c r="L89" s="20"/>
      <c r="M89" s="20">
        <v>137.5</v>
      </c>
      <c r="N89" s="23">
        <f t="shared" si="3"/>
        <v>86.185000000000002</v>
      </c>
      <c r="O89" s="32"/>
    </row>
    <row r="90" spans="1:15">
      <c r="A90" s="31">
        <v>11</v>
      </c>
      <c r="B90" s="20">
        <v>82.5</v>
      </c>
      <c r="C90" s="20" t="s">
        <v>182</v>
      </c>
      <c r="D90" s="20" t="s">
        <v>82</v>
      </c>
      <c r="E90" s="21">
        <v>31801</v>
      </c>
      <c r="F90" s="20" t="s">
        <v>11</v>
      </c>
      <c r="G90" s="22">
        <v>81.2</v>
      </c>
      <c r="H90" s="23">
        <v>0.62619999999999998</v>
      </c>
      <c r="I90" s="20">
        <v>130</v>
      </c>
      <c r="J90" s="20">
        <v>135</v>
      </c>
      <c r="K90" s="55">
        <v>140</v>
      </c>
      <c r="L90" s="20"/>
      <c r="M90" s="20">
        <v>135</v>
      </c>
      <c r="N90" s="23">
        <f t="shared" si="3"/>
        <v>84.536999999999992</v>
      </c>
      <c r="O90" s="32"/>
    </row>
    <row r="91" spans="1:15">
      <c r="A91" s="31">
        <v>12</v>
      </c>
      <c r="B91" s="20">
        <v>82.5</v>
      </c>
      <c r="C91" s="20" t="s">
        <v>177</v>
      </c>
      <c r="D91" s="20" t="s">
        <v>178</v>
      </c>
      <c r="E91" s="21">
        <v>29797</v>
      </c>
      <c r="F91" s="20" t="s">
        <v>11</v>
      </c>
      <c r="G91" s="22">
        <v>80</v>
      </c>
      <c r="H91" s="23">
        <v>0.63290000000000002</v>
      </c>
      <c r="I91" s="55">
        <v>125</v>
      </c>
      <c r="J91" s="20">
        <v>125</v>
      </c>
      <c r="K91" s="20">
        <v>130</v>
      </c>
      <c r="L91" s="20"/>
      <c r="M91" s="20">
        <v>130</v>
      </c>
      <c r="N91" s="23">
        <f t="shared" si="3"/>
        <v>82.277000000000001</v>
      </c>
      <c r="O91" s="32"/>
    </row>
    <row r="92" spans="1:15">
      <c r="A92" s="31">
        <v>13</v>
      </c>
      <c r="B92" s="20">
        <v>82.5</v>
      </c>
      <c r="C92" s="20" t="s">
        <v>102</v>
      </c>
      <c r="D92" s="20" t="s">
        <v>185</v>
      </c>
      <c r="E92" s="21">
        <v>33592</v>
      </c>
      <c r="F92" s="20" t="s">
        <v>11</v>
      </c>
      <c r="G92" s="22">
        <v>81.75</v>
      </c>
      <c r="H92" s="23">
        <v>0.62729999999999997</v>
      </c>
      <c r="I92" s="20">
        <v>130</v>
      </c>
      <c r="J92" s="55">
        <v>140</v>
      </c>
      <c r="K92" s="55">
        <v>140</v>
      </c>
      <c r="L92" s="20"/>
      <c r="M92" s="20">
        <v>130</v>
      </c>
      <c r="N92" s="23">
        <f t="shared" si="3"/>
        <v>81.548999999999992</v>
      </c>
      <c r="O92" s="32"/>
    </row>
    <row r="93" spans="1:15">
      <c r="A93" s="31">
        <v>14</v>
      </c>
      <c r="B93" s="20">
        <v>82.5</v>
      </c>
      <c r="C93" s="20" t="s">
        <v>181</v>
      </c>
      <c r="D93" s="20" t="s">
        <v>142</v>
      </c>
      <c r="E93" s="21">
        <v>29858</v>
      </c>
      <c r="F93" s="20" t="s">
        <v>11</v>
      </c>
      <c r="G93" s="22">
        <v>82.4</v>
      </c>
      <c r="H93" s="23">
        <v>0.61980000000000002</v>
      </c>
      <c r="I93" s="55">
        <v>130</v>
      </c>
      <c r="J93" s="20">
        <v>130</v>
      </c>
      <c r="K93" s="55">
        <v>140</v>
      </c>
      <c r="L93" s="20"/>
      <c r="M93" s="20">
        <v>130</v>
      </c>
      <c r="N93" s="23">
        <f t="shared" si="3"/>
        <v>80.573999999999998</v>
      </c>
      <c r="O93" s="32"/>
    </row>
    <row r="94" spans="1:15">
      <c r="A94" s="31">
        <v>15</v>
      </c>
      <c r="B94" s="20">
        <v>82.5</v>
      </c>
      <c r="C94" s="20" t="s">
        <v>179</v>
      </c>
      <c r="D94" s="20" t="s">
        <v>70</v>
      </c>
      <c r="E94" s="21">
        <v>33946</v>
      </c>
      <c r="F94" s="20" t="s">
        <v>11</v>
      </c>
      <c r="G94" s="22">
        <v>75.95</v>
      </c>
      <c r="H94" s="23">
        <v>0.65769999999999995</v>
      </c>
      <c r="I94" s="20">
        <v>120</v>
      </c>
      <c r="J94" s="20">
        <v>127.5</v>
      </c>
      <c r="K94" s="55">
        <v>132.5</v>
      </c>
      <c r="L94" s="20"/>
      <c r="M94" s="20">
        <v>127.5</v>
      </c>
      <c r="N94" s="23">
        <f t="shared" si="3"/>
        <v>83.856749999999991</v>
      </c>
      <c r="O94" s="32"/>
    </row>
    <row r="95" spans="1:15">
      <c r="A95" s="31" t="s">
        <v>194</v>
      </c>
      <c r="B95" s="20">
        <v>82.5</v>
      </c>
      <c r="C95" s="20" t="s">
        <v>188</v>
      </c>
      <c r="D95" s="20" t="s">
        <v>59</v>
      </c>
      <c r="E95" s="21">
        <v>29250</v>
      </c>
      <c r="F95" s="20" t="s">
        <v>11</v>
      </c>
      <c r="G95" s="22">
        <v>81.5</v>
      </c>
      <c r="H95" s="23">
        <v>0.62460000000000004</v>
      </c>
      <c r="I95" s="55">
        <v>140</v>
      </c>
      <c r="J95" s="55">
        <v>140</v>
      </c>
      <c r="K95" s="55">
        <v>140</v>
      </c>
      <c r="L95" s="20"/>
      <c r="M95" s="20">
        <v>0</v>
      </c>
      <c r="N95" s="23">
        <f t="shared" si="3"/>
        <v>0</v>
      </c>
      <c r="O95" s="32"/>
    </row>
    <row r="96" spans="1:15">
      <c r="A96" s="31">
        <v>1</v>
      </c>
      <c r="B96" s="20">
        <v>82.5</v>
      </c>
      <c r="C96" s="20" t="s">
        <v>151</v>
      </c>
      <c r="D96" s="20" t="s">
        <v>70</v>
      </c>
      <c r="E96" s="21">
        <v>35630</v>
      </c>
      <c r="F96" s="20" t="s">
        <v>29</v>
      </c>
      <c r="G96" s="22">
        <v>78.2</v>
      </c>
      <c r="H96" s="23">
        <v>0.66930000000000001</v>
      </c>
      <c r="I96" s="20">
        <v>130</v>
      </c>
      <c r="J96" s="20">
        <v>140</v>
      </c>
      <c r="K96" s="20">
        <v>147.5</v>
      </c>
      <c r="L96" s="20"/>
      <c r="M96" s="20">
        <v>147.5</v>
      </c>
      <c r="N96" s="23">
        <f t="shared" si="3"/>
        <v>98.72175</v>
      </c>
      <c r="O96" s="32"/>
    </row>
    <row r="97" spans="1:15">
      <c r="A97" s="31">
        <v>1</v>
      </c>
      <c r="B97" s="20">
        <v>90</v>
      </c>
      <c r="C97" s="20" t="s">
        <v>115</v>
      </c>
      <c r="D97" s="20" t="s">
        <v>20</v>
      </c>
      <c r="E97" s="21">
        <v>34611</v>
      </c>
      <c r="F97" s="20" t="s">
        <v>15</v>
      </c>
      <c r="G97" s="22">
        <v>86.7</v>
      </c>
      <c r="H97" s="23">
        <v>0.60509999999999997</v>
      </c>
      <c r="I97" s="20">
        <v>140</v>
      </c>
      <c r="J97" s="35">
        <v>147.5</v>
      </c>
      <c r="K97" s="20">
        <v>150</v>
      </c>
      <c r="L97" s="20"/>
      <c r="M97" s="20">
        <v>150</v>
      </c>
      <c r="N97" s="23">
        <f t="shared" ref="N97:N128" si="4">M97*H97</f>
        <v>90.765000000000001</v>
      </c>
      <c r="O97" s="32"/>
    </row>
    <row r="98" spans="1:15">
      <c r="A98" s="31">
        <v>2</v>
      </c>
      <c r="B98" s="20">
        <v>90</v>
      </c>
      <c r="C98" s="20" t="s">
        <v>168</v>
      </c>
      <c r="D98" s="20" t="s">
        <v>22</v>
      </c>
      <c r="E98" s="21">
        <v>35074</v>
      </c>
      <c r="F98" s="20" t="s">
        <v>15</v>
      </c>
      <c r="G98" s="22">
        <v>87.55</v>
      </c>
      <c r="H98" s="23">
        <v>0.61309999999999998</v>
      </c>
      <c r="I98" s="20">
        <v>135</v>
      </c>
      <c r="J98" s="20">
        <v>145</v>
      </c>
      <c r="K98" s="20">
        <v>150</v>
      </c>
      <c r="L98" s="20"/>
      <c r="M98" s="20">
        <v>150</v>
      </c>
      <c r="N98" s="23">
        <f t="shared" si="4"/>
        <v>91.965000000000003</v>
      </c>
      <c r="O98" s="32"/>
    </row>
    <row r="99" spans="1:15">
      <c r="A99" s="31">
        <v>3</v>
      </c>
      <c r="B99" s="20">
        <v>90</v>
      </c>
      <c r="C99" s="20" t="s">
        <v>88</v>
      </c>
      <c r="D99" s="20" t="s">
        <v>89</v>
      </c>
      <c r="E99" s="21">
        <v>34215</v>
      </c>
      <c r="F99" s="20" t="s">
        <v>15</v>
      </c>
      <c r="G99" s="22">
        <v>88.8</v>
      </c>
      <c r="H99" s="23">
        <v>0.59009999999999996</v>
      </c>
      <c r="I99" s="20">
        <v>135</v>
      </c>
      <c r="J99" s="20">
        <v>140</v>
      </c>
      <c r="K99" s="20">
        <v>145</v>
      </c>
      <c r="L99" s="20"/>
      <c r="M99" s="20">
        <v>145</v>
      </c>
      <c r="N99" s="23">
        <f t="shared" si="4"/>
        <v>85.564499999999995</v>
      </c>
      <c r="O99" s="32"/>
    </row>
    <row r="100" spans="1:15">
      <c r="A100" s="31">
        <v>4</v>
      </c>
      <c r="B100" s="20">
        <v>90</v>
      </c>
      <c r="C100" s="20" t="s">
        <v>87</v>
      </c>
      <c r="D100" s="20" t="s">
        <v>86</v>
      </c>
      <c r="E100" s="21">
        <v>35223</v>
      </c>
      <c r="F100" s="20" t="s">
        <v>15</v>
      </c>
      <c r="G100" s="22">
        <v>84.4</v>
      </c>
      <c r="H100" s="23">
        <v>0.62809999999999999</v>
      </c>
      <c r="I100" s="20">
        <v>115</v>
      </c>
      <c r="J100" s="20">
        <v>125</v>
      </c>
      <c r="K100" s="20">
        <v>135</v>
      </c>
      <c r="L100" s="20"/>
      <c r="M100" s="20">
        <v>135</v>
      </c>
      <c r="N100" s="23">
        <f t="shared" si="4"/>
        <v>84.793499999999995</v>
      </c>
      <c r="O100" s="32"/>
    </row>
    <row r="101" spans="1:15">
      <c r="A101" s="31">
        <v>1</v>
      </c>
      <c r="B101" s="20">
        <v>90</v>
      </c>
      <c r="C101" s="20" t="s">
        <v>90</v>
      </c>
      <c r="D101" s="20" t="s">
        <v>14</v>
      </c>
      <c r="E101" s="21">
        <v>25689</v>
      </c>
      <c r="F101" s="20" t="s">
        <v>62</v>
      </c>
      <c r="G101" s="22">
        <v>88</v>
      </c>
      <c r="H101" s="23">
        <v>0.63449999999999995</v>
      </c>
      <c r="I101" s="20">
        <v>160</v>
      </c>
      <c r="J101" s="20">
        <v>170</v>
      </c>
      <c r="K101" s="35">
        <v>177.5</v>
      </c>
      <c r="L101" s="20"/>
      <c r="M101" s="20">
        <v>170</v>
      </c>
      <c r="N101" s="23">
        <f t="shared" si="4"/>
        <v>107.86499999999999</v>
      </c>
      <c r="O101" s="32"/>
    </row>
    <row r="102" spans="1:15">
      <c r="A102" s="31">
        <v>2</v>
      </c>
      <c r="B102" s="20">
        <v>90</v>
      </c>
      <c r="C102" s="20" t="s">
        <v>51</v>
      </c>
      <c r="D102" s="20" t="s">
        <v>59</v>
      </c>
      <c r="E102" s="21">
        <v>25309</v>
      </c>
      <c r="F102" s="20" t="s">
        <v>62</v>
      </c>
      <c r="G102" s="22">
        <v>89.95</v>
      </c>
      <c r="H102" s="23">
        <v>0.65380000000000005</v>
      </c>
      <c r="I102" s="20">
        <v>160</v>
      </c>
      <c r="J102" s="20">
        <v>170</v>
      </c>
      <c r="K102" s="35">
        <v>172.5</v>
      </c>
      <c r="L102" s="20"/>
      <c r="M102" s="20">
        <v>170</v>
      </c>
      <c r="N102" s="23">
        <f t="shared" si="4"/>
        <v>111.14600000000002</v>
      </c>
      <c r="O102" s="32"/>
    </row>
    <row r="103" spans="1:15">
      <c r="A103" s="31">
        <v>3</v>
      </c>
      <c r="B103" s="20">
        <v>90</v>
      </c>
      <c r="C103" s="20" t="s">
        <v>49</v>
      </c>
      <c r="D103" s="20" t="s">
        <v>99</v>
      </c>
      <c r="E103" s="21">
        <v>24885</v>
      </c>
      <c r="F103" s="20" t="s">
        <v>62</v>
      </c>
      <c r="G103" s="22">
        <v>89.9</v>
      </c>
      <c r="H103" s="23">
        <v>0.67</v>
      </c>
      <c r="I103" s="20">
        <v>147.5</v>
      </c>
      <c r="J103" s="20">
        <v>152.5</v>
      </c>
      <c r="K103" s="20">
        <v>155</v>
      </c>
      <c r="L103" s="20"/>
      <c r="M103" s="20">
        <v>155</v>
      </c>
      <c r="N103" s="23">
        <f t="shared" si="4"/>
        <v>103.85000000000001</v>
      </c>
      <c r="O103" s="32"/>
    </row>
    <row r="104" spans="1:15">
      <c r="A104" s="31">
        <v>4</v>
      </c>
      <c r="B104" s="20">
        <v>90</v>
      </c>
      <c r="C104" s="20" t="s">
        <v>54</v>
      </c>
      <c r="D104" s="20" t="s">
        <v>65</v>
      </c>
      <c r="E104" s="21">
        <v>24748</v>
      </c>
      <c r="F104" s="20" t="s">
        <v>62</v>
      </c>
      <c r="G104" s="22">
        <v>87.8</v>
      </c>
      <c r="H104" s="23">
        <v>0.67989999999999995</v>
      </c>
      <c r="I104" s="20">
        <v>142.5</v>
      </c>
      <c r="J104" s="20">
        <v>147.5</v>
      </c>
      <c r="K104" s="35">
        <v>150</v>
      </c>
      <c r="L104" s="20"/>
      <c r="M104" s="20">
        <v>147.5</v>
      </c>
      <c r="N104" s="23">
        <f t="shared" si="4"/>
        <v>100.28524999999999</v>
      </c>
      <c r="O104" s="32"/>
    </row>
    <row r="105" spans="1:15" s="33" customFormat="1">
      <c r="A105" s="31">
        <v>5</v>
      </c>
      <c r="B105" s="20">
        <v>90</v>
      </c>
      <c r="C105" s="20" t="s">
        <v>158</v>
      </c>
      <c r="D105" s="20" t="s">
        <v>22</v>
      </c>
      <c r="E105" s="21">
        <v>26499</v>
      </c>
      <c r="F105" s="20" t="s">
        <v>62</v>
      </c>
      <c r="G105" s="22">
        <v>85.3</v>
      </c>
      <c r="H105" s="23">
        <v>0.62429999999999997</v>
      </c>
      <c r="I105" s="20">
        <v>115</v>
      </c>
      <c r="J105" s="20">
        <v>125</v>
      </c>
      <c r="K105" s="35">
        <v>135</v>
      </c>
      <c r="L105" s="20"/>
      <c r="M105" s="20">
        <v>125</v>
      </c>
      <c r="N105" s="23">
        <f t="shared" si="4"/>
        <v>78.037499999999994</v>
      </c>
      <c r="O105" s="32"/>
    </row>
    <row r="106" spans="1:15">
      <c r="A106" s="31">
        <v>1</v>
      </c>
      <c r="B106" s="20">
        <v>90</v>
      </c>
      <c r="C106" s="20" t="s">
        <v>111</v>
      </c>
      <c r="D106" s="20" t="s">
        <v>59</v>
      </c>
      <c r="E106" s="21">
        <v>22202</v>
      </c>
      <c r="F106" s="20" t="s">
        <v>79</v>
      </c>
      <c r="G106" s="22">
        <v>89.15</v>
      </c>
      <c r="H106" s="23">
        <v>0.84160000000000001</v>
      </c>
      <c r="I106" s="20">
        <v>125</v>
      </c>
      <c r="J106" s="35">
        <v>135</v>
      </c>
      <c r="K106" s="20">
        <v>135</v>
      </c>
      <c r="L106" s="20"/>
      <c r="M106" s="20">
        <v>135</v>
      </c>
      <c r="N106" s="23">
        <f t="shared" si="4"/>
        <v>113.616</v>
      </c>
      <c r="O106" s="32"/>
    </row>
    <row r="107" spans="1:15">
      <c r="A107" s="31">
        <v>2</v>
      </c>
      <c r="B107" s="20">
        <v>90</v>
      </c>
      <c r="C107" s="20" t="s">
        <v>44</v>
      </c>
      <c r="D107" s="20" t="s">
        <v>137</v>
      </c>
      <c r="E107" s="21">
        <v>19844</v>
      </c>
      <c r="F107" s="20" t="s">
        <v>79</v>
      </c>
      <c r="G107" s="22">
        <v>83.75</v>
      </c>
      <c r="H107" s="23">
        <v>1.0752999999999999</v>
      </c>
      <c r="I107" s="20">
        <v>125</v>
      </c>
      <c r="J107" s="20">
        <v>130</v>
      </c>
      <c r="K107" s="20">
        <v>132.5</v>
      </c>
      <c r="L107" s="20"/>
      <c r="M107" s="20">
        <v>132.5</v>
      </c>
      <c r="N107" s="23">
        <f t="shared" si="4"/>
        <v>142.47725</v>
      </c>
      <c r="O107" s="32"/>
    </row>
    <row r="108" spans="1:15">
      <c r="A108" s="31">
        <v>3</v>
      </c>
      <c r="B108" s="20">
        <v>90</v>
      </c>
      <c r="C108" s="20" t="s">
        <v>31</v>
      </c>
      <c r="D108" s="20" t="s">
        <v>99</v>
      </c>
      <c r="E108" s="21">
        <v>23821</v>
      </c>
      <c r="F108" s="20" t="s">
        <v>79</v>
      </c>
      <c r="G108" s="22">
        <v>85.4</v>
      </c>
      <c r="H108" s="23">
        <v>0.74960000000000004</v>
      </c>
      <c r="I108" s="20">
        <v>120</v>
      </c>
      <c r="J108" s="20">
        <v>125</v>
      </c>
      <c r="K108" s="20">
        <v>130</v>
      </c>
      <c r="L108" s="20"/>
      <c r="M108" s="20">
        <v>130</v>
      </c>
      <c r="N108" s="23">
        <f t="shared" si="4"/>
        <v>97.448000000000008</v>
      </c>
      <c r="O108" s="32"/>
    </row>
    <row r="109" spans="1:15">
      <c r="A109" s="31">
        <v>4</v>
      </c>
      <c r="B109" s="20">
        <v>90</v>
      </c>
      <c r="C109" s="20" t="s">
        <v>53</v>
      </c>
      <c r="D109" s="20" t="s">
        <v>112</v>
      </c>
      <c r="E109" s="21">
        <v>18153</v>
      </c>
      <c r="F109" s="20" t="s">
        <v>79</v>
      </c>
      <c r="G109" s="22">
        <v>84</v>
      </c>
      <c r="H109" s="23">
        <v>1.2295</v>
      </c>
      <c r="I109" s="20">
        <v>100</v>
      </c>
      <c r="J109" s="20">
        <v>102.5</v>
      </c>
      <c r="K109" s="35">
        <v>105</v>
      </c>
      <c r="L109" s="20"/>
      <c r="M109" s="20">
        <v>102.5</v>
      </c>
      <c r="N109" s="23">
        <f t="shared" si="4"/>
        <v>126.02375000000001</v>
      </c>
      <c r="O109" s="32"/>
    </row>
    <row r="110" spans="1:15">
      <c r="A110" s="31">
        <v>5</v>
      </c>
      <c r="B110" s="20">
        <v>90</v>
      </c>
      <c r="C110" s="20" t="s">
        <v>52</v>
      </c>
      <c r="D110" s="20" t="s">
        <v>112</v>
      </c>
      <c r="E110" s="21">
        <v>16973</v>
      </c>
      <c r="F110" s="20" t="s">
        <v>79</v>
      </c>
      <c r="G110" s="22">
        <v>89.2</v>
      </c>
      <c r="H110" s="23">
        <v>1.2135</v>
      </c>
      <c r="I110" s="20">
        <v>95</v>
      </c>
      <c r="J110" s="35">
        <v>100</v>
      </c>
      <c r="K110" s="20">
        <v>100</v>
      </c>
      <c r="L110" s="20"/>
      <c r="M110" s="20">
        <v>100</v>
      </c>
      <c r="N110" s="23">
        <f t="shared" si="4"/>
        <v>121.35000000000001</v>
      </c>
      <c r="O110" s="32"/>
    </row>
    <row r="111" spans="1:15">
      <c r="A111" s="31" t="s">
        <v>194</v>
      </c>
      <c r="B111" s="20">
        <v>90</v>
      </c>
      <c r="C111" s="20" t="s">
        <v>143</v>
      </c>
      <c r="D111" s="20" t="s">
        <v>64</v>
      </c>
      <c r="E111" s="21">
        <v>22744</v>
      </c>
      <c r="F111" s="20" t="s">
        <v>79</v>
      </c>
      <c r="G111" s="22">
        <v>89.6</v>
      </c>
      <c r="H111" s="23">
        <v>0.80989999999999995</v>
      </c>
      <c r="I111" s="35">
        <v>110</v>
      </c>
      <c r="J111" s="35">
        <v>115</v>
      </c>
      <c r="K111" s="35">
        <v>115</v>
      </c>
      <c r="L111" s="20"/>
      <c r="M111" s="20">
        <v>0</v>
      </c>
      <c r="N111" s="23">
        <f t="shared" si="4"/>
        <v>0</v>
      </c>
      <c r="O111" s="32"/>
    </row>
    <row r="112" spans="1:15">
      <c r="A112" s="31">
        <v>1</v>
      </c>
      <c r="B112" s="20">
        <v>90</v>
      </c>
      <c r="C112" s="20" t="s">
        <v>211</v>
      </c>
      <c r="D112" s="20" t="s">
        <v>70</v>
      </c>
      <c r="E112" s="21">
        <v>33606</v>
      </c>
      <c r="F112" s="20" t="s">
        <v>11</v>
      </c>
      <c r="G112" s="22">
        <v>89.8</v>
      </c>
      <c r="H112" s="23">
        <v>0.58609999999999995</v>
      </c>
      <c r="I112" s="20">
        <v>180</v>
      </c>
      <c r="J112" s="20">
        <v>185</v>
      </c>
      <c r="K112" s="20">
        <v>187.5</v>
      </c>
      <c r="L112" s="20"/>
      <c r="M112" s="20">
        <v>187.5</v>
      </c>
      <c r="N112" s="23">
        <f t="shared" si="4"/>
        <v>109.89375</v>
      </c>
      <c r="O112" s="32"/>
    </row>
    <row r="113" spans="1:15">
      <c r="A113" s="31">
        <v>2</v>
      </c>
      <c r="B113" s="20">
        <v>90</v>
      </c>
      <c r="C113" s="20" t="s">
        <v>209</v>
      </c>
      <c r="D113" s="20" t="s">
        <v>82</v>
      </c>
      <c r="E113" s="21">
        <v>33438</v>
      </c>
      <c r="F113" s="20" t="s">
        <v>11</v>
      </c>
      <c r="G113" s="22">
        <v>90</v>
      </c>
      <c r="H113" s="23">
        <v>0.58530000000000004</v>
      </c>
      <c r="I113" s="20">
        <v>177.5</v>
      </c>
      <c r="J113" s="55">
        <v>185</v>
      </c>
      <c r="K113" s="20">
        <v>185</v>
      </c>
      <c r="L113" s="20"/>
      <c r="M113" s="20">
        <v>185</v>
      </c>
      <c r="N113" s="23">
        <f t="shared" si="4"/>
        <v>108.2805</v>
      </c>
      <c r="O113" s="32"/>
    </row>
    <row r="114" spans="1:15">
      <c r="A114" s="31">
        <v>3</v>
      </c>
      <c r="B114" s="20">
        <v>90</v>
      </c>
      <c r="C114" s="20" t="s">
        <v>210</v>
      </c>
      <c r="D114" s="20" t="s">
        <v>59</v>
      </c>
      <c r="E114" s="21">
        <v>30500</v>
      </c>
      <c r="F114" s="20" t="s">
        <v>11</v>
      </c>
      <c r="G114" s="22">
        <v>89.4</v>
      </c>
      <c r="H114" s="23">
        <v>0.5877</v>
      </c>
      <c r="I114" s="20">
        <v>180</v>
      </c>
      <c r="J114" s="55">
        <v>190</v>
      </c>
      <c r="K114" s="55">
        <v>190</v>
      </c>
      <c r="L114" s="20"/>
      <c r="M114" s="20">
        <v>180</v>
      </c>
      <c r="N114" s="23">
        <f t="shared" si="4"/>
        <v>105.786</v>
      </c>
      <c r="O114" s="32"/>
    </row>
    <row r="115" spans="1:15">
      <c r="A115" s="31">
        <v>4</v>
      </c>
      <c r="B115" s="20">
        <v>90</v>
      </c>
      <c r="C115" s="20" t="s">
        <v>207</v>
      </c>
      <c r="D115" s="20" t="s">
        <v>119</v>
      </c>
      <c r="E115" s="21">
        <v>32593</v>
      </c>
      <c r="F115" s="20" t="s">
        <v>11</v>
      </c>
      <c r="G115" s="22">
        <v>90</v>
      </c>
      <c r="H115" s="23">
        <v>0.58530000000000004</v>
      </c>
      <c r="I115" s="20">
        <v>165</v>
      </c>
      <c r="J115" s="55">
        <v>172.5</v>
      </c>
      <c r="K115" s="20">
        <v>172.5</v>
      </c>
      <c r="L115" s="20"/>
      <c r="M115" s="20">
        <v>172.5</v>
      </c>
      <c r="N115" s="23">
        <f t="shared" si="4"/>
        <v>100.96425000000001</v>
      </c>
      <c r="O115" s="32"/>
    </row>
    <row r="116" spans="1:15">
      <c r="A116" s="31">
        <v>5</v>
      </c>
      <c r="B116" s="20">
        <v>90</v>
      </c>
      <c r="C116" s="20" t="s">
        <v>208</v>
      </c>
      <c r="D116" s="20" t="s">
        <v>70</v>
      </c>
      <c r="E116" s="21">
        <v>30283</v>
      </c>
      <c r="F116" s="20" t="s">
        <v>11</v>
      </c>
      <c r="G116" s="22">
        <v>88.9</v>
      </c>
      <c r="H116" s="23">
        <v>0.5897</v>
      </c>
      <c r="I116" s="20">
        <v>170</v>
      </c>
      <c r="J116" s="55">
        <v>177.5</v>
      </c>
      <c r="K116" s="55">
        <v>180</v>
      </c>
      <c r="L116" s="20"/>
      <c r="M116" s="20">
        <v>170</v>
      </c>
      <c r="N116" s="23">
        <f t="shared" si="4"/>
        <v>100.249</v>
      </c>
      <c r="O116" s="32"/>
    </row>
    <row r="117" spans="1:15">
      <c r="A117" s="31">
        <v>6</v>
      </c>
      <c r="B117" s="20">
        <v>90</v>
      </c>
      <c r="C117" s="20" t="s">
        <v>204</v>
      </c>
      <c r="D117" s="20" t="s">
        <v>205</v>
      </c>
      <c r="E117" s="21">
        <v>29821</v>
      </c>
      <c r="F117" s="20" t="s">
        <v>11</v>
      </c>
      <c r="G117" s="22">
        <v>87.25</v>
      </c>
      <c r="H117" s="23">
        <v>0.59650000000000003</v>
      </c>
      <c r="I117" s="20">
        <v>155</v>
      </c>
      <c r="J117" s="20">
        <v>165</v>
      </c>
      <c r="K117" s="55">
        <v>177.5</v>
      </c>
      <c r="L117" s="20"/>
      <c r="M117" s="20">
        <v>165</v>
      </c>
      <c r="N117" s="23">
        <f t="shared" si="4"/>
        <v>98.422499999999999</v>
      </c>
      <c r="O117" s="32"/>
    </row>
    <row r="118" spans="1:15">
      <c r="A118" s="31">
        <v>7</v>
      </c>
      <c r="B118" s="20">
        <v>90</v>
      </c>
      <c r="C118" s="20" t="s">
        <v>202</v>
      </c>
      <c r="D118" s="20" t="s">
        <v>22</v>
      </c>
      <c r="E118" s="21">
        <v>32713</v>
      </c>
      <c r="F118" s="20" t="s">
        <v>11</v>
      </c>
      <c r="G118" s="22">
        <v>85.4</v>
      </c>
      <c r="H118" s="23">
        <v>0.60499999999999998</v>
      </c>
      <c r="I118" s="20">
        <v>150</v>
      </c>
      <c r="J118" s="20">
        <v>160</v>
      </c>
      <c r="K118" s="55">
        <v>165</v>
      </c>
      <c r="L118" s="20"/>
      <c r="M118" s="20">
        <v>160</v>
      </c>
      <c r="N118" s="23">
        <f t="shared" si="4"/>
        <v>96.8</v>
      </c>
      <c r="O118" s="32"/>
    </row>
    <row r="119" spans="1:15">
      <c r="A119" s="31">
        <v>8</v>
      </c>
      <c r="B119" s="20">
        <v>90</v>
      </c>
      <c r="C119" s="20" t="s">
        <v>200</v>
      </c>
      <c r="D119" s="20" t="s">
        <v>43</v>
      </c>
      <c r="E119" s="21">
        <v>30184</v>
      </c>
      <c r="F119" s="20" t="s">
        <v>11</v>
      </c>
      <c r="G119" s="22">
        <v>88.6</v>
      </c>
      <c r="H119" s="23">
        <v>0.59099999999999997</v>
      </c>
      <c r="I119" s="20">
        <v>145</v>
      </c>
      <c r="J119" s="20">
        <v>152.5</v>
      </c>
      <c r="K119" s="20">
        <v>155</v>
      </c>
      <c r="L119" s="20"/>
      <c r="M119" s="20">
        <v>155</v>
      </c>
      <c r="N119" s="23">
        <f t="shared" si="4"/>
        <v>91.60499999999999</v>
      </c>
      <c r="O119" s="32"/>
    </row>
    <row r="120" spans="1:15">
      <c r="A120" s="31">
        <v>9</v>
      </c>
      <c r="B120" s="20">
        <v>90</v>
      </c>
      <c r="C120" s="20" t="s">
        <v>206</v>
      </c>
      <c r="D120" s="20" t="s">
        <v>17</v>
      </c>
      <c r="E120" s="21">
        <v>31166</v>
      </c>
      <c r="F120" s="20" t="s">
        <v>11</v>
      </c>
      <c r="G120" s="22">
        <v>89.9</v>
      </c>
      <c r="H120" s="23">
        <v>0.5857</v>
      </c>
      <c r="I120" s="55">
        <v>155</v>
      </c>
      <c r="J120" s="55">
        <v>155</v>
      </c>
      <c r="K120" s="20">
        <v>155</v>
      </c>
      <c r="L120" s="20"/>
      <c r="M120" s="20">
        <v>155</v>
      </c>
      <c r="N120" s="23">
        <f t="shared" si="4"/>
        <v>90.783500000000004</v>
      </c>
      <c r="O120" s="32"/>
    </row>
    <row r="121" spans="1:15">
      <c r="A121" s="31">
        <v>10</v>
      </c>
      <c r="B121" s="20">
        <v>90</v>
      </c>
      <c r="C121" s="20" t="s">
        <v>201</v>
      </c>
      <c r="D121" s="20" t="s">
        <v>101</v>
      </c>
      <c r="E121" s="21">
        <v>30028</v>
      </c>
      <c r="F121" s="20" t="s">
        <v>11</v>
      </c>
      <c r="G121" s="22">
        <v>87.2</v>
      </c>
      <c r="H121" s="23">
        <v>0.59689999999999999</v>
      </c>
      <c r="I121" s="55">
        <v>147.5</v>
      </c>
      <c r="J121" s="55">
        <v>147.5</v>
      </c>
      <c r="K121" s="20">
        <v>152.5</v>
      </c>
      <c r="L121" s="20"/>
      <c r="M121" s="20">
        <v>152.5</v>
      </c>
      <c r="N121" s="23">
        <f t="shared" si="4"/>
        <v>91.027249999999995</v>
      </c>
      <c r="O121" s="32"/>
    </row>
    <row r="122" spans="1:15">
      <c r="A122" s="31">
        <v>11</v>
      </c>
      <c r="B122" s="20">
        <v>90</v>
      </c>
      <c r="C122" s="20" t="s">
        <v>203</v>
      </c>
      <c r="D122" s="20" t="s">
        <v>48</v>
      </c>
      <c r="E122" s="21">
        <v>32774</v>
      </c>
      <c r="F122" s="20" t="s">
        <v>11</v>
      </c>
      <c r="G122" s="22">
        <v>87.7</v>
      </c>
      <c r="H122" s="23">
        <v>0.59470000000000001</v>
      </c>
      <c r="I122" s="20">
        <v>150</v>
      </c>
      <c r="J122" s="55">
        <v>155</v>
      </c>
      <c r="K122" s="55">
        <v>155</v>
      </c>
      <c r="L122" s="20"/>
      <c r="M122" s="20">
        <v>150</v>
      </c>
      <c r="N122" s="23">
        <f t="shared" si="4"/>
        <v>89.204999999999998</v>
      </c>
      <c r="O122" s="32"/>
    </row>
    <row r="123" spans="1:15">
      <c r="A123" s="31">
        <v>12</v>
      </c>
      <c r="B123" s="20">
        <v>90</v>
      </c>
      <c r="C123" s="20" t="s">
        <v>199</v>
      </c>
      <c r="D123" s="20"/>
      <c r="E123" s="21">
        <v>30000</v>
      </c>
      <c r="F123" s="20" t="s">
        <v>11</v>
      </c>
      <c r="G123" s="22">
        <v>88.7</v>
      </c>
      <c r="H123" s="23">
        <v>0.60360000000000003</v>
      </c>
      <c r="I123" s="20">
        <v>135</v>
      </c>
      <c r="J123" s="20">
        <v>145</v>
      </c>
      <c r="K123" s="55">
        <v>150</v>
      </c>
      <c r="L123" s="20"/>
      <c r="M123" s="20">
        <v>145</v>
      </c>
      <c r="N123" s="23">
        <f t="shared" si="4"/>
        <v>87.522000000000006</v>
      </c>
      <c r="O123" s="32"/>
    </row>
    <row r="124" spans="1:15">
      <c r="A124" s="31">
        <v>13</v>
      </c>
      <c r="B124" s="20">
        <v>90</v>
      </c>
      <c r="C124" s="20" t="s">
        <v>196</v>
      </c>
      <c r="D124" s="20" t="s">
        <v>22</v>
      </c>
      <c r="E124" s="21">
        <v>28468</v>
      </c>
      <c r="F124" s="20" t="s">
        <v>11</v>
      </c>
      <c r="G124" s="22">
        <v>86.9</v>
      </c>
      <c r="H124" s="23">
        <v>0.59819999999999995</v>
      </c>
      <c r="I124" s="20">
        <v>130</v>
      </c>
      <c r="J124" s="20">
        <v>140</v>
      </c>
      <c r="K124" s="55">
        <v>147.5</v>
      </c>
      <c r="L124" s="20"/>
      <c r="M124" s="20">
        <v>140</v>
      </c>
      <c r="N124" s="23">
        <f t="shared" si="4"/>
        <v>83.74799999999999</v>
      </c>
      <c r="O124" s="32"/>
    </row>
    <row r="125" spans="1:15">
      <c r="A125" s="31">
        <v>14</v>
      </c>
      <c r="B125" s="20">
        <v>90</v>
      </c>
      <c r="C125" s="20" t="s">
        <v>197</v>
      </c>
      <c r="D125" s="20" t="s">
        <v>64</v>
      </c>
      <c r="E125" s="21">
        <v>32847</v>
      </c>
      <c r="F125" s="20" t="s">
        <v>11</v>
      </c>
      <c r="G125" s="22">
        <v>87.7</v>
      </c>
      <c r="H125" s="23">
        <v>0.59470000000000001</v>
      </c>
      <c r="I125" s="20">
        <v>130</v>
      </c>
      <c r="J125" s="20">
        <v>135</v>
      </c>
      <c r="K125" s="55">
        <v>137.5</v>
      </c>
      <c r="L125" s="20"/>
      <c r="M125" s="20">
        <v>135</v>
      </c>
      <c r="N125" s="23">
        <f t="shared" si="4"/>
        <v>80.284499999999994</v>
      </c>
      <c r="O125" s="32"/>
    </row>
    <row r="126" spans="1:15">
      <c r="A126" s="31">
        <v>15</v>
      </c>
      <c r="B126" s="20">
        <v>90</v>
      </c>
      <c r="C126" s="20" t="s">
        <v>198</v>
      </c>
      <c r="D126" s="20" t="s">
        <v>76</v>
      </c>
      <c r="E126" s="21">
        <v>31744</v>
      </c>
      <c r="F126" s="20" t="s">
        <v>11</v>
      </c>
      <c r="G126" s="22">
        <v>88.5</v>
      </c>
      <c r="H126" s="23">
        <v>0.59140000000000004</v>
      </c>
      <c r="I126" s="20">
        <v>135</v>
      </c>
      <c r="J126" s="55">
        <v>142.5</v>
      </c>
      <c r="K126" s="55">
        <v>142.5</v>
      </c>
      <c r="L126" s="20"/>
      <c r="M126" s="20">
        <v>135</v>
      </c>
      <c r="N126" s="23">
        <f t="shared" si="4"/>
        <v>79.838999999999999</v>
      </c>
      <c r="O126" s="32"/>
    </row>
    <row r="127" spans="1:15">
      <c r="A127" s="31">
        <v>16</v>
      </c>
      <c r="B127" s="20">
        <v>90</v>
      </c>
      <c r="C127" s="20" t="s">
        <v>195</v>
      </c>
      <c r="D127" s="20" t="s">
        <v>65</v>
      </c>
      <c r="E127" s="21">
        <v>30146</v>
      </c>
      <c r="F127" s="20" t="s">
        <v>11</v>
      </c>
      <c r="G127" s="22">
        <v>85.65</v>
      </c>
      <c r="H127" s="23">
        <v>0.60360000000000003</v>
      </c>
      <c r="I127" s="20">
        <v>110</v>
      </c>
      <c r="J127" s="55">
        <v>115</v>
      </c>
      <c r="K127" s="55">
        <v>115</v>
      </c>
      <c r="L127" s="20"/>
      <c r="M127" s="20">
        <v>110</v>
      </c>
      <c r="N127" s="23">
        <f t="shared" si="4"/>
        <v>66.396000000000001</v>
      </c>
      <c r="O127" s="32"/>
    </row>
    <row r="128" spans="1:15">
      <c r="A128" s="31">
        <v>1</v>
      </c>
      <c r="B128" s="20">
        <v>90</v>
      </c>
      <c r="C128" s="20" t="s">
        <v>169</v>
      </c>
      <c r="D128" s="20" t="s">
        <v>22</v>
      </c>
      <c r="E128" s="21">
        <v>35941</v>
      </c>
      <c r="F128" s="20" t="s">
        <v>29</v>
      </c>
      <c r="G128" s="22">
        <v>89.4</v>
      </c>
      <c r="H128" s="23">
        <v>0.623</v>
      </c>
      <c r="I128" s="20">
        <v>120</v>
      </c>
      <c r="J128" s="20">
        <v>125</v>
      </c>
      <c r="K128" s="35">
        <v>135</v>
      </c>
      <c r="L128" s="20"/>
      <c r="M128" s="20">
        <v>125</v>
      </c>
      <c r="N128" s="23">
        <f t="shared" si="4"/>
        <v>77.875</v>
      </c>
      <c r="O128" s="32"/>
    </row>
    <row r="129" spans="1:15">
      <c r="A129" s="31">
        <v>1</v>
      </c>
      <c r="B129" s="20">
        <v>100</v>
      </c>
      <c r="C129" s="20" t="s">
        <v>100</v>
      </c>
      <c r="D129" s="20" t="s">
        <v>101</v>
      </c>
      <c r="E129" s="21">
        <v>34809</v>
      </c>
      <c r="F129" s="20" t="s">
        <v>15</v>
      </c>
      <c r="G129" s="22">
        <v>97.7</v>
      </c>
      <c r="H129" s="23">
        <v>0.5655</v>
      </c>
      <c r="I129" s="20">
        <v>162.5</v>
      </c>
      <c r="J129" s="35">
        <v>172.5</v>
      </c>
      <c r="K129" s="20">
        <v>172.5</v>
      </c>
      <c r="L129" s="20"/>
      <c r="M129" s="20">
        <v>172.5</v>
      </c>
      <c r="N129" s="23">
        <f t="shared" ref="N129:N159" si="5">M129*H129</f>
        <v>97.548749999999998</v>
      </c>
      <c r="O129" s="32"/>
    </row>
    <row r="130" spans="1:15">
      <c r="A130" s="31">
        <v>2</v>
      </c>
      <c r="B130" s="20">
        <v>100</v>
      </c>
      <c r="C130" s="20" t="s">
        <v>92</v>
      </c>
      <c r="D130" s="20" t="s">
        <v>93</v>
      </c>
      <c r="E130" s="21">
        <v>35407</v>
      </c>
      <c r="F130" s="20" t="s">
        <v>15</v>
      </c>
      <c r="G130" s="22">
        <v>97.75</v>
      </c>
      <c r="H130" s="23">
        <v>0.57650000000000001</v>
      </c>
      <c r="I130" s="20">
        <v>157.5</v>
      </c>
      <c r="J130" s="20">
        <v>162.5</v>
      </c>
      <c r="K130" s="35">
        <v>0</v>
      </c>
      <c r="L130" s="20"/>
      <c r="M130" s="20">
        <v>162.5</v>
      </c>
      <c r="N130" s="23">
        <f t="shared" si="5"/>
        <v>93.681250000000006</v>
      </c>
      <c r="O130" s="32"/>
    </row>
    <row r="131" spans="1:15">
      <c r="A131" s="31">
        <v>3</v>
      </c>
      <c r="B131" s="20">
        <v>100</v>
      </c>
      <c r="C131" s="20" t="s">
        <v>149</v>
      </c>
      <c r="D131" s="20" t="s">
        <v>70</v>
      </c>
      <c r="E131" s="21">
        <v>35168</v>
      </c>
      <c r="F131" s="20" t="s">
        <v>15</v>
      </c>
      <c r="G131" s="22">
        <v>98.1</v>
      </c>
      <c r="H131" s="23">
        <v>0.57010000000000005</v>
      </c>
      <c r="I131" s="20">
        <v>142.5</v>
      </c>
      <c r="J131" s="20">
        <v>147.5</v>
      </c>
      <c r="K131" s="20">
        <v>152.5</v>
      </c>
      <c r="L131" s="20"/>
      <c r="M131" s="20">
        <v>152.5</v>
      </c>
      <c r="N131" s="23">
        <f t="shared" si="5"/>
        <v>86.940250000000006</v>
      </c>
      <c r="O131" s="32"/>
    </row>
    <row r="132" spans="1:15">
      <c r="A132" s="31" t="s">
        <v>194</v>
      </c>
      <c r="B132" s="20">
        <v>100</v>
      </c>
      <c r="C132" s="20" t="s">
        <v>141</v>
      </c>
      <c r="D132" s="20" t="s">
        <v>70</v>
      </c>
      <c r="E132" s="21">
        <v>35443</v>
      </c>
      <c r="F132" s="20" t="s">
        <v>15</v>
      </c>
      <c r="G132" s="22">
        <v>96.6</v>
      </c>
      <c r="H132" s="23">
        <v>0.57989999999999997</v>
      </c>
      <c r="I132" s="35">
        <v>142.5</v>
      </c>
      <c r="J132" s="35">
        <v>142.5</v>
      </c>
      <c r="K132" s="35">
        <v>142.5</v>
      </c>
      <c r="L132" s="20"/>
      <c r="M132" s="20">
        <v>0</v>
      </c>
      <c r="N132" s="23">
        <f t="shared" si="5"/>
        <v>0</v>
      </c>
      <c r="O132" s="32"/>
    </row>
    <row r="133" spans="1:15">
      <c r="A133" s="31">
        <v>1</v>
      </c>
      <c r="B133" s="20">
        <v>100</v>
      </c>
      <c r="C133" s="20" t="s">
        <v>46</v>
      </c>
      <c r="D133" s="20" t="s">
        <v>25</v>
      </c>
      <c r="E133" s="21">
        <v>25053</v>
      </c>
      <c r="F133" s="20" t="s">
        <v>62</v>
      </c>
      <c r="G133" s="22">
        <v>97.7</v>
      </c>
      <c r="H133" s="23">
        <v>0.62539999999999996</v>
      </c>
      <c r="I133" s="20">
        <v>170</v>
      </c>
      <c r="J133" s="20">
        <v>177.5</v>
      </c>
      <c r="K133" s="35">
        <v>180</v>
      </c>
      <c r="L133" s="20"/>
      <c r="M133" s="20">
        <v>177.5</v>
      </c>
      <c r="N133" s="23">
        <f t="shared" si="5"/>
        <v>111.0085</v>
      </c>
      <c r="O133" s="32"/>
    </row>
    <row r="134" spans="1:15">
      <c r="A134" s="31">
        <v>2</v>
      </c>
      <c r="B134" s="20">
        <v>100</v>
      </c>
      <c r="C134" s="20" t="s">
        <v>28</v>
      </c>
      <c r="D134" s="20" t="s">
        <v>126</v>
      </c>
      <c r="E134" s="21">
        <v>26987</v>
      </c>
      <c r="F134" s="20" t="s">
        <v>62</v>
      </c>
      <c r="G134" s="22">
        <v>96.7</v>
      </c>
      <c r="H134" s="23">
        <v>0.57279999999999998</v>
      </c>
      <c r="I134" s="20">
        <v>170</v>
      </c>
      <c r="J134" s="35">
        <v>175</v>
      </c>
      <c r="K134" s="20">
        <v>175</v>
      </c>
      <c r="L134" s="20"/>
      <c r="M134" s="20">
        <v>175</v>
      </c>
      <c r="N134" s="23">
        <f t="shared" si="5"/>
        <v>100.24</v>
      </c>
      <c r="O134" s="32"/>
    </row>
    <row r="135" spans="1:15">
      <c r="A135" s="31">
        <v>3</v>
      </c>
      <c r="B135" s="20">
        <v>100</v>
      </c>
      <c r="C135" s="20" t="s">
        <v>95</v>
      </c>
      <c r="D135" s="20" t="s">
        <v>96</v>
      </c>
      <c r="E135" s="21">
        <v>27158</v>
      </c>
      <c r="F135" s="20" t="s">
        <v>62</v>
      </c>
      <c r="G135" s="22">
        <v>97.7</v>
      </c>
      <c r="H135" s="23">
        <v>0.56489999999999996</v>
      </c>
      <c r="I135" s="20">
        <v>150</v>
      </c>
      <c r="J135" s="20">
        <v>160</v>
      </c>
      <c r="K135" s="20">
        <v>165</v>
      </c>
      <c r="L135" s="20"/>
      <c r="M135" s="20">
        <v>165</v>
      </c>
      <c r="N135" s="23">
        <f t="shared" si="5"/>
        <v>93.208499999999987</v>
      </c>
      <c r="O135" s="32"/>
    </row>
    <row r="136" spans="1:15">
      <c r="A136" s="31">
        <v>4</v>
      </c>
      <c r="B136" s="20">
        <v>100</v>
      </c>
      <c r="C136" s="20" t="s">
        <v>66</v>
      </c>
      <c r="D136" s="20" t="s">
        <v>25</v>
      </c>
      <c r="E136" s="21">
        <v>27170</v>
      </c>
      <c r="F136" s="20" t="s">
        <v>62</v>
      </c>
      <c r="G136" s="22">
        <v>97.65</v>
      </c>
      <c r="H136" s="23">
        <v>0.56489999999999996</v>
      </c>
      <c r="I136" s="20">
        <v>137.5</v>
      </c>
      <c r="J136" s="20">
        <v>140</v>
      </c>
      <c r="K136" s="35">
        <v>142.5</v>
      </c>
      <c r="L136" s="20"/>
      <c r="M136" s="20">
        <v>140</v>
      </c>
      <c r="N136" s="23">
        <f t="shared" si="5"/>
        <v>79.085999999999999</v>
      </c>
      <c r="O136" s="32"/>
    </row>
    <row r="137" spans="1:15">
      <c r="A137" s="31">
        <v>1</v>
      </c>
      <c r="B137" s="20">
        <v>100</v>
      </c>
      <c r="C137" s="20" t="s">
        <v>153</v>
      </c>
      <c r="D137" s="20" t="s">
        <v>142</v>
      </c>
      <c r="E137" s="21">
        <v>24463</v>
      </c>
      <c r="F137" s="20" t="s">
        <v>79</v>
      </c>
      <c r="G137" s="22">
        <v>97.6</v>
      </c>
      <c r="H137" s="23">
        <v>0.65710000000000002</v>
      </c>
      <c r="I137" s="20">
        <v>160</v>
      </c>
      <c r="J137" s="20">
        <v>165</v>
      </c>
      <c r="K137" s="20">
        <v>170</v>
      </c>
      <c r="L137" s="20"/>
      <c r="M137" s="20">
        <v>170</v>
      </c>
      <c r="N137" s="23">
        <f t="shared" si="5"/>
        <v>111.70700000000001</v>
      </c>
      <c r="O137" s="32"/>
    </row>
    <row r="138" spans="1:15">
      <c r="A138" s="31">
        <v>2</v>
      </c>
      <c r="B138" s="20">
        <v>100</v>
      </c>
      <c r="C138" s="20" t="s">
        <v>127</v>
      </c>
      <c r="D138" s="20" t="s">
        <v>70</v>
      </c>
      <c r="E138" s="21">
        <v>20904</v>
      </c>
      <c r="F138" s="20" t="s">
        <v>79</v>
      </c>
      <c r="G138" s="22">
        <v>98.4</v>
      </c>
      <c r="H138" s="23">
        <v>0.91679999999999995</v>
      </c>
      <c r="I138" s="20">
        <v>145</v>
      </c>
      <c r="J138" s="20">
        <v>155</v>
      </c>
      <c r="K138" s="35">
        <v>160</v>
      </c>
      <c r="L138" s="20"/>
      <c r="M138" s="20">
        <v>155</v>
      </c>
      <c r="N138" s="23">
        <f t="shared" si="5"/>
        <v>142.10399999999998</v>
      </c>
      <c r="O138" s="32"/>
    </row>
    <row r="139" spans="1:15">
      <c r="A139" s="31">
        <v>1</v>
      </c>
      <c r="B139" s="20">
        <v>100</v>
      </c>
      <c r="C139" s="20" t="s">
        <v>217</v>
      </c>
      <c r="D139" s="20" t="s">
        <v>20</v>
      </c>
      <c r="E139" s="21">
        <v>28532</v>
      </c>
      <c r="F139" s="20" t="s">
        <v>11</v>
      </c>
      <c r="G139" s="22">
        <v>99.3</v>
      </c>
      <c r="H139" s="23">
        <v>0.55579999999999996</v>
      </c>
      <c r="I139" s="55">
        <v>185</v>
      </c>
      <c r="J139" s="20">
        <v>185</v>
      </c>
      <c r="K139" s="55">
        <v>195</v>
      </c>
      <c r="L139" s="20"/>
      <c r="M139" s="20">
        <v>185</v>
      </c>
      <c r="N139" s="23">
        <f t="shared" si="5"/>
        <v>102.82299999999999</v>
      </c>
      <c r="O139" s="32"/>
    </row>
    <row r="140" spans="1:15">
      <c r="A140" s="31">
        <v>2</v>
      </c>
      <c r="B140" s="20">
        <v>100</v>
      </c>
      <c r="C140" s="20" t="s">
        <v>215</v>
      </c>
      <c r="D140" s="20" t="s">
        <v>48</v>
      </c>
      <c r="E140" s="21">
        <v>30978</v>
      </c>
      <c r="F140" s="20" t="s">
        <v>11</v>
      </c>
      <c r="G140" s="22">
        <v>94.65</v>
      </c>
      <c r="H140" s="23">
        <v>0.56879999999999997</v>
      </c>
      <c r="I140" s="20">
        <v>167.5</v>
      </c>
      <c r="J140" s="20">
        <v>177.5</v>
      </c>
      <c r="K140" s="55">
        <v>187.5</v>
      </c>
      <c r="L140" s="20"/>
      <c r="M140" s="20">
        <v>177.5</v>
      </c>
      <c r="N140" s="23">
        <f t="shared" si="5"/>
        <v>100.96199999999999</v>
      </c>
      <c r="O140" s="32"/>
    </row>
    <row r="141" spans="1:15">
      <c r="A141" s="31">
        <v>3</v>
      </c>
      <c r="B141" s="20">
        <v>100</v>
      </c>
      <c r="C141" s="20" t="s">
        <v>216</v>
      </c>
      <c r="D141" s="20" t="s">
        <v>14</v>
      </c>
      <c r="E141" s="21">
        <v>29953</v>
      </c>
      <c r="F141" s="20" t="s">
        <v>11</v>
      </c>
      <c r="G141" s="22">
        <v>99</v>
      </c>
      <c r="H141" s="23">
        <v>0.55649999999999999</v>
      </c>
      <c r="I141" s="55">
        <v>177.5</v>
      </c>
      <c r="J141" s="55">
        <v>177.5</v>
      </c>
      <c r="K141" s="20">
        <v>177.5</v>
      </c>
      <c r="L141" s="20"/>
      <c r="M141" s="20">
        <v>177.5</v>
      </c>
      <c r="N141" s="23">
        <f t="shared" si="5"/>
        <v>98.778750000000002</v>
      </c>
      <c r="O141" s="32"/>
    </row>
    <row r="142" spans="1:15">
      <c r="A142" s="31">
        <v>4</v>
      </c>
      <c r="B142" s="20">
        <v>100</v>
      </c>
      <c r="C142" s="20" t="s">
        <v>213</v>
      </c>
      <c r="D142" s="20" t="s">
        <v>125</v>
      </c>
      <c r="E142" s="21">
        <v>34040</v>
      </c>
      <c r="F142" s="20" t="s">
        <v>11</v>
      </c>
      <c r="G142" s="22">
        <v>99.3</v>
      </c>
      <c r="H142" s="23">
        <v>0.55579999999999996</v>
      </c>
      <c r="I142" s="20">
        <v>145</v>
      </c>
      <c r="J142" s="20">
        <v>155</v>
      </c>
      <c r="K142" s="20">
        <v>162.5</v>
      </c>
      <c r="L142" s="20"/>
      <c r="M142" s="20">
        <v>162.5</v>
      </c>
      <c r="N142" s="23">
        <f t="shared" si="5"/>
        <v>90.317499999999995</v>
      </c>
      <c r="O142" s="32"/>
    </row>
    <row r="143" spans="1:15">
      <c r="A143" s="31">
        <v>5</v>
      </c>
      <c r="B143" s="20">
        <v>100</v>
      </c>
      <c r="C143" s="20" t="s">
        <v>212</v>
      </c>
      <c r="D143" s="20" t="s">
        <v>176</v>
      </c>
      <c r="E143" s="21">
        <v>31166</v>
      </c>
      <c r="F143" s="20" t="s">
        <v>11</v>
      </c>
      <c r="G143" s="22">
        <v>100</v>
      </c>
      <c r="H143" s="23">
        <v>0.55400000000000005</v>
      </c>
      <c r="I143" s="20">
        <v>130</v>
      </c>
      <c r="J143" s="55">
        <v>142.5</v>
      </c>
      <c r="K143" s="55">
        <v>145</v>
      </c>
      <c r="L143" s="20"/>
      <c r="M143" s="20">
        <v>130</v>
      </c>
      <c r="N143" s="23">
        <f t="shared" si="5"/>
        <v>72.02000000000001</v>
      </c>
      <c r="O143" s="32"/>
    </row>
    <row r="144" spans="1:15">
      <c r="A144" s="31" t="s">
        <v>194</v>
      </c>
      <c r="B144" s="20">
        <v>100</v>
      </c>
      <c r="C144" s="20" t="s">
        <v>214</v>
      </c>
      <c r="D144" s="20" t="s">
        <v>129</v>
      </c>
      <c r="E144" s="21">
        <v>31970</v>
      </c>
      <c r="F144" s="20" t="s">
        <v>11</v>
      </c>
      <c r="G144" s="22">
        <v>100</v>
      </c>
      <c r="H144" s="23">
        <v>0.55400000000000005</v>
      </c>
      <c r="I144" s="55">
        <v>147.5</v>
      </c>
      <c r="J144" s="20" t="s">
        <v>189</v>
      </c>
      <c r="K144" s="20" t="s">
        <v>189</v>
      </c>
      <c r="L144" s="20"/>
      <c r="M144" s="20">
        <v>0</v>
      </c>
      <c r="N144" s="23">
        <f t="shared" si="5"/>
        <v>0</v>
      </c>
      <c r="O144" s="32"/>
    </row>
    <row r="145" spans="1:15">
      <c r="A145" s="31">
        <v>1</v>
      </c>
      <c r="B145" s="20">
        <v>100</v>
      </c>
      <c r="C145" s="20" t="s">
        <v>163</v>
      </c>
      <c r="D145" s="20" t="s">
        <v>22</v>
      </c>
      <c r="E145" s="21">
        <v>36453</v>
      </c>
      <c r="F145" s="20" t="s">
        <v>29</v>
      </c>
      <c r="G145" s="22">
        <v>93.25</v>
      </c>
      <c r="H145" s="23">
        <v>0.61929999999999996</v>
      </c>
      <c r="I145" s="20">
        <v>115</v>
      </c>
      <c r="J145" s="20">
        <v>130</v>
      </c>
      <c r="K145" s="20">
        <v>142.5</v>
      </c>
      <c r="L145" s="20"/>
      <c r="M145" s="20">
        <v>142.5</v>
      </c>
      <c r="N145" s="23">
        <f t="shared" si="5"/>
        <v>88.250249999999994</v>
      </c>
      <c r="O145" s="32"/>
    </row>
    <row r="146" spans="1:15">
      <c r="A146" s="31">
        <v>1</v>
      </c>
      <c r="B146" s="20">
        <v>110</v>
      </c>
      <c r="C146" s="20" t="s">
        <v>228</v>
      </c>
      <c r="D146" s="20" t="s">
        <v>109</v>
      </c>
      <c r="E146" s="21">
        <v>25986</v>
      </c>
      <c r="F146" s="20" t="s">
        <v>62</v>
      </c>
      <c r="G146" s="22">
        <v>100.3</v>
      </c>
      <c r="H146" s="23">
        <v>0.59150000000000003</v>
      </c>
      <c r="I146" s="20">
        <v>155</v>
      </c>
      <c r="J146" s="20">
        <v>160</v>
      </c>
      <c r="K146" s="55">
        <v>165</v>
      </c>
      <c r="L146" s="20"/>
      <c r="M146" s="20">
        <v>160</v>
      </c>
      <c r="N146" s="23">
        <f t="shared" si="5"/>
        <v>94.64</v>
      </c>
      <c r="O146" s="32"/>
    </row>
    <row r="147" spans="1:15">
      <c r="A147" s="31">
        <v>2</v>
      </c>
      <c r="B147" s="20">
        <v>110</v>
      </c>
      <c r="C147" s="20" t="s">
        <v>226</v>
      </c>
      <c r="D147" s="20" t="s">
        <v>20</v>
      </c>
      <c r="E147" s="21">
        <v>27641</v>
      </c>
      <c r="F147" s="20" t="s">
        <v>62</v>
      </c>
      <c r="G147" s="22">
        <v>105.7</v>
      </c>
      <c r="H147" s="23">
        <v>0.54420000000000002</v>
      </c>
      <c r="I147" s="20">
        <v>150</v>
      </c>
      <c r="J147" s="20">
        <v>160</v>
      </c>
      <c r="K147" s="55">
        <v>175</v>
      </c>
      <c r="L147" s="20"/>
      <c r="M147" s="20">
        <v>160</v>
      </c>
      <c r="N147" s="23">
        <f t="shared" si="5"/>
        <v>87.072000000000003</v>
      </c>
      <c r="O147" s="32"/>
    </row>
    <row r="148" spans="1:15">
      <c r="A148" s="31">
        <v>3</v>
      </c>
      <c r="B148" s="20">
        <v>110</v>
      </c>
      <c r="C148" s="20" t="s">
        <v>227</v>
      </c>
      <c r="D148" s="20" t="s">
        <v>109</v>
      </c>
      <c r="E148" s="21">
        <v>26217</v>
      </c>
      <c r="F148" s="20" t="s">
        <v>62</v>
      </c>
      <c r="G148" s="22">
        <v>104.9</v>
      </c>
      <c r="H148" s="23">
        <v>0.56999999999999995</v>
      </c>
      <c r="I148" s="20">
        <v>150</v>
      </c>
      <c r="J148" s="55">
        <v>155</v>
      </c>
      <c r="K148" s="20">
        <v>155</v>
      </c>
      <c r="L148" s="20"/>
      <c r="M148" s="20">
        <v>155</v>
      </c>
      <c r="N148" s="23">
        <f t="shared" si="5"/>
        <v>88.35</v>
      </c>
      <c r="O148" s="32"/>
    </row>
    <row r="149" spans="1:15">
      <c r="A149" s="31">
        <v>1</v>
      </c>
      <c r="B149" s="20">
        <v>110</v>
      </c>
      <c r="C149" s="20" t="s">
        <v>225</v>
      </c>
      <c r="D149" s="20" t="s">
        <v>119</v>
      </c>
      <c r="E149" s="21">
        <v>21386</v>
      </c>
      <c r="F149" s="20" t="s">
        <v>79</v>
      </c>
      <c r="G149" s="22">
        <v>108</v>
      </c>
      <c r="H149" s="23">
        <v>0.82750000000000001</v>
      </c>
      <c r="I149" s="20">
        <v>145</v>
      </c>
      <c r="J149" s="20">
        <v>150</v>
      </c>
      <c r="K149" s="20">
        <v>155</v>
      </c>
      <c r="L149" s="20"/>
      <c r="M149" s="20">
        <v>155</v>
      </c>
      <c r="N149" s="23">
        <f t="shared" si="5"/>
        <v>128.26249999999999</v>
      </c>
      <c r="O149" s="32"/>
    </row>
    <row r="150" spans="1:15">
      <c r="A150" s="31">
        <v>2</v>
      </c>
      <c r="B150" s="20">
        <v>110</v>
      </c>
      <c r="C150" s="20" t="s">
        <v>224</v>
      </c>
      <c r="D150" s="20" t="s">
        <v>25</v>
      </c>
      <c r="E150" s="21">
        <v>23594</v>
      </c>
      <c r="F150" s="20" t="s">
        <v>79</v>
      </c>
      <c r="G150" s="22">
        <v>108.2</v>
      </c>
      <c r="H150" s="23">
        <v>0.66759999999999997</v>
      </c>
      <c r="I150" s="20">
        <v>140</v>
      </c>
      <c r="J150" s="55">
        <v>145</v>
      </c>
      <c r="K150" s="55">
        <v>145</v>
      </c>
      <c r="L150" s="20"/>
      <c r="M150" s="20">
        <v>140</v>
      </c>
      <c r="N150" s="23">
        <f t="shared" si="5"/>
        <v>93.463999999999999</v>
      </c>
      <c r="O150" s="32"/>
    </row>
    <row r="151" spans="1:15">
      <c r="A151" s="31">
        <v>1</v>
      </c>
      <c r="B151" s="20">
        <v>110</v>
      </c>
      <c r="C151" s="20" t="s">
        <v>222</v>
      </c>
      <c r="D151" s="20" t="s">
        <v>22</v>
      </c>
      <c r="E151" s="21">
        <v>33249</v>
      </c>
      <c r="F151" s="20" t="s">
        <v>11</v>
      </c>
      <c r="G151" s="22">
        <v>101.2</v>
      </c>
      <c r="H151" s="23">
        <v>0.55130000000000001</v>
      </c>
      <c r="I151" s="20">
        <v>190</v>
      </c>
      <c r="J151" s="55">
        <v>205</v>
      </c>
      <c r="K151" s="20">
        <v>205</v>
      </c>
      <c r="L151" s="20"/>
      <c r="M151" s="20">
        <v>205</v>
      </c>
      <c r="N151" s="23">
        <f t="shared" si="5"/>
        <v>113.01650000000001</v>
      </c>
      <c r="O151" s="32"/>
    </row>
    <row r="152" spans="1:15">
      <c r="A152" s="31">
        <v>2</v>
      </c>
      <c r="B152" s="20">
        <v>110</v>
      </c>
      <c r="C152" s="20" t="s">
        <v>223</v>
      </c>
      <c r="D152" s="20" t="s">
        <v>43</v>
      </c>
      <c r="E152" s="21">
        <v>32253</v>
      </c>
      <c r="F152" s="20" t="s">
        <v>11</v>
      </c>
      <c r="G152" s="22">
        <v>108.6</v>
      </c>
      <c r="H152" s="23">
        <v>0.53820000000000001</v>
      </c>
      <c r="I152" s="20">
        <v>190</v>
      </c>
      <c r="J152" s="20">
        <v>195</v>
      </c>
      <c r="K152" s="20">
        <v>200</v>
      </c>
      <c r="L152" s="20"/>
      <c r="M152" s="20">
        <v>200</v>
      </c>
      <c r="N152" s="23">
        <f t="shared" si="5"/>
        <v>107.64</v>
      </c>
      <c r="O152" s="32"/>
    </row>
    <row r="153" spans="1:15">
      <c r="A153" s="31">
        <v>3</v>
      </c>
      <c r="B153" s="20">
        <v>110</v>
      </c>
      <c r="C153" s="20" t="s">
        <v>221</v>
      </c>
      <c r="D153" s="20" t="s">
        <v>104</v>
      </c>
      <c r="E153" s="21">
        <v>31456</v>
      </c>
      <c r="F153" s="20" t="s">
        <v>11</v>
      </c>
      <c r="G153" s="22">
        <v>105.4</v>
      </c>
      <c r="H153" s="23">
        <v>0.54259999999999997</v>
      </c>
      <c r="I153" s="20">
        <v>175</v>
      </c>
      <c r="J153" s="20">
        <v>182.5</v>
      </c>
      <c r="K153" s="20">
        <v>185</v>
      </c>
      <c r="L153" s="20"/>
      <c r="M153" s="20">
        <v>185</v>
      </c>
      <c r="N153" s="23">
        <f t="shared" si="5"/>
        <v>100.381</v>
      </c>
      <c r="O153" s="32"/>
    </row>
    <row r="154" spans="1:15">
      <c r="A154" s="31">
        <v>4</v>
      </c>
      <c r="B154" s="20">
        <v>110</v>
      </c>
      <c r="C154" s="20" t="s">
        <v>219</v>
      </c>
      <c r="D154" s="20" t="s">
        <v>220</v>
      </c>
      <c r="E154" s="21">
        <v>32281</v>
      </c>
      <c r="F154" s="20" t="s">
        <v>11</v>
      </c>
      <c r="G154" s="22">
        <v>108.4</v>
      </c>
      <c r="H154" s="23">
        <v>0.53849999999999998</v>
      </c>
      <c r="I154" s="20">
        <v>167.5</v>
      </c>
      <c r="J154" s="20">
        <v>175</v>
      </c>
      <c r="K154" s="55">
        <v>185</v>
      </c>
      <c r="L154" s="20"/>
      <c r="M154" s="20">
        <v>175</v>
      </c>
      <c r="N154" s="23">
        <f t="shared" si="5"/>
        <v>94.237499999999997</v>
      </c>
      <c r="O154" s="32"/>
    </row>
    <row r="155" spans="1:15">
      <c r="A155" s="31">
        <v>5</v>
      </c>
      <c r="B155" s="20">
        <v>110</v>
      </c>
      <c r="C155" s="20" t="s">
        <v>218</v>
      </c>
      <c r="D155" s="20" t="s">
        <v>30</v>
      </c>
      <c r="E155" s="21">
        <v>29922</v>
      </c>
      <c r="F155" s="20" t="s">
        <v>11</v>
      </c>
      <c r="G155" s="22">
        <v>109.3</v>
      </c>
      <c r="H155" s="23">
        <v>0.5373</v>
      </c>
      <c r="I155" s="20">
        <v>137.5</v>
      </c>
      <c r="J155" s="20">
        <v>142.5</v>
      </c>
      <c r="K155" s="55">
        <v>147.5</v>
      </c>
      <c r="L155" s="20"/>
      <c r="M155" s="20">
        <v>142.5</v>
      </c>
      <c r="N155" s="23">
        <f t="shared" si="5"/>
        <v>76.565250000000006</v>
      </c>
      <c r="O155" s="32"/>
    </row>
    <row r="156" spans="1:15">
      <c r="A156" s="31">
        <v>1</v>
      </c>
      <c r="B156" s="20">
        <v>125</v>
      </c>
      <c r="C156" s="20" t="s">
        <v>231</v>
      </c>
      <c r="D156" s="20" t="s">
        <v>78</v>
      </c>
      <c r="E156" s="21">
        <v>27923</v>
      </c>
      <c r="F156" s="20" t="s">
        <v>62</v>
      </c>
      <c r="G156" s="22">
        <v>112.7</v>
      </c>
      <c r="H156" s="23">
        <v>0.53349999999999997</v>
      </c>
      <c r="I156" s="20">
        <v>160</v>
      </c>
      <c r="J156" s="20">
        <v>167.5</v>
      </c>
      <c r="K156" s="55">
        <v>170</v>
      </c>
      <c r="L156" s="20"/>
      <c r="M156" s="20">
        <v>167.5</v>
      </c>
      <c r="N156" s="23">
        <f t="shared" si="5"/>
        <v>89.361249999999998</v>
      </c>
      <c r="O156" s="32"/>
    </row>
    <row r="157" spans="1:15">
      <c r="A157" s="31">
        <v>1</v>
      </c>
      <c r="B157" s="20">
        <v>125</v>
      </c>
      <c r="C157" s="20" t="s">
        <v>229</v>
      </c>
      <c r="D157" s="20" t="s">
        <v>23</v>
      </c>
      <c r="E157" s="21">
        <v>28532</v>
      </c>
      <c r="F157" s="20" t="s">
        <v>11</v>
      </c>
      <c r="G157" s="22">
        <v>110.5</v>
      </c>
      <c r="H157" s="23">
        <v>0.53590000000000004</v>
      </c>
      <c r="I157" s="20">
        <v>205</v>
      </c>
      <c r="J157" s="20">
        <v>212.5</v>
      </c>
      <c r="K157" s="20">
        <v>220</v>
      </c>
      <c r="L157" s="20"/>
      <c r="M157" s="20">
        <v>220</v>
      </c>
      <c r="N157" s="23">
        <f t="shared" si="5"/>
        <v>117.89800000000001</v>
      </c>
      <c r="O157" s="32"/>
    </row>
    <row r="158" spans="1:15">
      <c r="A158" s="31">
        <v>2</v>
      </c>
      <c r="B158" s="20">
        <v>125</v>
      </c>
      <c r="C158" s="20" t="s">
        <v>230</v>
      </c>
      <c r="D158" s="20" t="s">
        <v>142</v>
      </c>
      <c r="E158" s="21">
        <v>31056</v>
      </c>
      <c r="F158" s="20" t="s">
        <v>11</v>
      </c>
      <c r="G158" s="22">
        <v>121.1</v>
      </c>
      <c r="H158" s="23">
        <v>0.52590000000000003</v>
      </c>
      <c r="I158" s="20">
        <v>150</v>
      </c>
      <c r="J158" s="20">
        <v>160</v>
      </c>
      <c r="K158" s="20">
        <v>167.5</v>
      </c>
      <c r="L158" s="20"/>
      <c r="M158" s="20">
        <v>167.5</v>
      </c>
      <c r="N158" s="23">
        <f t="shared" si="5"/>
        <v>88.088250000000002</v>
      </c>
      <c r="O158" s="32"/>
    </row>
    <row r="159" spans="1:15">
      <c r="A159" s="31">
        <v>1</v>
      </c>
      <c r="B159" s="20">
        <v>140</v>
      </c>
      <c r="C159" s="20" t="s">
        <v>232</v>
      </c>
      <c r="D159" s="20" t="s">
        <v>20</v>
      </c>
      <c r="E159" s="21">
        <v>30068</v>
      </c>
      <c r="F159" s="20" t="s">
        <v>11</v>
      </c>
      <c r="G159" s="22">
        <v>135.80000000000001</v>
      </c>
      <c r="H159" s="23">
        <v>0.5081</v>
      </c>
      <c r="I159" s="20">
        <v>225</v>
      </c>
      <c r="J159" s="20">
        <v>232.5</v>
      </c>
      <c r="K159" s="20">
        <v>237.5</v>
      </c>
      <c r="L159" s="20"/>
      <c r="M159" s="20">
        <v>237.5</v>
      </c>
      <c r="N159" s="23">
        <f t="shared" si="5"/>
        <v>120.67375</v>
      </c>
      <c r="O159" s="32"/>
    </row>
    <row r="160" spans="1:15">
      <c r="A160" s="31"/>
      <c r="B160" s="20"/>
      <c r="C160" s="43" t="s">
        <v>241</v>
      </c>
      <c r="D160" s="20"/>
      <c r="E160" s="21"/>
      <c r="F160" s="20"/>
      <c r="G160" s="22"/>
      <c r="H160" s="23"/>
      <c r="I160" s="20"/>
      <c r="J160" s="20"/>
      <c r="K160" s="20"/>
      <c r="L160" s="20"/>
      <c r="M160" s="20"/>
      <c r="N160" s="45"/>
      <c r="O160" s="32"/>
    </row>
    <row r="161" spans="1:15">
      <c r="A161" s="31">
        <v>1</v>
      </c>
      <c r="B161" s="20" t="s">
        <v>164</v>
      </c>
      <c r="C161" s="20" t="s">
        <v>27</v>
      </c>
      <c r="D161" s="20" t="s">
        <v>17</v>
      </c>
      <c r="E161" s="21">
        <v>35948</v>
      </c>
      <c r="F161" s="20" t="s">
        <v>11</v>
      </c>
      <c r="G161" s="22">
        <v>74</v>
      </c>
      <c r="H161" s="23">
        <v>0.67159999999999997</v>
      </c>
      <c r="I161" s="35">
        <v>200</v>
      </c>
      <c r="J161" s="20">
        <v>200</v>
      </c>
      <c r="K161" s="35">
        <v>217.5</v>
      </c>
      <c r="L161" s="20"/>
      <c r="M161" s="20">
        <v>200</v>
      </c>
      <c r="N161" s="45">
        <f t="shared" ref="N161:N172" si="6">M161*H161</f>
        <v>134.32</v>
      </c>
      <c r="O161" s="32"/>
    </row>
    <row r="162" spans="1:15">
      <c r="A162" s="31">
        <v>2</v>
      </c>
      <c r="B162" s="20" t="s">
        <v>164</v>
      </c>
      <c r="C162" s="20" t="s">
        <v>113</v>
      </c>
      <c r="D162" s="20" t="s">
        <v>114</v>
      </c>
      <c r="E162" s="21">
        <v>32516</v>
      </c>
      <c r="F162" s="20" t="s">
        <v>11</v>
      </c>
      <c r="G162" s="22">
        <v>89.6</v>
      </c>
      <c r="H162" s="23">
        <v>0.58689999999999998</v>
      </c>
      <c r="I162" s="20">
        <v>190</v>
      </c>
      <c r="J162" s="20">
        <v>207.5</v>
      </c>
      <c r="K162" s="20">
        <v>217.5</v>
      </c>
      <c r="L162" s="20"/>
      <c r="M162" s="20">
        <v>217.5</v>
      </c>
      <c r="N162" s="45">
        <f t="shared" si="6"/>
        <v>127.65074999999999</v>
      </c>
      <c r="O162" s="32"/>
    </row>
    <row r="163" spans="1:15">
      <c r="A163" s="31">
        <v>3</v>
      </c>
      <c r="B163" s="20" t="s">
        <v>164</v>
      </c>
      <c r="C163" s="20" t="s">
        <v>159</v>
      </c>
      <c r="D163" s="20" t="s">
        <v>160</v>
      </c>
      <c r="E163" s="21">
        <v>31489</v>
      </c>
      <c r="F163" s="20" t="s">
        <v>11</v>
      </c>
      <c r="G163" s="22">
        <v>79</v>
      </c>
      <c r="H163" s="23">
        <v>0.63880000000000003</v>
      </c>
      <c r="I163" s="20">
        <v>152.5</v>
      </c>
      <c r="J163" s="20">
        <v>175</v>
      </c>
      <c r="K163" s="20">
        <v>180</v>
      </c>
      <c r="L163" s="20"/>
      <c r="M163" s="20">
        <v>180</v>
      </c>
      <c r="N163" s="45">
        <f t="shared" si="6"/>
        <v>114.98400000000001</v>
      </c>
      <c r="O163" s="32"/>
    </row>
    <row r="164" spans="1:15">
      <c r="A164" s="31">
        <v>4</v>
      </c>
      <c r="B164" s="20" t="s">
        <v>164</v>
      </c>
      <c r="C164" s="20" t="s">
        <v>26</v>
      </c>
      <c r="D164" s="20" t="s">
        <v>17</v>
      </c>
      <c r="E164" s="21">
        <v>36050</v>
      </c>
      <c r="F164" s="20" t="s">
        <v>11</v>
      </c>
      <c r="G164" s="22">
        <v>67.5</v>
      </c>
      <c r="H164" s="23">
        <v>0.7258</v>
      </c>
      <c r="I164" s="20">
        <v>135</v>
      </c>
      <c r="J164" s="35">
        <v>145</v>
      </c>
      <c r="K164" s="35">
        <v>145</v>
      </c>
      <c r="L164" s="20"/>
      <c r="M164" s="20">
        <v>135</v>
      </c>
      <c r="N164" s="45">
        <f t="shared" si="6"/>
        <v>97.983000000000004</v>
      </c>
      <c r="O164" s="32"/>
    </row>
    <row r="165" spans="1:15">
      <c r="A165" s="31">
        <v>1</v>
      </c>
      <c r="B165" s="20" t="s">
        <v>165</v>
      </c>
      <c r="C165" s="20" t="s">
        <v>94</v>
      </c>
      <c r="D165" s="20" t="s">
        <v>10</v>
      </c>
      <c r="E165" s="21">
        <v>30079</v>
      </c>
      <c r="F165" s="20" t="s">
        <v>11</v>
      </c>
      <c r="G165" s="22">
        <v>81.3</v>
      </c>
      <c r="H165" s="23">
        <v>0.62570000000000003</v>
      </c>
      <c r="I165" s="20">
        <v>225</v>
      </c>
      <c r="J165" s="20">
        <v>230</v>
      </c>
      <c r="K165" s="20">
        <v>237.5</v>
      </c>
      <c r="L165" s="20"/>
      <c r="M165" s="20">
        <v>237.5</v>
      </c>
      <c r="N165" s="45">
        <f t="shared" si="6"/>
        <v>148.60375000000002</v>
      </c>
      <c r="O165" s="32"/>
    </row>
    <row r="166" spans="1:15">
      <c r="A166" s="31">
        <v>2</v>
      </c>
      <c r="B166" s="20" t="s">
        <v>165</v>
      </c>
      <c r="C166" s="20" t="s">
        <v>236</v>
      </c>
      <c r="D166" s="20" t="s">
        <v>237</v>
      </c>
      <c r="E166" s="21">
        <v>33358</v>
      </c>
      <c r="F166" s="20" t="s">
        <v>11</v>
      </c>
      <c r="G166" s="22">
        <v>81.45</v>
      </c>
      <c r="H166" s="23">
        <v>0.62460000000000004</v>
      </c>
      <c r="I166" s="35">
        <v>185</v>
      </c>
      <c r="J166" s="35">
        <v>195</v>
      </c>
      <c r="K166" s="20">
        <v>195</v>
      </c>
      <c r="L166" s="20"/>
      <c r="M166" s="20">
        <v>195</v>
      </c>
      <c r="N166" s="45">
        <f t="shared" si="6"/>
        <v>121.79700000000001</v>
      </c>
      <c r="O166" s="32"/>
    </row>
    <row r="167" spans="1:15">
      <c r="A167" s="31">
        <v>3</v>
      </c>
      <c r="B167" s="20" t="s">
        <v>165</v>
      </c>
      <c r="C167" s="20" t="s">
        <v>235</v>
      </c>
      <c r="D167" s="20" t="s">
        <v>234</v>
      </c>
      <c r="E167" s="21">
        <v>31372</v>
      </c>
      <c r="F167" s="20" t="s">
        <v>11</v>
      </c>
      <c r="G167" s="22">
        <v>89.6</v>
      </c>
      <c r="H167" s="23">
        <v>0.58689999999999998</v>
      </c>
      <c r="I167" s="20">
        <v>180</v>
      </c>
      <c r="J167" s="35">
        <v>190</v>
      </c>
      <c r="K167" s="35">
        <v>190</v>
      </c>
      <c r="L167" s="20"/>
      <c r="M167" s="20">
        <v>180</v>
      </c>
      <c r="N167" s="45">
        <f t="shared" si="6"/>
        <v>105.642</v>
      </c>
      <c r="O167" s="32"/>
    </row>
    <row r="168" spans="1:15">
      <c r="A168" s="31">
        <v>4</v>
      </c>
      <c r="B168" s="20" t="s">
        <v>165</v>
      </c>
      <c r="C168" s="20" t="s">
        <v>38</v>
      </c>
      <c r="D168" s="20" t="s">
        <v>25</v>
      </c>
      <c r="E168" s="21">
        <v>25061</v>
      </c>
      <c r="F168" s="20" t="s">
        <v>11</v>
      </c>
      <c r="G168" s="22">
        <v>74.400000000000006</v>
      </c>
      <c r="H168" s="23">
        <v>0.76500000000000001</v>
      </c>
      <c r="I168" s="20">
        <v>135</v>
      </c>
      <c r="J168" s="35">
        <v>140</v>
      </c>
      <c r="K168" s="35">
        <v>0</v>
      </c>
      <c r="L168" s="20"/>
      <c r="M168" s="20">
        <v>135</v>
      </c>
      <c r="N168" s="45">
        <f t="shared" si="6"/>
        <v>103.27500000000001</v>
      </c>
      <c r="O168" s="32"/>
    </row>
    <row r="169" spans="1:15">
      <c r="A169" s="31">
        <v>5</v>
      </c>
      <c r="B169" s="20" t="s">
        <v>165</v>
      </c>
      <c r="C169" s="20" t="s">
        <v>146</v>
      </c>
      <c r="D169" s="20" t="s">
        <v>86</v>
      </c>
      <c r="E169" s="21">
        <v>31240</v>
      </c>
      <c r="F169" s="20" t="s">
        <v>11</v>
      </c>
      <c r="G169" s="22">
        <v>85.9</v>
      </c>
      <c r="H169" s="23">
        <v>0.60270000000000001</v>
      </c>
      <c r="I169" s="20">
        <v>160</v>
      </c>
      <c r="J169" s="20">
        <v>170</v>
      </c>
      <c r="K169" s="35">
        <v>180</v>
      </c>
      <c r="L169" s="20"/>
      <c r="M169" s="20">
        <v>170</v>
      </c>
      <c r="N169" s="45">
        <f t="shared" si="6"/>
        <v>102.459</v>
      </c>
      <c r="O169" s="32"/>
    </row>
    <row r="170" spans="1:15">
      <c r="A170" s="31">
        <v>6</v>
      </c>
      <c r="B170" s="20" t="s">
        <v>165</v>
      </c>
      <c r="C170" s="20" t="s">
        <v>105</v>
      </c>
      <c r="D170" s="20" t="s">
        <v>70</v>
      </c>
      <c r="E170" s="21">
        <v>34645</v>
      </c>
      <c r="F170" s="20" t="s">
        <v>11</v>
      </c>
      <c r="G170" s="22">
        <v>123.1</v>
      </c>
      <c r="H170" s="23">
        <v>0.52880000000000005</v>
      </c>
      <c r="I170" s="20">
        <v>185</v>
      </c>
      <c r="J170" s="35">
        <v>200</v>
      </c>
      <c r="K170" s="35">
        <v>200</v>
      </c>
      <c r="L170" s="20"/>
      <c r="M170" s="20">
        <v>185</v>
      </c>
      <c r="N170" s="45">
        <f t="shared" si="6"/>
        <v>97.828000000000003</v>
      </c>
      <c r="O170" s="32"/>
    </row>
    <row r="171" spans="1:15">
      <c r="A171" s="31">
        <v>1</v>
      </c>
      <c r="B171" s="20" t="s">
        <v>165</v>
      </c>
      <c r="C171" s="20" t="s">
        <v>124</v>
      </c>
      <c r="D171" s="20" t="s">
        <v>36</v>
      </c>
      <c r="E171" s="21">
        <v>31952</v>
      </c>
      <c r="F171" s="20" t="s">
        <v>11</v>
      </c>
      <c r="G171" s="22">
        <v>101.6</v>
      </c>
      <c r="H171" s="23">
        <v>0.59379999999999999</v>
      </c>
      <c r="I171" s="20">
        <v>100</v>
      </c>
      <c r="J171" s="35">
        <v>107.5</v>
      </c>
      <c r="K171" s="35">
        <v>107.5</v>
      </c>
      <c r="L171" s="20"/>
      <c r="M171" s="20">
        <v>100</v>
      </c>
      <c r="N171" s="45">
        <f t="shared" si="6"/>
        <v>59.38</v>
      </c>
      <c r="O171" s="32"/>
    </row>
    <row r="172" spans="1:15" ht="13.5" thickBot="1">
      <c r="A172" s="46" t="s">
        <v>194</v>
      </c>
      <c r="B172" s="47" t="s">
        <v>165</v>
      </c>
      <c r="C172" s="47" t="s">
        <v>233</v>
      </c>
      <c r="D172" s="47" t="s">
        <v>234</v>
      </c>
      <c r="E172" s="48">
        <v>33899</v>
      </c>
      <c r="F172" s="47" t="s">
        <v>11</v>
      </c>
      <c r="G172" s="49">
        <v>90</v>
      </c>
      <c r="H172" s="50">
        <v>0.58530000000000004</v>
      </c>
      <c r="I172" s="51">
        <v>180</v>
      </c>
      <c r="J172" s="51">
        <v>180</v>
      </c>
      <c r="K172" s="51">
        <v>180</v>
      </c>
      <c r="L172" s="47"/>
      <c r="M172" s="47">
        <v>0</v>
      </c>
      <c r="N172" s="52">
        <f t="shared" si="6"/>
        <v>0</v>
      </c>
      <c r="O172" s="53"/>
    </row>
    <row r="174" spans="1:15" ht="15">
      <c r="A174" s="44" t="s">
        <v>56</v>
      </c>
    </row>
    <row r="175" spans="1:15" ht="15">
      <c r="A175" s="44" t="s">
        <v>57</v>
      </c>
    </row>
    <row r="176" spans="1:15" ht="15">
      <c r="A176" s="44" t="s">
        <v>166</v>
      </c>
    </row>
    <row r="177" spans="1:1" ht="15">
      <c r="A177" s="44" t="s">
        <v>58</v>
      </c>
    </row>
  </sheetData>
  <sheetProtection selectLockedCells="1" selectUnlockedCells="1"/>
  <sortState ref="A165:O176">
    <sortCondition ref="B165:B176"/>
    <sortCondition descending="1" ref="N165:N176"/>
  </sortState>
  <mergeCells count="10">
    <mergeCell ref="G5:G6"/>
    <mergeCell ref="H5:H6"/>
    <mergeCell ref="I5:N5"/>
    <mergeCell ref="O5:O6"/>
    <mergeCell ref="A5:A6"/>
    <mergeCell ref="B5:B6"/>
    <mergeCell ref="C5:C6"/>
    <mergeCell ref="D5:D6"/>
    <mergeCell ref="E5:E6"/>
    <mergeCell ref="F5:F6"/>
  </mergeCells>
  <pageMargins left="0.75" right="0.75" top="1" bottom="1" header="0.51180555555555551" footer="0.51180555555555551"/>
  <pageSetup paperSize="9" scale="41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4"/>
  <sheetViews>
    <sheetView workbookViewId="0">
      <selection activeCell="A5" sqref="A5:A6"/>
    </sheetView>
  </sheetViews>
  <sheetFormatPr defaultRowHeight="12.75"/>
  <cols>
    <col min="1" max="1" width="8.28515625" customWidth="1"/>
    <col min="2" max="2" width="11.42578125" customWidth="1"/>
    <col min="3" max="3" width="24.85546875" customWidth="1"/>
    <col min="4" max="4" width="16" customWidth="1"/>
    <col min="5" max="5" width="14.140625" customWidth="1"/>
    <col min="6" max="6" width="16.140625" customWidth="1"/>
    <col min="11" max="11" width="9.140625" customWidth="1"/>
    <col min="12" max="12" width="2.140625" customWidth="1"/>
  </cols>
  <sheetData>
    <row r="1" spans="1:15" ht="20.25">
      <c r="A1" s="42" t="s">
        <v>55</v>
      </c>
      <c r="B1" s="1"/>
      <c r="C1" s="19"/>
      <c r="D1" s="4"/>
      <c r="E1" s="5"/>
      <c r="F1" s="1"/>
      <c r="G1" s="6"/>
      <c r="H1" s="7"/>
      <c r="I1" s="4"/>
      <c r="J1" s="4"/>
      <c r="K1" s="4"/>
      <c r="L1" s="4"/>
      <c r="M1" s="8"/>
      <c r="N1" s="3"/>
      <c r="O1" s="1"/>
    </row>
    <row r="2" spans="1:15" ht="20.25">
      <c r="A2" s="42" t="s">
        <v>242</v>
      </c>
      <c r="B2" s="1"/>
      <c r="C2" s="19"/>
      <c r="D2" s="4"/>
      <c r="E2" s="5"/>
      <c r="F2" s="1"/>
      <c r="G2" s="6"/>
      <c r="H2" s="7"/>
      <c r="I2" s="4"/>
      <c r="J2" s="4"/>
      <c r="K2" s="4"/>
      <c r="L2" s="4"/>
      <c r="M2" s="8"/>
      <c r="N2" s="3"/>
      <c r="O2" s="1"/>
    </row>
    <row r="3" spans="1:15" ht="20.25">
      <c r="A3" s="42" t="s">
        <v>281</v>
      </c>
      <c r="B3" s="1"/>
      <c r="C3" s="19"/>
      <c r="D3" s="4"/>
      <c r="E3" s="5"/>
      <c r="F3" s="1"/>
      <c r="G3" s="6"/>
      <c r="H3" s="7"/>
      <c r="I3" s="4"/>
      <c r="J3" s="4"/>
      <c r="K3" s="4"/>
      <c r="L3" s="4"/>
      <c r="M3" s="8"/>
      <c r="N3" s="3"/>
      <c r="O3" s="1"/>
    </row>
    <row r="4" spans="1:15" ht="13.5" thickBot="1">
      <c r="A4" s="9"/>
      <c r="B4" s="9"/>
      <c r="C4" s="10"/>
      <c r="D4" s="10"/>
      <c r="E4" s="10"/>
      <c r="F4" s="10"/>
      <c r="G4" s="11"/>
      <c r="H4" s="12"/>
      <c r="I4" s="10"/>
      <c r="J4" s="10"/>
      <c r="K4" s="10"/>
      <c r="L4" s="10"/>
      <c r="M4" s="13"/>
      <c r="N4" s="14"/>
      <c r="O4" s="9"/>
    </row>
    <row r="5" spans="1:15" ht="13.5" thickBot="1">
      <c r="A5" s="114" t="s">
        <v>0</v>
      </c>
      <c r="B5" s="116" t="s">
        <v>1</v>
      </c>
      <c r="C5" s="116" t="s">
        <v>2</v>
      </c>
      <c r="D5" s="116" t="s">
        <v>60</v>
      </c>
      <c r="E5" s="116" t="s">
        <v>3</v>
      </c>
      <c r="F5" s="116" t="s">
        <v>4</v>
      </c>
      <c r="G5" s="107" t="s">
        <v>5</v>
      </c>
      <c r="H5" s="109" t="s">
        <v>6</v>
      </c>
      <c r="I5" s="111" t="s">
        <v>7</v>
      </c>
      <c r="J5" s="111"/>
      <c r="K5" s="111"/>
      <c r="L5" s="111"/>
      <c r="M5" s="111"/>
      <c r="N5" s="111"/>
      <c r="O5" s="112" t="s">
        <v>8</v>
      </c>
    </row>
    <row r="6" spans="1:15" ht="13.5" thickBot="1">
      <c r="A6" s="115"/>
      <c r="B6" s="117"/>
      <c r="C6" s="117"/>
      <c r="D6" s="117"/>
      <c r="E6" s="117"/>
      <c r="F6" s="117"/>
      <c r="G6" s="108"/>
      <c r="H6" s="110"/>
      <c r="I6" s="15">
        <v>1</v>
      </c>
      <c r="J6" s="15">
        <v>2</v>
      </c>
      <c r="K6" s="15">
        <v>3</v>
      </c>
      <c r="L6" s="15">
        <v>4</v>
      </c>
      <c r="M6" s="16" t="s">
        <v>9</v>
      </c>
      <c r="N6" s="17" t="s">
        <v>6</v>
      </c>
      <c r="O6" s="113"/>
    </row>
    <row r="7" spans="1:15">
      <c r="A7" s="24"/>
      <c r="B7" s="25"/>
      <c r="C7" s="34" t="s">
        <v>240</v>
      </c>
      <c r="D7" s="26"/>
      <c r="E7" s="27"/>
      <c r="F7" s="25"/>
      <c r="G7" s="28"/>
      <c r="H7" s="29"/>
      <c r="I7" s="25"/>
      <c r="J7" s="25"/>
      <c r="K7" s="25"/>
      <c r="L7" s="25"/>
      <c r="M7" s="25"/>
      <c r="N7" s="29"/>
      <c r="O7" s="30"/>
    </row>
    <row r="8" spans="1:15">
      <c r="A8" s="31">
        <v>1</v>
      </c>
      <c r="B8" s="20">
        <v>75</v>
      </c>
      <c r="C8" s="20" t="s">
        <v>243</v>
      </c>
      <c r="D8" s="20" t="s">
        <v>119</v>
      </c>
      <c r="E8" s="21">
        <v>30426</v>
      </c>
      <c r="F8" s="20" t="s">
        <v>11</v>
      </c>
      <c r="G8" s="22">
        <v>75</v>
      </c>
      <c r="H8" s="23">
        <v>0.66449999999999998</v>
      </c>
      <c r="I8" s="20">
        <v>187.5</v>
      </c>
      <c r="J8" s="56">
        <v>197.5</v>
      </c>
      <c r="K8" s="56">
        <v>197.5</v>
      </c>
      <c r="L8" s="20"/>
      <c r="M8" s="20">
        <v>187.5</v>
      </c>
      <c r="N8" s="23">
        <f t="shared" ref="N8:N30" si="0">M8*H8</f>
        <v>124.59375</v>
      </c>
      <c r="O8" s="32"/>
    </row>
    <row r="9" spans="1:15">
      <c r="A9" s="31">
        <v>2</v>
      </c>
      <c r="B9" s="20">
        <v>75</v>
      </c>
      <c r="C9" s="20" t="s">
        <v>244</v>
      </c>
      <c r="D9" s="20" t="s">
        <v>114</v>
      </c>
      <c r="E9" s="21">
        <v>34378</v>
      </c>
      <c r="F9" s="20" t="s">
        <v>11</v>
      </c>
      <c r="G9" s="22">
        <v>73.900000000000006</v>
      </c>
      <c r="H9" s="23">
        <v>0.67230000000000001</v>
      </c>
      <c r="I9" s="20">
        <v>115</v>
      </c>
      <c r="J9" s="56">
        <v>125</v>
      </c>
      <c r="K9" s="20">
        <v>125</v>
      </c>
      <c r="L9" s="20"/>
      <c r="M9" s="20">
        <v>125</v>
      </c>
      <c r="N9" s="23">
        <f t="shared" si="0"/>
        <v>84.037499999999994</v>
      </c>
      <c r="O9" s="32"/>
    </row>
    <row r="10" spans="1:15">
      <c r="A10" s="31">
        <v>1</v>
      </c>
      <c r="B10" s="20">
        <v>82.5</v>
      </c>
      <c r="C10" s="20" t="s">
        <v>245</v>
      </c>
      <c r="D10" s="20" t="s">
        <v>246</v>
      </c>
      <c r="E10" s="21">
        <v>27532</v>
      </c>
      <c r="F10" s="20" t="s">
        <v>247</v>
      </c>
      <c r="G10" s="22">
        <v>79.599999999999994</v>
      </c>
      <c r="H10" s="23">
        <v>0.6371</v>
      </c>
      <c r="I10" s="20">
        <v>140</v>
      </c>
      <c r="J10" s="20">
        <v>147.5</v>
      </c>
      <c r="K10" s="56">
        <v>150</v>
      </c>
      <c r="L10" s="20"/>
      <c r="M10" s="20">
        <v>147.5</v>
      </c>
      <c r="N10" s="23">
        <f t="shared" si="0"/>
        <v>93.972250000000003</v>
      </c>
      <c r="O10" s="32"/>
    </row>
    <row r="11" spans="1:15">
      <c r="A11" s="31">
        <v>2</v>
      </c>
      <c r="B11" s="20">
        <v>82.5</v>
      </c>
      <c r="C11" s="20" t="s">
        <v>248</v>
      </c>
      <c r="D11" s="20" t="s">
        <v>109</v>
      </c>
      <c r="E11" s="21">
        <v>24642</v>
      </c>
      <c r="F11" s="20" t="s">
        <v>247</v>
      </c>
      <c r="G11" s="22">
        <v>81.7</v>
      </c>
      <c r="H11" s="23">
        <v>0.71330000000000005</v>
      </c>
      <c r="I11" s="20">
        <v>125</v>
      </c>
      <c r="J11" s="20">
        <v>132.5</v>
      </c>
      <c r="K11" s="56">
        <v>137.5</v>
      </c>
      <c r="L11" s="20"/>
      <c r="M11" s="20">
        <v>132.5</v>
      </c>
      <c r="N11" s="23">
        <f t="shared" si="0"/>
        <v>94.512250000000009</v>
      </c>
      <c r="O11" s="32"/>
    </row>
    <row r="12" spans="1:15">
      <c r="A12" s="31">
        <v>1</v>
      </c>
      <c r="B12" s="20">
        <v>82.5</v>
      </c>
      <c r="C12" s="20" t="s">
        <v>249</v>
      </c>
      <c r="D12" s="20" t="s">
        <v>50</v>
      </c>
      <c r="E12" s="21">
        <v>32352</v>
      </c>
      <c r="F12" s="20" t="s">
        <v>11</v>
      </c>
      <c r="G12" s="22">
        <v>80.8</v>
      </c>
      <c r="H12" s="23">
        <v>0.62839999999999996</v>
      </c>
      <c r="I12" s="20">
        <v>155</v>
      </c>
      <c r="J12" s="20">
        <v>165</v>
      </c>
      <c r="K12" s="56">
        <v>170</v>
      </c>
      <c r="L12" s="20"/>
      <c r="M12" s="20">
        <v>165</v>
      </c>
      <c r="N12" s="23">
        <f t="shared" si="0"/>
        <v>103.68599999999999</v>
      </c>
      <c r="O12" s="32"/>
    </row>
    <row r="13" spans="1:15">
      <c r="A13" s="31">
        <v>2</v>
      </c>
      <c r="B13" s="20">
        <v>82.5</v>
      </c>
      <c r="C13" s="20" t="s">
        <v>250</v>
      </c>
      <c r="D13" s="20" t="s">
        <v>50</v>
      </c>
      <c r="E13" s="21">
        <v>31452</v>
      </c>
      <c r="F13" s="20" t="s">
        <v>11</v>
      </c>
      <c r="G13" s="22">
        <v>79.400000000000006</v>
      </c>
      <c r="H13" s="23">
        <v>0.63639999999999997</v>
      </c>
      <c r="I13" s="20">
        <v>140</v>
      </c>
      <c r="J13" s="20">
        <v>150</v>
      </c>
      <c r="K13" s="56">
        <v>160</v>
      </c>
      <c r="L13" s="20"/>
      <c r="M13" s="20">
        <v>150</v>
      </c>
      <c r="N13" s="23">
        <f t="shared" si="0"/>
        <v>95.46</v>
      </c>
      <c r="O13" s="32"/>
    </row>
    <row r="14" spans="1:15">
      <c r="A14" s="31">
        <v>1</v>
      </c>
      <c r="B14" s="20">
        <v>90</v>
      </c>
      <c r="C14" s="20" t="s">
        <v>251</v>
      </c>
      <c r="D14" s="20" t="s">
        <v>119</v>
      </c>
      <c r="E14" s="21">
        <v>30298</v>
      </c>
      <c r="F14" s="20" t="s">
        <v>11</v>
      </c>
      <c r="G14" s="22">
        <v>89.5</v>
      </c>
      <c r="H14" s="23">
        <v>0.58730000000000004</v>
      </c>
      <c r="I14" s="20">
        <v>195</v>
      </c>
      <c r="J14" s="20">
        <v>200</v>
      </c>
      <c r="K14" s="56">
        <v>205</v>
      </c>
      <c r="L14" s="20"/>
      <c r="M14" s="20">
        <v>200</v>
      </c>
      <c r="N14" s="23">
        <f t="shared" si="0"/>
        <v>117.46000000000001</v>
      </c>
      <c r="O14" s="32"/>
    </row>
    <row r="15" spans="1:15">
      <c r="A15" s="31">
        <v>2</v>
      </c>
      <c r="B15" s="20">
        <v>90</v>
      </c>
      <c r="C15" s="20" t="s">
        <v>252</v>
      </c>
      <c r="D15" s="20" t="s">
        <v>64</v>
      </c>
      <c r="E15" s="21">
        <v>31030</v>
      </c>
      <c r="F15" s="20" t="s">
        <v>11</v>
      </c>
      <c r="G15" s="22">
        <v>87.75</v>
      </c>
      <c r="H15" s="23">
        <v>0.59430000000000005</v>
      </c>
      <c r="I15" s="20">
        <v>180</v>
      </c>
      <c r="J15" s="20">
        <v>190</v>
      </c>
      <c r="K15" s="56">
        <v>200</v>
      </c>
      <c r="L15" s="20"/>
      <c r="M15" s="20">
        <v>190</v>
      </c>
      <c r="N15" s="23">
        <f t="shared" si="0"/>
        <v>112.91700000000002</v>
      </c>
      <c r="O15" s="32"/>
    </row>
    <row r="16" spans="1:15">
      <c r="A16" s="31">
        <v>1</v>
      </c>
      <c r="B16" s="20">
        <v>100</v>
      </c>
      <c r="C16" s="20" t="s">
        <v>253</v>
      </c>
      <c r="D16" s="20" t="s">
        <v>160</v>
      </c>
      <c r="E16" s="21">
        <v>26639</v>
      </c>
      <c r="F16" s="20" t="s">
        <v>247</v>
      </c>
      <c r="G16" s="22">
        <v>98.7</v>
      </c>
      <c r="H16" s="23">
        <v>0.5746</v>
      </c>
      <c r="I16" s="20">
        <v>180</v>
      </c>
      <c r="J16" s="20">
        <v>185</v>
      </c>
      <c r="K16" s="56">
        <v>190</v>
      </c>
      <c r="L16" s="20"/>
      <c r="M16" s="20">
        <v>185</v>
      </c>
      <c r="N16" s="23">
        <f t="shared" si="0"/>
        <v>106.301</v>
      </c>
      <c r="O16" s="32"/>
    </row>
    <row r="17" spans="1:15">
      <c r="A17" s="31">
        <v>2</v>
      </c>
      <c r="B17" s="20">
        <v>100</v>
      </c>
      <c r="C17" s="20" t="s">
        <v>254</v>
      </c>
      <c r="D17" s="20" t="s">
        <v>246</v>
      </c>
      <c r="E17" s="21">
        <v>23966</v>
      </c>
      <c r="F17" s="20" t="s">
        <v>247</v>
      </c>
      <c r="G17" s="22">
        <v>97.9</v>
      </c>
      <c r="H17" s="23">
        <v>0.67349999999999999</v>
      </c>
      <c r="I17" s="56">
        <v>145</v>
      </c>
      <c r="J17" s="20">
        <v>145</v>
      </c>
      <c r="K17" s="20">
        <v>150</v>
      </c>
      <c r="L17" s="20"/>
      <c r="M17" s="20">
        <v>150</v>
      </c>
      <c r="N17" s="23">
        <f t="shared" si="0"/>
        <v>101.02499999999999</v>
      </c>
      <c r="O17" s="32"/>
    </row>
    <row r="18" spans="1:15">
      <c r="A18" s="31">
        <v>1</v>
      </c>
      <c r="B18" s="20">
        <v>100</v>
      </c>
      <c r="C18" s="20" t="s">
        <v>255</v>
      </c>
      <c r="D18" s="20" t="s">
        <v>256</v>
      </c>
      <c r="E18" s="21">
        <v>24326</v>
      </c>
      <c r="F18" s="20" t="s">
        <v>11</v>
      </c>
      <c r="G18" s="22">
        <v>97.8</v>
      </c>
      <c r="H18" s="23">
        <v>0.55969999999999998</v>
      </c>
      <c r="I18" s="20">
        <v>225</v>
      </c>
      <c r="J18" s="20">
        <v>230</v>
      </c>
      <c r="K18" s="56">
        <v>0</v>
      </c>
      <c r="L18" s="20"/>
      <c r="M18" s="20">
        <v>230</v>
      </c>
      <c r="N18" s="23">
        <f t="shared" si="0"/>
        <v>128.73099999999999</v>
      </c>
      <c r="O18" s="32">
        <v>1</v>
      </c>
    </row>
    <row r="19" spans="1:15">
      <c r="A19" s="31">
        <v>2</v>
      </c>
      <c r="B19" s="20">
        <v>100</v>
      </c>
      <c r="C19" s="20" t="s">
        <v>257</v>
      </c>
      <c r="D19" s="20" t="s">
        <v>23</v>
      </c>
      <c r="E19" s="21">
        <v>33191</v>
      </c>
      <c r="F19" s="20" t="s">
        <v>11</v>
      </c>
      <c r="G19" s="22">
        <v>96.8</v>
      </c>
      <c r="H19" s="23">
        <v>0.56240000000000001</v>
      </c>
      <c r="I19" s="20">
        <v>170</v>
      </c>
      <c r="J19" s="20">
        <v>180</v>
      </c>
      <c r="K19" s="56">
        <v>190</v>
      </c>
      <c r="L19" s="20"/>
      <c r="M19" s="20">
        <v>180</v>
      </c>
      <c r="N19" s="23">
        <f t="shared" si="0"/>
        <v>101.232</v>
      </c>
      <c r="O19" s="32"/>
    </row>
    <row r="20" spans="1:15">
      <c r="A20" s="31">
        <v>3</v>
      </c>
      <c r="B20" s="20">
        <v>100</v>
      </c>
      <c r="C20" s="20" t="s">
        <v>258</v>
      </c>
      <c r="D20" s="20" t="s">
        <v>50</v>
      </c>
      <c r="E20" s="21">
        <v>31142</v>
      </c>
      <c r="F20" s="20" t="s">
        <v>11</v>
      </c>
      <c r="G20" s="22">
        <v>94.2</v>
      </c>
      <c r="H20" s="23">
        <v>0.57040000000000002</v>
      </c>
      <c r="I20" s="20">
        <v>130</v>
      </c>
      <c r="J20" s="20">
        <v>135</v>
      </c>
      <c r="K20" s="20">
        <v>140</v>
      </c>
      <c r="L20" s="20"/>
      <c r="M20" s="20">
        <v>140</v>
      </c>
      <c r="N20" s="23">
        <f t="shared" si="0"/>
        <v>79.856000000000009</v>
      </c>
      <c r="O20" s="32"/>
    </row>
    <row r="21" spans="1:15">
      <c r="A21" s="31">
        <v>1</v>
      </c>
      <c r="B21" s="20">
        <v>110</v>
      </c>
      <c r="C21" s="20" t="s">
        <v>259</v>
      </c>
      <c r="D21" s="20" t="s">
        <v>64</v>
      </c>
      <c r="E21" s="21">
        <v>27375</v>
      </c>
      <c r="F21" s="20" t="s">
        <v>247</v>
      </c>
      <c r="G21" s="22">
        <v>106.8</v>
      </c>
      <c r="H21" s="23">
        <v>0.54569999999999996</v>
      </c>
      <c r="I21" s="20">
        <v>167.5</v>
      </c>
      <c r="J21" s="56">
        <v>175</v>
      </c>
      <c r="K21" s="56">
        <v>175</v>
      </c>
      <c r="L21" s="20"/>
      <c r="M21" s="20">
        <v>167.5</v>
      </c>
      <c r="N21" s="23">
        <f t="shared" si="0"/>
        <v>91.404749999999993</v>
      </c>
      <c r="O21" s="32"/>
    </row>
    <row r="22" spans="1:15">
      <c r="A22" s="31">
        <v>1</v>
      </c>
      <c r="B22" s="20">
        <v>110</v>
      </c>
      <c r="C22" s="20" t="s">
        <v>260</v>
      </c>
      <c r="D22" s="20" t="s">
        <v>119</v>
      </c>
      <c r="E22" s="21">
        <v>31782</v>
      </c>
      <c r="F22" s="20" t="s">
        <v>11</v>
      </c>
      <c r="G22" s="22">
        <v>102.7</v>
      </c>
      <c r="H22" s="23">
        <v>0.54810000000000003</v>
      </c>
      <c r="I22" s="20">
        <v>202.5</v>
      </c>
      <c r="J22" s="20">
        <v>210</v>
      </c>
      <c r="K22" s="56">
        <v>215</v>
      </c>
      <c r="L22" s="20"/>
      <c r="M22" s="20">
        <v>210</v>
      </c>
      <c r="N22" s="23">
        <f t="shared" si="0"/>
        <v>115.10100000000001</v>
      </c>
      <c r="O22" s="32"/>
    </row>
    <row r="23" spans="1:15">
      <c r="A23" s="31">
        <v>2</v>
      </c>
      <c r="B23" s="20">
        <v>110</v>
      </c>
      <c r="C23" s="20" t="s">
        <v>261</v>
      </c>
      <c r="D23" s="20" t="s">
        <v>17</v>
      </c>
      <c r="E23" s="21">
        <v>35611</v>
      </c>
      <c r="F23" s="20" t="s">
        <v>11</v>
      </c>
      <c r="G23" s="22">
        <v>107</v>
      </c>
      <c r="H23" s="23">
        <v>0.54049999999999998</v>
      </c>
      <c r="I23" s="56">
        <v>190</v>
      </c>
      <c r="J23" s="20">
        <v>190</v>
      </c>
      <c r="K23" s="56">
        <v>200</v>
      </c>
      <c r="L23" s="20"/>
      <c r="M23" s="20">
        <v>190</v>
      </c>
      <c r="N23" s="23">
        <f t="shared" si="0"/>
        <v>102.69499999999999</v>
      </c>
      <c r="O23" s="32"/>
    </row>
    <row r="24" spans="1:15">
      <c r="A24" s="31">
        <v>3</v>
      </c>
      <c r="B24" s="20">
        <v>110</v>
      </c>
      <c r="C24" s="20" t="s">
        <v>262</v>
      </c>
      <c r="D24" s="20" t="s">
        <v>263</v>
      </c>
      <c r="E24" s="21">
        <v>34620</v>
      </c>
      <c r="F24" s="20" t="s">
        <v>11</v>
      </c>
      <c r="G24" s="22">
        <v>104.4</v>
      </c>
      <c r="H24" s="23">
        <v>0.54479999999999995</v>
      </c>
      <c r="I24" s="20">
        <v>175</v>
      </c>
      <c r="J24" s="20">
        <v>185</v>
      </c>
      <c r="K24" s="56">
        <v>190</v>
      </c>
      <c r="L24" s="20"/>
      <c r="M24" s="20">
        <v>185</v>
      </c>
      <c r="N24" s="23">
        <f t="shared" si="0"/>
        <v>100.788</v>
      </c>
      <c r="O24" s="32"/>
    </row>
    <row r="25" spans="1:15">
      <c r="A25" s="31">
        <v>4</v>
      </c>
      <c r="B25" s="20">
        <v>110</v>
      </c>
      <c r="C25" s="20" t="s">
        <v>264</v>
      </c>
      <c r="D25" s="20" t="s">
        <v>265</v>
      </c>
      <c r="E25" s="21">
        <v>28927</v>
      </c>
      <c r="F25" s="20" t="s">
        <v>11</v>
      </c>
      <c r="G25" s="22">
        <v>107.7</v>
      </c>
      <c r="H25" s="23">
        <v>0.53949999999999998</v>
      </c>
      <c r="I25" s="20">
        <v>160</v>
      </c>
      <c r="J25" s="20">
        <v>175</v>
      </c>
      <c r="K25" s="20">
        <v>182.5</v>
      </c>
      <c r="L25" s="20"/>
      <c r="M25" s="20">
        <v>182.5</v>
      </c>
      <c r="N25" s="23">
        <f t="shared" si="0"/>
        <v>98.458749999999995</v>
      </c>
      <c r="O25" s="32"/>
    </row>
    <row r="26" spans="1:15">
      <c r="A26" s="31">
        <v>5</v>
      </c>
      <c r="B26" s="20">
        <v>110</v>
      </c>
      <c r="C26" s="20" t="s">
        <v>266</v>
      </c>
      <c r="D26" s="20" t="s">
        <v>104</v>
      </c>
      <c r="E26" s="21">
        <v>29496</v>
      </c>
      <c r="F26" s="20" t="s">
        <v>11</v>
      </c>
      <c r="G26" s="22">
        <v>107.3</v>
      </c>
      <c r="H26" s="23">
        <v>0.54010000000000002</v>
      </c>
      <c r="I26" s="20">
        <v>160</v>
      </c>
      <c r="J26" s="20">
        <v>175</v>
      </c>
      <c r="K26" s="56">
        <v>200</v>
      </c>
      <c r="L26" s="20"/>
      <c r="M26" s="20">
        <v>175</v>
      </c>
      <c r="N26" s="23">
        <f t="shared" si="0"/>
        <v>94.517499999999998</v>
      </c>
      <c r="O26" s="32"/>
    </row>
    <row r="27" spans="1:15">
      <c r="A27" s="31">
        <v>6</v>
      </c>
      <c r="B27" s="20">
        <v>110</v>
      </c>
      <c r="C27" s="20" t="s">
        <v>267</v>
      </c>
      <c r="D27" s="20" t="s">
        <v>109</v>
      </c>
      <c r="E27" s="21">
        <v>32524</v>
      </c>
      <c r="F27" s="20" t="s">
        <v>11</v>
      </c>
      <c r="G27" s="22">
        <v>108.3</v>
      </c>
      <c r="H27" s="23">
        <v>0</v>
      </c>
      <c r="I27" s="56">
        <v>160</v>
      </c>
      <c r="J27" s="20">
        <v>165</v>
      </c>
      <c r="K27" s="56">
        <v>175</v>
      </c>
      <c r="L27" s="20"/>
      <c r="M27" s="20">
        <v>165</v>
      </c>
      <c r="N27" s="23">
        <f t="shared" si="0"/>
        <v>0</v>
      </c>
      <c r="O27" s="32"/>
    </row>
    <row r="28" spans="1:15">
      <c r="A28" s="31">
        <v>1</v>
      </c>
      <c r="B28" s="20">
        <v>125</v>
      </c>
      <c r="C28" s="20" t="s">
        <v>268</v>
      </c>
      <c r="D28" s="20" t="s">
        <v>23</v>
      </c>
      <c r="E28" s="21">
        <v>32056</v>
      </c>
      <c r="F28" s="20" t="s">
        <v>11</v>
      </c>
      <c r="G28" s="22">
        <v>116.6</v>
      </c>
      <c r="H28" s="23">
        <v>0.53</v>
      </c>
      <c r="I28" s="20">
        <v>180</v>
      </c>
      <c r="J28" s="20">
        <v>190</v>
      </c>
      <c r="K28" s="56">
        <v>200</v>
      </c>
      <c r="L28" s="20"/>
      <c r="M28" s="20">
        <v>190</v>
      </c>
      <c r="N28" s="23">
        <f t="shared" si="0"/>
        <v>100.7</v>
      </c>
      <c r="O28" s="32"/>
    </row>
    <row r="29" spans="1:15">
      <c r="A29" s="31">
        <v>2</v>
      </c>
      <c r="B29" s="20">
        <v>125</v>
      </c>
      <c r="C29" s="20" t="s">
        <v>269</v>
      </c>
      <c r="D29" s="20" t="s">
        <v>160</v>
      </c>
      <c r="E29" s="21">
        <v>32215</v>
      </c>
      <c r="F29" s="20" t="s">
        <v>11</v>
      </c>
      <c r="G29" s="22">
        <v>117.6</v>
      </c>
      <c r="H29" s="23">
        <v>0.56489999999999996</v>
      </c>
      <c r="I29" s="20">
        <v>180</v>
      </c>
      <c r="J29" s="56">
        <v>190</v>
      </c>
      <c r="K29" s="20">
        <v>190</v>
      </c>
      <c r="L29" s="20"/>
      <c r="M29" s="20">
        <v>190</v>
      </c>
      <c r="N29" s="23">
        <f t="shared" si="0"/>
        <v>107.33099999999999</v>
      </c>
      <c r="O29" s="32"/>
    </row>
    <row r="30" spans="1:15">
      <c r="A30" s="31">
        <v>1</v>
      </c>
      <c r="B30" s="20" t="s">
        <v>270</v>
      </c>
      <c r="C30" s="20" t="s">
        <v>271</v>
      </c>
      <c r="D30" s="20" t="s">
        <v>48</v>
      </c>
      <c r="E30" s="21">
        <v>27976</v>
      </c>
      <c r="F30" s="20" t="s">
        <v>247</v>
      </c>
      <c r="G30" s="22">
        <v>150</v>
      </c>
      <c r="H30" s="23">
        <v>0.49299999999999999</v>
      </c>
      <c r="I30" s="56">
        <v>230</v>
      </c>
      <c r="J30" s="20">
        <v>230</v>
      </c>
      <c r="K30" s="20">
        <v>242.5</v>
      </c>
      <c r="L30" s="20"/>
      <c r="M30" s="20">
        <v>242.5</v>
      </c>
      <c r="N30" s="23">
        <f t="shared" si="0"/>
        <v>119.55249999999999</v>
      </c>
      <c r="O30" s="32"/>
    </row>
    <row r="31" spans="1:15">
      <c r="A31" s="57"/>
      <c r="B31" s="39"/>
      <c r="C31" s="43" t="s">
        <v>241</v>
      </c>
      <c r="D31" s="58"/>
      <c r="E31" s="59"/>
      <c r="F31" s="39"/>
      <c r="G31" s="60"/>
      <c r="H31" s="40"/>
      <c r="I31" s="39"/>
      <c r="J31" s="39"/>
      <c r="K31" s="39"/>
      <c r="L31" s="39"/>
      <c r="M31" s="39"/>
      <c r="N31" s="40"/>
      <c r="O31" s="41"/>
    </row>
    <row r="32" spans="1:15">
      <c r="A32" s="31">
        <v>1</v>
      </c>
      <c r="B32" s="20" t="s">
        <v>272</v>
      </c>
      <c r="C32" s="20" t="s">
        <v>255</v>
      </c>
      <c r="D32" s="20" t="s">
        <v>256</v>
      </c>
      <c r="E32" s="21">
        <v>24326</v>
      </c>
      <c r="F32" s="20" t="s">
        <v>11</v>
      </c>
      <c r="G32" s="22">
        <v>97.8</v>
      </c>
      <c r="H32" s="23">
        <v>0.55969999999999998</v>
      </c>
      <c r="I32" s="20">
        <v>340</v>
      </c>
      <c r="J32" s="20">
        <v>360</v>
      </c>
      <c r="K32" s="20">
        <v>370</v>
      </c>
      <c r="L32" s="20"/>
      <c r="M32" s="20">
        <v>370</v>
      </c>
      <c r="N32" s="23">
        <f t="shared" ref="N32:N39" si="1">M32*H32</f>
        <v>207.089</v>
      </c>
      <c r="O32" s="32"/>
    </row>
    <row r="33" spans="1:15">
      <c r="A33" s="31">
        <v>2</v>
      </c>
      <c r="B33" s="20" t="s">
        <v>272</v>
      </c>
      <c r="C33" s="20" t="s">
        <v>273</v>
      </c>
      <c r="D33" s="20" t="s">
        <v>246</v>
      </c>
      <c r="E33" s="21">
        <v>31998</v>
      </c>
      <c r="F33" s="20" t="s">
        <v>11</v>
      </c>
      <c r="G33" s="22">
        <v>74.25</v>
      </c>
      <c r="H33" s="23">
        <v>0.6694</v>
      </c>
      <c r="I33" s="20">
        <v>260</v>
      </c>
      <c r="J33" s="56">
        <v>270</v>
      </c>
      <c r="K33" s="20">
        <v>275</v>
      </c>
      <c r="L33" s="20"/>
      <c r="M33" s="20">
        <v>275</v>
      </c>
      <c r="N33" s="23">
        <f t="shared" si="1"/>
        <v>184.08500000000001</v>
      </c>
      <c r="O33" s="32"/>
    </row>
    <row r="34" spans="1:15">
      <c r="A34" s="31">
        <v>3</v>
      </c>
      <c r="B34" s="20" t="s">
        <v>272</v>
      </c>
      <c r="C34" s="20" t="s">
        <v>274</v>
      </c>
      <c r="D34" s="20" t="s">
        <v>23</v>
      </c>
      <c r="E34" s="21">
        <v>32694</v>
      </c>
      <c r="F34" s="20" t="s">
        <v>11</v>
      </c>
      <c r="G34" s="22">
        <v>108.5</v>
      </c>
      <c r="H34" s="23">
        <v>0.53839999999999999</v>
      </c>
      <c r="I34" s="20">
        <v>250</v>
      </c>
      <c r="J34" s="20">
        <v>270</v>
      </c>
      <c r="K34" s="56">
        <v>290</v>
      </c>
      <c r="L34" s="20"/>
      <c r="M34" s="20">
        <v>270</v>
      </c>
      <c r="N34" s="23">
        <f t="shared" si="1"/>
        <v>145.36799999999999</v>
      </c>
      <c r="O34" s="32"/>
    </row>
    <row r="35" spans="1:15">
      <c r="A35" s="31">
        <v>4</v>
      </c>
      <c r="B35" s="20" t="s">
        <v>272</v>
      </c>
      <c r="C35" s="20" t="s">
        <v>249</v>
      </c>
      <c r="D35" s="20" t="s">
        <v>50</v>
      </c>
      <c r="E35" s="21">
        <v>32352</v>
      </c>
      <c r="F35" s="20" t="s">
        <v>11</v>
      </c>
      <c r="G35" s="22">
        <v>80.8</v>
      </c>
      <c r="H35" s="23">
        <v>0.62839999999999996</v>
      </c>
      <c r="I35" s="20">
        <v>207.5</v>
      </c>
      <c r="J35" s="56">
        <v>227.5</v>
      </c>
      <c r="K35" s="56">
        <v>237.5</v>
      </c>
      <c r="L35" s="20"/>
      <c r="M35" s="20">
        <v>207.5</v>
      </c>
      <c r="N35" s="23">
        <f t="shared" si="1"/>
        <v>130.393</v>
      </c>
      <c r="O35" s="32"/>
    </row>
    <row r="36" spans="1:15">
      <c r="A36" s="31" t="s">
        <v>194</v>
      </c>
      <c r="B36" s="20" t="s">
        <v>272</v>
      </c>
      <c r="C36" s="20" t="s">
        <v>275</v>
      </c>
      <c r="D36" s="20" t="s">
        <v>256</v>
      </c>
      <c r="E36" s="21">
        <v>31133</v>
      </c>
      <c r="F36" s="20" t="s">
        <v>11</v>
      </c>
      <c r="G36" s="22">
        <v>106.6</v>
      </c>
      <c r="H36" s="23">
        <v>0.54110000000000003</v>
      </c>
      <c r="I36" s="56">
        <v>345</v>
      </c>
      <c r="J36" s="56">
        <v>345</v>
      </c>
      <c r="K36" s="56">
        <v>350</v>
      </c>
      <c r="L36" s="20"/>
      <c r="M36" s="20">
        <v>0</v>
      </c>
      <c r="N36" s="23">
        <f t="shared" si="1"/>
        <v>0</v>
      </c>
      <c r="O36" s="32"/>
    </row>
    <row r="37" spans="1:15">
      <c r="A37" s="31">
        <v>1</v>
      </c>
      <c r="B37" s="20" t="s">
        <v>276</v>
      </c>
      <c r="C37" s="20" t="s">
        <v>277</v>
      </c>
      <c r="D37" s="20" t="s">
        <v>278</v>
      </c>
      <c r="E37" s="21">
        <v>32281</v>
      </c>
      <c r="F37" s="20" t="s">
        <v>11</v>
      </c>
      <c r="G37" s="22">
        <v>97.15</v>
      </c>
      <c r="H37" s="23">
        <v>0.56130000000000002</v>
      </c>
      <c r="I37" s="56">
        <v>280</v>
      </c>
      <c r="J37" s="20">
        <v>280</v>
      </c>
      <c r="K37" s="56">
        <v>300</v>
      </c>
      <c r="L37" s="20"/>
      <c r="M37" s="20">
        <v>280</v>
      </c>
      <c r="N37" s="23">
        <f t="shared" si="1"/>
        <v>157.16400000000002</v>
      </c>
      <c r="O37" s="32"/>
    </row>
    <row r="38" spans="1:15">
      <c r="A38" s="31">
        <v>2</v>
      </c>
      <c r="B38" s="20" t="s">
        <v>276</v>
      </c>
      <c r="C38" s="20" t="s">
        <v>279</v>
      </c>
      <c r="D38" s="20" t="s">
        <v>256</v>
      </c>
      <c r="E38" s="21">
        <v>31471</v>
      </c>
      <c r="F38" s="20" t="s">
        <v>11</v>
      </c>
      <c r="G38" s="22">
        <v>108.4</v>
      </c>
      <c r="H38" s="23">
        <v>0.53849999999999998</v>
      </c>
      <c r="I38" s="20">
        <v>250</v>
      </c>
      <c r="J38" s="20">
        <v>260</v>
      </c>
      <c r="K38" s="56">
        <v>270</v>
      </c>
      <c r="L38" s="20"/>
      <c r="M38" s="20">
        <v>260</v>
      </c>
      <c r="N38" s="23">
        <f t="shared" si="1"/>
        <v>140.01</v>
      </c>
      <c r="O38" s="32"/>
    </row>
    <row r="39" spans="1:15">
      <c r="A39" s="31" t="s">
        <v>194</v>
      </c>
      <c r="B39" s="20" t="s">
        <v>276</v>
      </c>
      <c r="C39" s="20" t="s">
        <v>280</v>
      </c>
      <c r="D39" s="20" t="s">
        <v>263</v>
      </c>
      <c r="E39" s="21">
        <v>31973</v>
      </c>
      <c r="F39" s="20" t="s">
        <v>11</v>
      </c>
      <c r="G39" s="22">
        <v>140</v>
      </c>
      <c r="H39" s="23">
        <v>0.50349999999999995</v>
      </c>
      <c r="I39" s="56">
        <v>310</v>
      </c>
      <c r="J39" s="56">
        <v>310</v>
      </c>
      <c r="K39" s="56">
        <v>312.5</v>
      </c>
      <c r="L39" s="20"/>
      <c r="M39" s="20">
        <v>0</v>
      </c>
      <c r="N39" s="23">
        <f t="shared" si="1"/>
        <v>0</v>
      </c>
      <c r="O39" s="32"/>
    </row>
    <row r="40" spans="1:15">
      <c r="A40" s="1"/>
      <c r="B40" s="1"/>
      <c r="C40" s="1"/>
      <c r="D40" s="1"/>
      <c r="E40" s="1"/>
      <c r="F40" s="1"/>
      <c r="G40" s="2"/>
      <c r="H40" s="3"/>
      <c r="I40" s="1"/>
      <c r="J40" s="1"/>
      <c r="K40" s="1"/>
      <c r="L40" s="1"/>
      <c r="M40" s="1"/>
      <c r="N40" s="3"/>
      <c r="O40" s="1"/>
    </row>
    <row r="41" spans="1:15" ht="15">
      <c r="A41" s="44" t="s">
        <v>56</v>
      </c>
      <c r="B41" s="1"/>
      <c r="C41" s="1"/>
      <c r="D41" s="1"/>
      <c r="E41" s="1"/>
      <c r="F41" s="1"/>
      <c r="G41" s="2"/>
      <c r="H41" s="3"/>
      <c r="I41" s="1"/>
      <c r="J41" s="1"/>
      <c r="K41" s="1"/>
      <c r="L41" s="1"/>
      <c r="M41" s="1"/>
      <c r="N41" s="3"/>
      <c r="O41" s="1"/>
    </row>
    <row r="42" spans="1:15" ht="15">
      <c r="A42" s="44" t="s">
        <v>57</v>
      </c>
      <c r="B42" s="1"/>
      <c r="C42" s="1"/>
      <c r="D42" s="1"/>
      <c r="E42" s="1"/>
      <c r="F42" s="1"/>
      <c r="G42" s="2"/>
      <c r="H42" s="3"/>
      <c r="I42" s="1"/>
      <c r="J42" s="1"/>
      <c r="K42" s="1"/>
      <c r="L42" s="1"/>
      <c r="M42" s="1"/>
      <c r="N42" s="3"/>
      <c r="O42" s="1"/>
    </row>
    <row r="43" spans="1:15" ht="15">
      <c r="A43" s="44" t="s">
        <v>166</v>
      </c>
      <c r="B43" s="1"/>
      <c r="C43" s="1"/>
      <c r="D43" s="1"/>
      <c r="E43" s="1"/>
      <c r="F43" s="1"/>
      <c r="G43" s="2"/>
      <c r="H43" s="3"/>
      <c r="I43" s="1"/>
      <c r="J43" s="1"/>
      <c r="K43" s="1"/>
      <c r="L43" s="1"/>
      <c r="M43" s="1"/>
      <c r="N43" s="3"/>
      <c r="O43" s="1"/>
    </row>
    <row r="44" spans="1:15" ht="15">
      <c r="A44" s="44" t="s">
        <v>58</v>
      </c>
      <c r="B44" s="1"/>
      <c r="C44" s="1"/>
      <c r="D44" s="1"/>
      <c r="E44" s="1"/>
      <c r="F44" s="1"/>
      <c r="G44" s="2"/>
      <c r="H44" s="3"/>
      <c r="I44" s="1"/>
      <c r="J44" s="1"/>
      <c r="K44" s="1"/>
      <c r="L44" s="1"/>
      <c r="M44" s="1"/>
      <c r="N44" s="3"/>
      <c r="O44" s="1"/>
    </row>
  </sheetData>
  <mergeCells count="10">
    <mergeCell ref="G5:G6"/>
    <mergeCell ref="H5:H6"/>
    <mergeCell ref="I5:N5"/>
    <mergeCell ref="O5:O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48"/>
  <sheetViews>
    <sheetView tabSelected="1" workbookViewId="0">
      <selection activeCell="A5" sqref="A5:A6"/>
    </sheetView>
  </sheetViews>
  <sheetFormatPr defaultRowHeight="12.75"/>
  <cols>
    <col min="1" max="1" width="7.5703125" customWidth="1"/>
    <col min="2" max="2" width="23.42578125" customWidth="1"/>
    <col min="4" max="4" width="30.42578125" customWidth="1"/>
    <col min="5" max="5" width="19.7109375" customWidth="1"/>
    <col min="6" max="6" width="14.7109375" customWidth="1"/>
  </cols>
  <sheetData>
    <row r="1" spans="1:15" ht="20.25">
      <c r="A1" s="42" t="s">
        <v>55</v>
      </c>
      <c r="B1" s="1"/>
      <c r="C1" s="19"/>
      <c r="D1" s="4"/>
      <c r="E1" s="5"/>
      <c r="F1" s="1"/>
      <c r="G1" s="6"/>
      <c r="H1" s="7"/>
      <c r="I1" s="4"/>
      <c r="J1" s="4"/>
      <c r="K1" s="4"/>
      <c r="L1" s="4"/>
      <c r="M1" s="8"/>
      <c r="N1" s="3"/>
      <c r="O1" s="1"/>
    </row>
    <row r="2" spans="1:15" ht="20.25">
      <c r="A2" s="42" t="s">
        <v>242</v>
      </c>
      <c r="B2" s="1"/>
      <c r="C2" s="19"/>
      <c r="D2" s="4"/>
      <c r="E2" s="5"/>
      <c r="F2" s="1"/>
      <c r="G2" s="6"/>
      <c r="H2" s="7"/>
      <c r="I2" s="4"/>
      <c r="J2" s="4"/>
      <c r="K2" s="4"/>
      <c r="L2" s="4"/>
      <c r="M2" s="8"/>
      <c r="N2" s="3"/>
      <c r="O2" s="1"/>
    </row>
    <row r="3" spans="1:15" ht="20.25">
      <c r="A3" s="42" t="s">
        <v>282</v>
      </c>
      <c r="B3" s="1"/>
      <c r="C3" s="19"/>
      <c r="D3" s="4"/>
      <c r="E3" s="5"/>
      <c r="F3" s="1"/>
      <c r="G3" s="6"/>
      <c r="H3" s="7"/>
      <c r="I3" s="4"/>
      <c r="J3" s="4"/>
      <c r="K3" s="4"/>
      <c r="L3" s="4"/>
      <c r="M3" s="8"/>
      <c r="N3" s="3"/>
      <c r="O3" s="1"/>
    </row>
    <row r="4" spans="1:15" ht="13.5" thickBot="1"/>
    <row r="5" spans="1:15">
      <c r="A5" s="128" t="s">
        <v>0</v>
      </c>
      <c r="B5" s="130" t="s">
        <v>283</v>
      </c>
      <c r="C5" s="132" t="s">
        <v>1</v>
      </c>
      <c r="D5" s="132" t="s">
        <v>2</v>
      </c>
      <c r="E5" s="132" t="s">
        <v>60</v>
      </c>
      <c r="F5" s="132" t="s">
        <v>4</v>
      </c>
      <c r="G5" s="118" t="s">
        <v>284</v>
      </c>
      <c r="H5" s="120" t="s">
        <v>285</v>
      </c>
      <c r="I5" s="122" t="s">
        <v>286</v>
      </c>
      <c r="J5" s="123"/>
      <c r="K5" s="124" t="s">
        <v>287</v>
      </c>
      <c r="L5" s="126" t="s">
        <v>8</v>
      </c>
    </row>
    <row r="6" spans="1:15" ht="13.5" thickBot="1">
      <c r="A6" s="129"/>
      <c r="B6" s="131"/>
      <c r="C6" s="133"/>
      <c r="D6" s="133"/>
      <c r="E6" s="133"/>
      <c r="F6" s="133"/>
      <c r="G6" s="119"/>
      <c r="H6" s="121"/>
      <c r="I6" s="61" t="s">
        <v>5</v>
      </c>
      <c r="J6" s="62" t="s">
        <v>288</v>
      </c>
      <c r="K6" s="125"/>
      <c r="L6" s="127"/>
    </row>
    <row r="7" spans="1:15">
      <c r="A7" s="24"/>
      <c r="B7" s="63"/>
      <c r="C7" s="25"/>
      <c r="D7" s="34" t="s">
        <v>289</v>
      </c>
      <c r="E7" s="26"/>
      <c r="F7" s="25"/>
      <c r="G7" s="64"/>
      <c r="H7" s="28"/>
      <c r="I7" s="25"/>
      <c r="J7" s="65"/>
      <c r="K7" s="66"/>
      <c r="L7" s="30"/>
    </row>
    <row r="8" spans="1:15">
      <c r="A8" s="31">
        <v>1</v>
      </c>
      <c r="B8" s="67" t="s">
        <v>290</v>
      </c>
      <c r="C8" s="20" t="s">
        <v>291</v>
      </c>
      <c r="D8" s="68" t="s">
        <v>122</v>
      </c>
      <c r="E8" s="20" t="s">
        <v>64</v>
      </c>
      <c r="F8" s="20" t="s">
        <v>11</v>
      </c>
      <c r="G8" s="69">
        <v>0.9536</v>
      </c>
      <c r="H8" s="22">
        <v>57</v>
      </c>
      <c r="I8" s="20">
        <v>30</v>
      </c>
      <c r="J8" s="70">
        <v>57</v>
      </c>
      <c r="K8" s="71">
        <f>J8*I8*G8</f>
        <v>1630.6559999999999</v>
      </c>
      <c r="L8" s="32"/>
    </row>
    <row r="9" spans="1:15">
      <c r="A9" s="31">
        <v>2</v>
      </c>
      <c r="B9" s="67" t="s">
        <v>290</v>
      </c>
      <c r="C9" s="20" t="s">
        <v>291</v>
      </c>
      <c r="D9" s="68" t="s">
        <v>35</v>
      </c>
      <c r="E9" s="20" t="s">
        <v>64</v>
      </c>
      <c r="F9" s="20" t="s">
        <v>11</v>
      </c>
      <c r="G9" s="69">
        <v>0.9355</v>
      </c>
      <c r="H9" s="22">
        <v>58.1</v>
      </c>
      <c r="I9" s="20">
        <v>30</v>
      </c>
      <c r="J9" s="70">
        <v>55</v>
      </c>
      <c r="K9" s="71">
        <f t="shared" ref="K9:K43" si="0">J9*I9*G9</f>
        <v>1543.575</v>
      </c>
      <c r="L9" s="32"/>
    </row>
    <row r="10" spans="1:15">
      <c r="A10" s="31">
        <v>3</v>
      </c>
      <c r="B10" s="67" t="s">
        <v>290</v>
      </c>
      <c r="C10" s="20" t="s">
        <v>291</v>
      </c>
      <c r="D10" s="68" t="s">
        <v>144</v>
      </c>
      <c r="E10" s="20" t="s">
        <v>64</v>
      </c>
      <c r="F10" s="20" t="s">
        <v>11</v>
      </c>
      <c r="G10" s="69">
        <v>1.0092000000000001</v>
      </c>
      <c r="H10" s="22">
        <v>43.6</v>
      </c>
      <c r="I10" s="20">
        <v>22.5</v>
      </c>
      <c r="J10" s="70">
        <v>33</v>
      </c>
      <c r="K10" s="71">
        <f t="shared" si="0"/>
        <v>749.33100000000002</v>
      </c>
      <c r="L10" s="32"/>
    </row>
    <row r="11" spans="1:15">
      <c r="A11" s="31"/>
      <c r="B11" s="67"/>
      <c r="C11" s="20"/>
      <c r="D11" s="72" t="s">
        <v>292</v>
      </c>
      <c r="E11" s="20"/>
      <c r="F11" s="20"/>
      <c r="G11" s="69"/>
      <c r="H11" s="22"/>
      <c r="I11" s="20"/>
      <c r="J11" s="70"/>
      <c r="K11" s="71"/>
      <c r="L11" s="32"/>
    </row>
    <row r="12" spans="1:15">
      <c r="A12" s="31">
        <v>1</v>
      </c>
      <c r="B12" s="67" t="s">
        <v>290</v>
      </c>
      <c r="C12" s="20" t="s">
        <v>291</v>
      </c>
      <c r="D12" s="20" t="s">
        <v>293</v>
      </c>
      <c r="E12" s="20" t="s">
        <v>25</v>
      </c>
      <c r="F12" s="20" t="s">
        <v>294</v>
      </c>
      <c r="G12" s="69">
        <v>1.516</v>
      </c>
      <c r="H12" s="22">
        <v>34.299999999999997</v>
      </c>
      <c r="I12" s="20">
        <v>17.5</v>
      </c>
      <c r="J12" s="70">
        <v>80</v>
      </c>
      <c r="K12" s="71">
        <f t="shared" si="0"/>
        <v>2122.4</v>
      </c>
      <c r="L12" s="32"/>
    </row>
    <row r="13" spans="1:15">
      <c r="A13" s="31">
        <v>2</v>
      </c>
      <c r="B13" s="67" t="s">
        <v>290</v>
      </c>
      <c r="C13" s="20" t="s">
        <v>291</v>
      </c>
      <c r="D13" s="36" t="s">
        <v>130</v>
      </c>
      <c r="E13" s="20" t="s">
        <v>112</v>
      </c>
      <c r="F13" s="20" t="s">
        <v>294</v>
      </c>
      <c r="G13" s="69">
        <v>0.92559999999999998</v>
      </c>
      <c r="H13" s="22">
        <v>60.5</v>
      </c>
      <c r="I13" s="20">
        <v>32.5</v>
      </c>
      <c r="J13" s="70">
        <v>87</v>
      </c>
      <c r="K13" s="71">
        <f t="shared" si="0"/>
        <v>2617.134</v>
      </c>
      <c r="L13" s="32"/>
    </row>
    <row r="14" spans="1:15">
      <c r="A14" s="31">
        <v>3</v>
      </c>
      <c r="B14" s="20" t="s">
        <v>290</v>
      </c>
      <c r="C14" s="20" t="s">
        <v>291</v>
      </c>
      <c r="D14" s="20" t="s">
        <v>295</v>
      </c>
      <c r="E14" s="20" t="s">
        <v>70</v>
      </c>
      <c r="F14" s="20" t="s">
        <v>294</v>
      </c>
      <c r="G14" s="69">
        <v>1.0722</v>
      </c>
      <c r="H14" s="22">
        <v>48.5</v>
      </c>
      <c r="I14" s="20">
        <v>25</v>
      </c>
      <c r="J14" s="20">
        <v>63</v>
      </c>
      <c r="K14" s="71">
        <f t="shared" si="0"/>
        <v>1688.7150000000001</v>
      </c>
      <c r="L14" s="32"/>
    </row>
    <row r="15" spans="1:15">
      <c r="A15" s="31">
        <v>4</v>
      </c>
      <c r="B15" s="67" t="s">
        <v>290</v>
      </c>
      <c r="C15" s="20" t="s">
        <v>291</v>
      </c>
      <c r="D15" s="20" t="s">
        <v>296</v>
      </c>
      <c r="E15" s="20" t="s">
        <v>220</v>
      </c>
      <c r="F15" s="20" t="s">
        <v>294</v>
      </c>
      <c r="G15" s="69">
        <v>1.0912999999999999</v>
      </c>
      <c r="H15" s="22">
        <v>47.65</v>
      </c>
      <c r="I15" s="20">
        <v>25</v>
      </c>
      <c r="J15" s="70">
        <v>60</v>
      </c>
      <c r="K15" s="71">
        <f t="shared" si="0"/>
        <v>1636.9499999999998</v>
      </c>
      <c r="L15" s="32"/>
    </row>
    <row r="16" spans="1:15">
      <c r="A16" s="31">
        <v>5</v>
      </c>
      <c r="B16" s="67" t="s">
        <v>290</v>
      </c>
      <c r="C16" s="20" t="s">
        <v>291</v>
      </c>
      <c r="D16" s="36" t="s">
        <v>152</v>
      </c>
      <c r="E16" s="20" t="s">
        <v>112</v>
      </c>
      <c r="F16" s="20" t="s">
        <v>294</v>
      </c>
      <c r="G16" s="69">
        <v>0.87190000000000001</v>
      </c>
      <c r="H16" s="22">
        <v>67.7</v>
      </c>
      <c r="I16" s="20">
        <v>35</v>
      </c>
      <c r="J16" s="70">
        <v>64</v>
      </c>
      <c r="K16" s="71">
        <f t="shared" si="0"/>
        <v>1953.056</v>
      </c>
      <c r="L16" s="32"/>
    </row>
    <row r="17" spans="1:12">
      <c r="A17" s="31">
        <v>6</v>
      </c>
      <c r="B17" s="67" t="s">
        <v>290</v>
      </c>
      <c r="C17" s="20" t="s">
        <v>291</v>
      </c>
      <c r="D17" s="36" t="s">
        <v>297</v>
      </c>
      <c r="E17" s="20" t="s">
        <v>220</v>
      </c>
      <c r="F17" s="20" t="s">
        <v>294</v>
      </c>
      <c r="G17" s="69">
        <v>0.93020000000000003</v>
      </c>
      <c r="H17" s="22">
        <v>58.7</v>
      </c>
      <c r="I17" s="20">
        <v>30</v>
      </c>
      <c r="J17" s="70">
        <v>47</v>
      </c>
      <c r="K17" s="71">
        <f t="shared" si="0"/>
        <v>1311.5820000000001</v>
      </c>
      <c r="L17" s="32"/>
    </row>
    <row r="18" spans="1:12">
      <c r="A18" s="31">
        <v>1</v>
      </c>
      <c r="B18" s="67" t="s">
        <v>290</v>
      </c>
      <c r="C18" s="20" t="s">
        <v>291</v>
      </c>
      <c r="D18" s="36" t="s">
        <v>298</v>
      </c>
      <c r="E18" s="20" t="s">
        <v>64</v>
      </c>
      <c r="F18" s="20" t="s">
        <v>299</v>
      </c>
      <c r="G18" s="69">
        <v>0.78739999999999999</v>
      </c>
      <c r="H18" s="22">
        <v>79.25</v>
      </c>
      <c r="I18" s="20">
        <v>40</v>
      </c>
      <c r="J18" s="70">
        <v>64</v>
      </c>
      <c r="K18" s="71">
        <f t="shared" si="0"/>
        <v>2015.7439999999999</v>
      </c>
      <c r="L18" s="32"/>
    </row>
    <row r="19" spans="1:12">
      <c r="A19" s="31">
        <v>1</v>
      </c>
      <c r="B19" s="20" t="s">
        <v>300</v>
      </c>
      <c r="C19" s="20">
        <v>67.5</v>
      </c>
      <c r="D19" s="20" t="s">
        <v>301</v>
      </c>
      <c r="E19" s="20" t="s">
        <v>220</v>
      </c>
      <c r="F19" s="20" t="s">
        <v>11</v>
      </c>
      <c r="G19" s="69">
        <v>0.90610000000000002</v>
      </c>
      <c r="H19" s="22">
        <v>61.8</v>
      </c>
      <c r="I19" s="20">
        <v>62.5</v>
      </c>
      <c r="J19" s="20">
        <v>23</v>
      </c>
      <c r="K19" s="71">
        <f t="shared" si="0"/>
        <v>1302.51875</v>
      </c>
      <c r="L19" s="32"/>
    </row>
    <row r="20" spans="1:12">
      <c r="A20" s="31">
        <v>1</v>
      </c>
      <c r="B20" s="67" t="s">
        <v>300</v>
      </c>
      <c r="C20" s="20">
        <v>67.5</v>
      </c>
      <c r="D20" s="20" t="s">
        <v>156</v>
      </c>
      <c r="E20" s="20" t="s">
        <v>162</v>
      </c>
      <c r="F20" s="20" t="s">
        <v>62</v>
      </c>
      <c r="G20" s="69">
        <v>0.88260000000000005</v>
      </c>
      <c r="H20" s="22">
        <v>63.45</v>
      </c>
      <c r="I20" s="20">
        <v>65</v>
      </c>
      <c r="J20" s="70">
        <v>30</v>
      </c>
      <c r="K20" s="71">
        <f t="shared" si="0"/>
        <v>1721.0700000000002</v>
      </c>
      <c r="L20" s="32"/>
    </row>
    <row r="21" spans="1:12">
      <c r="A21" s="31">
        <v>2</v>
      </c>
      <c r="B21" s="67" t="s">
        <v>300</v>
      </c>
      <c r="C21" s="20">
        <v>67.5</v>
      </c>
      <c r="D21" s="36" t="s">
        <v>161</v>
      </c>
      <c r="E21" s="20" t="s">
        <v>162</v>
      </c>
      <c r="F21" s="20" t="s">
        <v>62</v>
      </c>
      <c r="G21" s="69">
        <v>0.85370000000000001</v>
      </c>
      <c r="H21" s="22">
        <v>65.599999999999994</v>
      </c>
      <c r="I21" s="20">
        <v>67.5</v>
      </c>
      <c r="J21" s="70">
        <v>24</v>
      </c>
      <c r="K21" s="71">
        <f t="shared" si="0"/>
        <v>1382.9939999999999</v>
      </c>
      <c r="L21" s="32"/>
    </row>
    <row r="22" spans="1:12">
      <c r="A22" s="31">
        <v>1</v>
      </c>
      <c r="B22" s="20" t="s">
        <v>300</v>
      </c>
      <c r="C22" s="20">
        <v>75</v>
      </c>
      <c r="D22" s="20" t="s">
        <v>302</v>
      </c>
      <c r="E22" s="20" t="s">
        <v>108</v>
      </c>
      <c r="F22" s="20" t="s">
        <v>11</v>
      </c>
      <c r="G22" s="69">
        <v>0.84750000000000003</v>
      </c>
      <c r="H22" s="22">
        <v>69.650000000000006</v>
      </c>
      <c r="I22" s="20">
        <v>70</v>
      </c>
      <c r="J22" s="20">
        <v>41</v>
      </c>
      <c r="K22" s="71">
        <f t="shared" si="0"/>
        <v>2432.3250000000003</v>
      </c>
      <c r="L22" s="32">
        <v>1</v>
      </c>
    </row>
    <row r="23" spans="1:12">
      <c r="A23" s="31">
        <v>2</v>
      </c>
      <c r="B23" s="67" t="s">
        <v>300</v>
      </c>
      <c r="C23" s="20">
        <v>75</v>
      </c>
      <c r="D23" s="20" t="s">
        <v>303</v>
      </c>
      <c r="E23" s="20" t="s">
        <v>70</v>
      </c>
      <c r="F23" s="20" t="s">
        <v>11</v>
      </c>
      <c r="G23" s="69">
        <v>0.79120000000000001</v>
      </c>
      <c r="H23" s="22">
        <v>74.599999999999994</v>
      </c>
      <c r="I23" s="20">
        <v>75</v>
      </c>
      <c r="J23" s="70">
        <v>29</v>
      </c>
      <c r="K23" s="71">
        <f t="shared" si="0"/>
        <v>1720.8600000000001</v>
      </c>
      <c r="L23" s="32"/>
    </row>
    <row r="24" spans="1:12">
      <c r="A24" s="31">
        <v>3</v>
      </c>
      <c r="B24" s="67" t="s">
        <v>300</v>
      </c>
      <c r="C24" s="20">
        <v>75</v>
      </c>
      <c r="D24" s="20" t="s">
        <v>304</v>
      </c>
      <c r="E24" s="20" t="s">
        <v>70</v>
      </c>
      <c r="F24" s="20" t="s">
        <v>11</v>
      </c>
      <c r="G24" s="69">
        <v>0.86170000000000002</v>
      </c>
      <c r="H24" s="22">
        <v>68.5</v>
      </c>
      <c r="I24" s="20">
        <v>70</v>
      </c>
      <c r="J24" s="70">
        <v>26</v>
      </c>
      <c r="K24" s="71">
        <f t="shared" si="0"/>
        <v>1568.2940000000001</v>
      </c>
      <c r="L24" s="32"/>
    </row>
    <row r="25" spans="1:12">
      <c r="A25" s="31">
        <v>5</v>
      </c>
      <c r="B25" s="67" t="s">
        <v>300</v>
      </c>
      <c r="C25" s="20">
        <v>75</v>
      </c>
      <c r="D25" s="36" t="s">
        <v>305</v>
      </c>
      <c r="E25" s="20" t="s">
        <v>70</v>
      </c>
      <c r="F25" s="20" t="s">
        <v>11</v>
      </c>
      <c r="G25" s="69">
        <v>0.85050000000000003</v>
      </c>
      <c r="H25" s="22">
        <v>69.400000000000006</v>
      </c>
      <c r="I25" s="20">
        <v>70</v>
      </c>
      <c r="J25" s="70">
        <v>21</v>
      </c>
      <c r="K25" s="71">
        <f t="shared" si="0"/>
        <v>1250.2350000000001</v>
      </c>
      <c r="L25" s="32"/>
    </row>
    <row r="26" spans="1:12">
      <c r="A26" s="31">
        <v>4</v>
      </c>
      <c r="B26" s="67" t="s">
        <v>300</v>
      </c>
      <c r="C26" s="20">
        <v>75</v>
      </c>
      <c r="D26" s="20" t="s">
        <v>139</v>
      </c>
      <c r="E26" s="20" t="s">
        <v>64</v>
      </c>
      <c r="F26" s="20" t="s">
        <v>11</v>
      </c>
      <c r="G26" s="69">
        <v>0.79979999999999996</v>
      </c>
      <c r="H26" s="22">
        <v>73.8</v>
      </c>
      <c r="I26" s="20">
        <v>75</v>
      </c>
      <c r="J26" s="70">
        <v>21</v>
      </c>
      <c r="K26" s="71">
        <f t="shared" si="0"/>
        <v>1259.6849999999999</v>
      </c>
      <c r="L26" s="32"/>
    </row>
    <row r="27" spans="1:12">
      <c r="A27" s="31">
        <v>1</v>
      </c>
      <c r="B27" s="67" t="s">
        <v>300</v>
      </c>
      <c r="C27" s="20">
        <v>82.5</v>
      </c>
      <c r="D27" s="36" t="s">
        <v>306</v>
      </c>
      <c r="E27" s="20" t="s">
        <v>220</v>
      </c>
      <c r="F27" s="20" t="s">
        <v>307</v>
      </c>
      <c r="G27" s="69">
        <v>0.79800000000000004</v>
      </c>
      <c r="H27" s="22">
        <v>78.2</v>
      </c>
      <c r="I27" s="20">
        <v>80</v>
      </c>
      <c r="J27" s="70">
        <v>15</v>
      </c>
      <c r="K27" s="71">
        <f t="shared" si="0"/>
        <v>957.6</v>
      </c>
      <c r="L27" s="32"/>
    </row>
    <row r="28" spans="1:12">
      <c r="A28" s="31">
        <v>1</v>
      </c>
      <c r="B28" s="67" t="s">
        <v>300</v>
      </c>
      <c r="C28" s="20">
        <v>82.5</v>
      </c>
      <c r="D28" s="20" t="s">
        <v>245</v>
      </c>
      <c r="E28" s="20" t="s">
        <v>70</v>
      </c>
      <c r="F28" s="20" t="s">
        <v>62</v>
      </c>
      <c r="G28" s="69">
        <v>0.78390000000000004</v>
      </c>
      <c r="H28" s="22">
        <v>79.599999999999994</v>
      </c>
      <c r="I28" s="20">
        <v>80</v>
      </c>
      <c r="J28" s="70">
        <v>31</v>
      </c>
      <c r="K28" s="71">
        <f t="shared" si="0"/>
        <v>1944.0720000000001</v>
      </c>
      <c r="L28" s="32"/>
    </row>
    <row r="29" spans="1:12">
      <c r="A29" s="31">
        <v>2</v>
      </c>
      <c r="B29" s="67" t="s">
        <v>300</v>
      </c>
      <c r="C29" s="20">
        <v>82.5</v>
      </c>
      <c r="D29" s="36" t="s">
        <v>308</v>
      </c>
      <c r="E29" s="20" t="s">
        <v>309</v>
      </c>
      <c r="F29" s="20" t="s">
        <v>62</v>
      </c>
      <c r="G29" s="69">
        <v>0.75870000000000004</v>
      </c>
      <c r="H29" s="22">
        <v>82.25</v>
      </c>
      <c r="I29" s="20">
        <v>82.5</v>
      </c>
      <c r="J29" s="70">
        <v>28</v>
      </c>
      <c r="K29" s="71">
        <f t="shared" si="0"/>
        <v>1752.5970000000002</v>
      </c>
      <c r="L29" s="32"/>
    </row>
    <row r="30" spans="1:12">
      <c r="A30" s="31">
        <v>1</v>
      </c>
      <c r="B30" s="67" t="s">
        <v>300</v>
      </c>
      <c r="C30" s="20">
        <v>82.5</v>
      </c>
      <c r="D30" s="20" t="s">
        <v>310</v>
      </c>
      <c r="E30" s="20" t="s">
        <v>109</v>
      </c>
      <c r="F30" s="20" t="s">
        <v>11</v>
      </c>
      <c r="G30" s="69">
        <v>0.78690000000000004</v>
      </c>
      <c r="H30" s="22">
        <v>79.3</v>
      </c>
      <c r="I30" s="20">
        <v>80</v>
      </c>
      <c r="J30" s="70">
        <v>35</v>
      </c>
      <c r="K30" s="71">
        <f t="shared" si="0"/>
        <v>2203.3200000000002</v>
      </c>
      <c r="L30" s="32"/>
    </row>
    <row r="31" spans="1:12">
      <c r="A31" s="31">
        <v>2</v>
      </c>
      <c r="B31" s="67" t="s">
        <v>300</v>
      </c>
      <c r="C31" s="20">
        <v>82.5</v>
      </c>
      <c r="D31" s="36" t="s">
        <v>190</v>
      </c>
      <c r="E31" s="20" t="s">
        <v>70</v>
      </c>
      <c r="F31" s="20" t="s">
        <v>11</v>
      </c>
      <c r="G31" s="69">
        <v>0.79290000000000005</v>
      </c>
      <c r="H31" s="22">
        <v>78.7</v>
      </c>
      <c r="I31" s="20">
        <v>80</v>
      </c>
      <c r="J31" s="70">
        <v>35</v>
      </c>
      <c r="K31" s="71">
        <f t="shared" si="0"/>
        <v>2220.1200000000003</v>
      </c>
      <c r="L31" s="32"/>
    </row>
    <row r="32" spans="1:12">
      <c r="A32" s="31">
        <v>3</v>
      </c>
      <c r="B32" s="67" t="s">
        <v>300</v>
      </c>
      <c r="C32" s="20">
        <v>82.5</v>
      </c>
      <c r="D32" s="36" t="s">
        <v>311</v>
      </c>
      <c r="E32" s="20" t="s">
        <v>309</v>
      </c>
      <c r="F32" s="20" t="s">
        <v>11</v>
      </c>
      <c r="G32" s="69">
        <v>0.76190000000000002</v>
      </c>
      <c r="H32" s="22">
        <v>81.900000000000006</v>
      </c>
      <c r="I32" s="20">
        <v>82.5</v>
      </c>
      <c r="J32" s="70">
        <v>20</v>
      </c>
      <c r="K32" s="71">
        <f t="shared" si="0"/>
        <v>1257.135</v>
      </c>
      <c r="L32" s="32"/>
    </row>
    <row r="33" spans="1:15">
      <c r="A33" s="31">
        <v>1</v>
      </c>
      <c r="B33" s="67" t="s">
        <v>300</v>
      </c>
      <c r="C33" s="20">
        <v>90</v>
      </c>
      <c r="D33" s="20" t="s">
        <v>44</v>
      </c>
      <c r="E33" s="20" t="s">
        <v>137</v>
      </c>
      <c r="F33" s="20" t="s">
        <v>79</v>
      </c>
      <c r="G33" s="69">
        <v>0.76929999999999998</v>
      </c>
      <c r="H33" s="22">
        <v>83.5</v>
      </c>
      <c r="I33" s="20">
        <v>85</v>
      </c>
      <c r="J33" s="70">
        <v>21</v>
      </c>
      <c r="K33" s="71">
        <f t="shared" si="0"/>
        <v>1373.2004999999999</v>
      </c>
      <c r="L33" s="32"/>
    </row>
    <row r="34" spans="1:15">
      <c r="A34" s="31">
        <v>2</v>
      </c>
      <c r="B34" s="67" t="s">
        <v>300</v>
      </c>
      <c r="C34" s="20">
        <v>90</v>
      </c>
      <c r="D34" s="36" t="s">
        <v>53</v>
      </c>
      <c r="E34" s="20" t="s">
        <v>70</v>
      </c>
      <c r="F34" s="20" t="s">
        <v>79</v>
      </c>
      <c r="G34" s="69">
        <v>0.76470000000000005</v>
      </c>
      <c r="H34" s="22">
        <v>84</v>
      </c>
      <c r="I34" s="20">
        <v>85</v>
      </c>
      <c r="J34" s="70">
        <v>8</v>
      </c>
      <c r="K34" s="71">
        <f t="shared" si="0"/>
        <v>519.99599999999998</v>
      </c>
      <c r="L34" s="32"/>
    </row>
    <row r="35" spans="1:15">
      <c r="A35" s="31">
        <v>3</v>
      </c>
      <c r="B35" s="67" t="s">
        <v>300</v>
      </c>
      <c r="C35" s="20">
        <v>90</v>
      </c>
      <c r="D35" s="20" t="s">
        <v>52</v>
      </c>
      <c r="E35" s="20" t="s">
        <v>70</v>
      </c>
      <c r="F35" s="20" t="s">
        <v>79</v>
      </c>
      <c r="G35" s="69">
        <v>0.71850000000000003</v>
      </c>
      <c r="H35" s="22">
        <v>89.4</v>
      </c>
      <c r="I35" s="20">
        <v>90</v>
      </c>
      <c r="J35" s="70">
        <v>7</v>
      </c>
      <c r="K35" s="71">
        <f t="shared" si="0"/>
        <v>452.65500000000003</v>
      </c>
      <c r="L35" s="32"/>
    </row>
    <row r="36" spans="1:15">
      <c r="A36" s="31">
        <v>1</v>
      </c>
      <c r="B36" s="67" t="s">
        <v>300</v>
      </c>
      <c r="C36" s="20">
        <v>90</v>
      </c>
      <c r="D36" s="36" t="s">
        <v>312</v>
      </c>
      <c r="E36" s="20" t="s">
        <v>70</v>
      </c>
      <c r="F36" s="20" t="s">
        <v>11</v>
      </c>
      <c r="G36" s="69">
        <v>0.74950000000000006</v>
      </c>
      <c r="H36" s="22">
        <v>85.7</v>
      </c>
      <c r="I36" s="20">
        <v>87.5</v>
      </c>
      <c r="J36" s="70">
        <v>32</v>
      </c>
      <c r="K36" s="71">
        <f t="shared" si="0"/>
        <v>2098.6000000000004</v>
      </c>
      <c r="L36" s="32"/>
    </row>
    <row r="37" spans="1:15">
      <c r="A37" s="31">
        <v>1</v>
      </c>
      <c r="B37" s="67" t="s">
        <v>300</v>
      </c>
      <c r="C37" s="20">
        <v>100</v>
      </c>
      <c r="D37" s="20" t="s">
        <v>313</v>
      </c>
      <c r="E37" s="20" t="s">
        <v>220</v>
      </c>
      <c r="F37" s="20" t="s">
        <v>15</v>
      </c>
      <c r="G37" s="69">
        <v>0.72250000000000003</v>
      </c>
      <c r="H37" s="22">
        <v>91.6</v>
      </c>
      <c r="I37" s="20">
        <v>92.5</v>
      </c>
      <c r="J37" s="70">
        <v>18</v>
      </c>
      <c r="K37" s="71">
        <f t="shared" si="0"/>
        <v>1202.9625000000001</v>
      </c>
      <c r="L37" s="32"/>
    </row>
    <row r="38" spans="1:15">
      <c r="A38" s="31">
        <v>1</v>
      </c>
      <c r="B38" s="67" t="s">
        <v>300</v>
      </c>
      <c r="C38" s="20">
        <v>100</v>
      </c>
      <c r="D38" s="36" t="s">
        <v>314</v>
      </c>
      <c r="E38" s="20" t="s">
        <v>142</v>
      </c>
      <c r="F38" s="20" t="s">
        <v>62</v>
      </c>
      <c r="G38" s="69">
        <v>0.72489999999999999</v>
      </c>
      <c r="H38" s="22">
        <v>91.3</v>
      </c>
      <c r="I38" s="20">
        <v>92.5</v>
      </c>
      <c r="J38" s="70">
        <v>37</v>
      </c>
      <c r="K38" s="71">
        <f t="shared" si="0"/>
        <v>2480.9702499999999</v>
      </c>
      <c r="L38" s="32"/>
    </row>
    <row r="39" spans="1:15">
      <c r="A39" s="31">
        <v>2</v>
      </c>
      <c r="B39" s="67" t="s">
        <v>300</v>
      </c>
      <c r="C39" s="20">
        <v>100</v>
      </c>
      <c r="D39" s="20" t="s">
        <v>315</v>
      </c>
      <c r="E39" s="20" t="s">
        <v>70</v>
      </c>
      <c r="F39" s="20" t="s">
        <v>62</v>
      </c>
      <c r="G39" s="69">
        <v>0.71089999999999998</v>
      </c>
      <c r="H39" s="22">
        <v>93.1</v>
      </c>
      <c r="I39" s="20">
        <v>95</v>
      </c>
      <c r="J39" s="70">
        <v>31</v>
      </c>
      <c r="K39" s="71">
        <f t="shared" si="0"/>
        <v>2093.6005</v>
      </c>
      <c r="L39" s="32"/>
    </row>
    <row r="40" spans="1:15">
      <c r="A40" s="31">
        <v>1</v>
      </c>
      <c r="B40" s="67" t="s">
        <v>300</v>
      </c>
      <c r="C40" s="20">
        <v>100</v>
      </c>
      <c r="D40" s="36" t="s">
        <v>316</v>
      </c>
      <c r="E40" s="20" t="s">
        <v>309</v>
      </c>
      <c r="F40" s="20" t="s">
        <v>11</v>
      </c>
      <c r="G40" s="69">
        <v>0.70709999999999995</v>
      </c>
      <c r="H40" s="22">
        <v>93.6</v>
      </c>
      <c r="I40" s="20">
        <v>95</v>
      </c>
      <c r="J40" s="70">
        <v>20</v>
      </c>
      <c r="K40" s="71">
        <f t="shared" si="0"/>
        <v>1343.49</v>
      </c>
      <c r="L40" s="32"/>
    </row>
    <row r="41" spans="1:15">
      <c r="A41" s="31">
        <v>1</v>
      </c>
      <c r="B41" s="67" t="s">
        <v>300</v>
      </c>
      <c r="C41" s="20">
        <v>100</v>
      </c>
      <c r="D41" s="20" t="s">
        <v>317</v>
      </c>
      <c r="E41" s="20" t="s">
        <v>220</v>
      </c>
      <c r="F41" s="20" t="s">
        <v>307</v>
      </c>
      <c r="G41" s="69">
        <v>0.72050000000000003</v>
      </c>
      <c r="H41" s="22">
        <v>91.85</v>
      </c>
      <c r="I41" s="20">
        <v>92.5</v>
      </c>
      <c r="J41" s="70">
        <v>22</v>
      </c>
      <c r="K41" s="71">
        <f t="shared" si="0"/>
        <v>1466.2175</v>
      </c>
      <c r="L41" s="32"/>
    </row>
    <row r="42" spans="1:15">
      <c r="A42" s="31">
        <v>1</v>
      </c>
      <c r="B42" s="67" t="s">
        <v>300</v>
      </c>
      <c r="C42" s="20">
        <v>110</v>
      </c>
      <c r="D42" s="20" t="s">
        <v>318</v>
      </c>
      <c r="E42" s="20" t="s">
        <v>109</v>
      </c>
      <c r="F42" s="20" t="s">
        <v>62</v>
      </c>
      <c r="G42" s="69">
        <v>0.68200000000000005</v>
      </c>
      <c r="H42" s="22">
        <v>103.3</v>
      </c>
      <c r="I42" s="20">
        <v>105</v>
      </c>
      <c r="J42" s="70">
        <v>27</v>
      </c>
      <c r="K42" s="71">
        <f t="shared" si="0"/>
        <v>1933.4700000000003</v>
      </c>
      <c r="L42" s="32"/>
    </row>
    <row r="43" spans="1:15">
      <c r="A43" s="31">
        <v>1</v>
      </c>
      <c r="B43" s="67" t="s">
        <v>300</v>
      </c>
      <c r="C43" s="20">
        <v>110</v>
      </c>
      <c r="D43" s="20" t="s">
        <v>319</v>
      </c>
      <c r="E43" s="20" t="s">
        <v>119</v>
      </c>
      <c r="F43" s="20" t="s">
        <v>79</v>
      </c>
      <c r="G43" s="69">
        <v>0.64049999999999996</v>
      </c>
      <c r="H43" s="22">
        <v>110</v>
      </c>
      <c r="I43" s="20">
        <v>110</v>
      </c>
      <c r="J43" s="70">
        <v>29</v>
      </c>
      <c r="K43" s="71">
        <f t="shared" si="0"/>
        <v>2043.1949999999999</v>
      </c>
      <c r="L43" s="32"/>
    </row>
    <row r="45" spans="1:15" ht="15">
      <c r="A45" s="44" t="s">
        <v>56</v>
      </c>
      <c r="B45" s="1"/>
      <c r="C45" s="1"/>
      <c r="D45" s="1"/>
      <c r="E45" s="1"/>
      <c r="F45" s="1"/>
      <c r="G45" s="2"/>
      <c r="H45" s="3"/>
      <c r="I45" s="1"/>
      <c r="J45" s="1"/>
      <c r="K45" s="1"/>
      <c r="L45" s="1"/>
      <c r="M45" s="1"/>
      <c r="N45" s="3"/>
      <c r="O45" s="1"/>
    </row>
    <row r="46" spans="1:15" ht="15">
      <c r="A46" s="44" t="s">
        <v>57</v>
      </c>
      <c r="B46" s="1"/>
      <c r="C46" s="1"/>
      <c r="D46" s="1"/>
      <c r="E46" s="1"/>
      <c r="F46" s="1"/>
      <c r="G46" s="2"/>
      <c r="H46" s="3"/>
      <c r="I46" s="1"/>
      <c r="J46" s="1"/>
      <c r="K46" s="1"/>
      <c r="L46" s="1"/>
      <c r="M46" s="1"/>
      <c r="N46" s="3"/>
      <c r="O46" s="1"/>
    </row>
    <row r="47" spans="1:15" ht="15">
      <c r="A47" s="44" t="s">
        <v>166</v>
      </c>
      <c r="B47" s="1"/>
      <c r="C47" s="1"/>
      <c r="D47" s="1"/>
      <c r="E47" s="1"/>
      <c r="F47" s="1"/>
      <c r="G47" s="2"/>
      <c r="H47" s="3"/>
      <c r="I47" s="1"/>
      <c r="J47" s="1"/>
      <c r="K47" s="1"/>
      <c r="L47" s="1"/>
      <c r="M47" s="1"/>
      <c r="N47" s="3"/>
      <c r="O47" s="1"/>
    </row>
    <row r="48" spans="1:15" ht="15">
      <c r="A48" s="44" t="s">
        <v>58</v>
      </c>
      <c r="B48" s="1"/>
      <c r="C48" s="1"/>
      <c r="D48" s="1"/>
      <c r="E48" s="1"/>
      <c r="F48" s="1"/>
      <c r="G48" s="2"/>
      <c r="H48" s="3"/>
      <c r="I48" s="1"/>
      <c r="J48" s="1"/>
      <c r="K48" s="1"/>
      <c r="L48" s="1"/>
      <c r="M48" s="1"/>
      <c r="N48" s="3"/>
      <c r="O48" s="1"/>
    </row>
  </sheetData>
  <mergeCells count="11">
    <mergeCell ref="F5:F6"/>
    <mergeCell ref="A5:A6"/>
    <mergeCell ref="B5:B6"/>
    <mergeCell ref="C5:C6"/>
    <mergeCell ref="D5:D6"/>
    <mergeCell ref="E5:E6"/>
    <mergeCell ref="G5:G6"/>
    <mergeCell ref="H5:H6"/>
    <mergeCell ref="I5:J5"/>
    <mergeCell ref="K5:K6"/>
    <mergeCell ref="L5:L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40"/>
  <sheetViews>
    <sheetView workbookViewId="0">
      <selection activeCell="A5" sqref="A5:A6"/>
    </sheetView>
  </sheetViews>
  <sheetFormatPr defaultRowHeight="12.75"/>
  <cols>
    <col min="3" max="3" width="37" customWidth="1"/>
    <col min="4" max="4" width="19.5703125" customWidth="1"/>
    <col min="5" max="5" width="15" customWidth="1"/>
    <col min="6" max="6" width="15.42578125" customWidth="1"/>
  </cols>
  <sheetData>
    <row r="1" spans="1:15" ht="20.25">
      <c r="A1" s="42" t="s">
        <v>55</v>
      </c>
      <c r="B1" s="1"/>
      <c r="C1" s="19"/>
      <c r="D1" s="4"/>
      <c r="E1" s="5"/>
      <c r="F1" s="1"/>
      <c r="G1" s="6"/>
      <c r="H1" s="7"/>
      <c r="I1" s="4"/>
      <c r="J1" s="4"/>
      <c r="K1" s="4"/>
      <c r="L1" s="4"/>
      <c r="M1" s="8"/>
      <c r="N1" s="3"/>
      <c r="O1" s="1"/>
    </row>
    <row r="2" spans="1:15" ht="20.25">
      <c r="A2" s="42" t="s">
        <v>242</v>
      </c>
      <c r="B2" s="1"/>
      <c r="C2" s="19"/>
      <c r="D2" s="4"/>
      <c r="E2" s="5"/>
      <c r="F2" s="1"/>
      <c r="G2" s="6"/>
      <c r="H2" s="7"/>
      <c r="I2" s="4"/>
      <c r="J2" s="4"/>
      <c r="K2" s="4"/>
      <c r="L2" s="4"/>
      <c r="M2" s="8"/>
      <c r="N2" s="3"/>
      <c r="O2" s="1"/>
    </row>
    <row r="3" spans="1:15" ht="20.25">
      <c r="A3" s="42" t="s">
        <v>320</v>
      </c>
      <c r="B3" s="1"/>
      <c r="C3" s="19"/>
      <c r="D3" s="4"/>
      <c r="E3" s="5"/>
      <c r="F3" s="1"/>
      <c r="G3" s="6"/>
      <c r="H3" s="7"/>
      <c r="I3" s="4"/>
      <c r="J3" s="4"/>
      <c r="K3" s="4"/>
      <c r="L3" s="4"/>
      <c r="M3" s="8"/>
      <c r="N3" s="3"/>
      <c r="O3" s="1"/>
    </row>
    <row r="4" spans="1:15" ht="13.5" thickBot="1"/>
    <row r="5" spans="1:15">
      <c r="A5" s="132" t="s">
        <v>0</v>
      </c>
      <c r="B5" s="132" t="s">
        <v>321</v>
      </c>
      <c r="C5" s="132" t="s">
        <v>2</v>
      </c>
      <c r="D5" s="132" t="s">
        <v>322</v>
      </c>
      <c r="E5" s="132" t="s">
        <v>3</v>
      </c>
      <c r="F5" s="132" t="s">
        <v>4</v>
      </c>
      <c r="G5" s="120" t="s">
        <v>5</v>
      </c>
      <c r="H5" s="135" t="s">
        <v>323</v>
      </c>
      <c r="I5" s="135"/>
      <c r="J5" s="135"/>
    </row>
    <row r="6" spans="1:15">
      <c r="A6" s="136"/>
      <c r="B6" s="136"/>
      <c r="C6" s="136"/>
      <c r="D6" s="136"/>
      <c r="E6" s="136"/>
      <c r="F6" s="136"/>
      <c r="G6" s="134"/>
      <c r="H6" s="73" t="s">
        <v>5</v>
      </c>
      <c r="I6" s="73" t="s">
        <v>324</v>
      </c>
      <c r="J6" s="74" t="s">
        <v>325</v>
      </c>
    </row>
    <row r="7" spans="1:15">
      <c r="A7" s="20"/>
      <c r="B7" s="20"/>
      <c r="C7" s="75" t="s">
        <v>326</v>
      </c>
      <c r="D7" s="75"/>
      <c r="E7" s="21"/>
      <c r="F7" s="20"/>
      <c r="G7" s="22"/>
      <c r="H7" s="20"/>
      <c r="I7" s="20"/>
      <c r="J7" s="23"/>
    </row>
    <row r="8" spans="1:15">
      <c r="A8" s="20">
        <v>1</v>
      </c>
      <c r="B8" s="20">
        <v>35</v>
      </c>
      <c r="C8" s="20" t="s">
        <v>327</v>
      </c>
      <c r="D8" s="20" t="s">
        <v>109</v>
      </c>
      <c r="E8" s="21">
        <v>31349</v>
      </c>
      <c r="F8" s="20" t="s">
        <v>11</v>
      </c>
      <c r="G8" s="22">
        <v>57</v>
      </c>
      <c r="H8" s="20">
        <v>35</v>
      </c>
      <c r="I8" s="20">
        <v>17</v>
      </c>
      <c r="J8" s="23">
        <f>I8*H8/G8</f>
        <v>10.43859649122807</v>
      </c>
    </row>
    <row r="9" spans="1:15">
      <c r="A9" s="20">
        <v>2</v>
      </c>
      <c r="B9" s="20">
        <v>35</v>
      </c>
      <c r="C9" s="20" t="s">
        <v>328</v>
      </c>
      <c r="D9" s="20" t="s">
        <v>109</v>
      </c>
      <c r="E9" s="21">
        <v>33102</v>
      </c>
      <c r="F9" s="20" t="s">
        <v>11</v>
      </c>
      <c r="G9" s="22">
        <v>57.45</v>
      </c>
      <c r="H9" s="20">
        <v>35</v>
      </c>
      <c r="I9" s="20">
        <v>12</v>
      </c>
      <c r="J9" s="23">
        <f t="shared" ref="J9:J35" si="0">I9*H9/G9</f>
        <v>7.3107049608355084</v>
      </c>
    </row>
    <row r="10" spans="1:15">
      <c r="A10" s="20">
        <v>1</v>
      </c>
      <c r="B10" s="20">
        <v>55</v>
      </c>
      <c r="C10" s="20" t="s">
        <v>150</v>
      </c>
      <c r="D10" s="20" t="s">
        <v>23</v>
      </c>
      <c r="E10" s="21">
        <v>32567</v>
      </c>
      <c r="F10" s="20" t="s">
        <v>11</v>
      </c>
      <c r="G10" s="22">
        <v>74</v>
      </c>
      <c r="H10" s="20">
        <v>55</v>
      </c>
      <c r="I10" s="20">
        <v>36</v>
      </c>
      <c r="J10" s="23">
        <f t="shared" si="0"/>
        <v>26.756756756756758</v>
      </c>
    </row>
    <row r="11" spans="1:15">
      <c r="A11" s="20"/>
      <c r="B11" s="20"/>
      <c r="C11" s="75" t="s">
        <v>329</v>
      </c>
      <c r="D11" s="75"/>
      <c r="E11" s="21"/>
      <c r="F11" s="20"/>
      <c r="G11" s="22"/>
      <c r="H11" s="20"/>
      <c r="I11" s="20"/>
      <c r="J11" s="23"/>
    </row>
    <row r="12" spans="1:15">
      <c r="A12" s="20">
        <v>1</v>
      </c>
      <c r="B12" s="20">
        <v>35</v>
      </c>
      <c r="C12" s="20" t="s">
        <v>330</v>
      </c>
      <c r="D12" s="20" t="s">
        <v>220</v>
      </c>
      <c r="E12" s="20"/>
      <c r="F12" s="20" t="s">
        <v>294</v>
      </c>
      <c r="G12" s="22">
        <v>65</v>
      </c>
      <c r="H12" s="20">
        <v>35</v>
      </c>
      <c r="I12" s="20">
        <v>79</v>
      </c>
      <c r="J12" s="23">
        <f>I12*H12/G12</f>
        <v>42.53846153846154</v>
      </c>
    </row>
    <row r="13" spans="1:15">
      <c r="A13" s="20">
        <v>2</v>
      </c>
      <c r="B13" s="20">
        <v>35</v>
      </c>
      <c r="C13" s="20" t="s">
        <v>130</v>
      </c>
      <c r="D13" s="20" t="s">
        <v>112</v>
      </c>
      <c r="E13" s="21">
        <v>37706</v>
      </c>
      <c r="F13" s="20" t="s">
        <v>294</v>
      </c>
      <c r="G13" s="22">
        <v>60.5</v>
      </c>
      <c r="H13" s="20">
        <v>35</v>
      </c>
      <c r="I13" s="20">
        <v>59</v>
      </c>
      <c r="J13" s="23">
        <f>I13*H13/G13</f>
        <v>34.132231404958681</v>
      </c>
    </row>
    <row r="14" spans="1:15">
      <c r="A14" s="20">
        <v>3</v>
      </c>
      <c r="B14" s="20">
        <v>35</v>
      </c>
      <c r="C14" s="20" t="s">
        <v>152</v>
      </c>
      <c r="D14" s="20" t="s">
        <v>112</v>
      </c>
      <c r="E14" s="21">
        <v>37564</v>
      </c>
      <c r="F14" s="20" t="s">
        <v>294</v>
      </c>
      <c r="G14" s="22">
        <v>67.7</v>
      </c>
      <c r="H14" s="20">
        <v>35</v>
      </c>
      <c r="I14" s="20">
        <v>63</v>
      </c>
      <c r="J14" s="23">
        <f>I14*H14/G14</f>
        <v>32.570162481536187</v>
      </c>
    </row>
    <row r="15" spans="1:15">
      <c r="A15" s="20">
        <v>4</v>
      </c>
      <c r="B15" s="20">
        <v>35</v>
      </c>
      <c r="C15" s="20" t="s">
        <v>331</v>
      </c>
      <c r="D15" s="20" t="s">
        <v>162</v>
      </c>
      <c r="E15" s="21">
        <v>37807</v>
      </c>
      <c r="F15" s="20" t="s">
        <v>294</v>
      </c>
      <c r="G15" s="22">
        <v>59.75</v>
      </c>
      <c r="H15" s="20">
        <v>35</v>
      </c>
      <c r="I15" s="20">
        <v>40</v>
      </c>
      <c r="J15" s="23">
        <f>I15*H15/G15</f>
        <v>23.430962343096233</v>
      </c>
    </row>
    <row r="16" spans="1:15">
      <c r="A16" s="20">
        <v>1</v>
      </c>
      <c r="B16" s="20">
        <v>55</v>
      </c>
      <c r="C16" s="36" t="s">
        <v>332</v>
      </c>
      <c r="D16" s="20" t="s">
        <v>220</v>
      </c>
      <c r="E16" s="76">
        <v>36015</v>
      </c>
      <c r="F16" s="20" t="s">
        <v>333</v>
      </c>
      <c r="G16" s="22">
        <v>71.3</v>
      </c>
      <c r="H16" s="20">
        <v>55</v>
      </c>
      <c r="I16" s="20">
        <v>27</v>
      </c>
      <c r="J16" s="23">
        <f t="shared" si="0"/>
        <v>20.827489481065921</v>
      </c>
    </row>
    <row r="17" spans="1:10">
      <c r="A17" s="20">
        <v>2</v>
      </c>
      <c r="B17" s="20">
        <v>55</v>
      </c>
      <c r="C17" s="20" t="s">
        <v>334</v>
      </c>
      <c r="D17" s="20" t="s">
        <v>109</v>
      </c>
      <c r="E17" s="21">
        <v>36461</v>
      </c>
      <c r="F17" s="20" t="s">
        <v>333</v>
      </c>
      <c r="G17" s="22">
        <v>71.8</v>
      </c>
      <c r="H17" s="20">
        <v>55</v>
      </c>
      <c r="I17" s="20">
        <v>22</v>
      </c>
      <c r="J17" s="23">
        <f t="shared" si="0"/>
        <v>16.852367688022284</v>
      </c>
    </row>
    <row r="18" spans="1:10">
      <c r="A18" s="20">
        <v>1</v>
      </c>
      <c r="B18" s="20">
        <v>55</v>
      </c>
      <c r="C18" s="20" t="s">
        <v>335</v>
      </c>
      <c r="D18" s="20" t="s">
        <v>70</v>
      </c>
      <c r="E18" s="21">
        <v>18780</v>
      </c>
      <c r="F18" s="20" t="s">
        <v>299</v>
      </c>
      <c r="G18" s="22">
        <v>84.5</v>
      </c>
      <c r="H18" s="20">
        <v>55</v>
      </c>
      <c r="I18" s="20">
        <v>70</v>
      </c>
      <c r="J18" s="23">
        <f t="shared" si="0"/>
        <v>45.562130177514796</v>
      </c>
    </row>
    <row r="19" spans="1:10">
      <c r="A19" s="20">
        <v>2</v>
      </c>
      <c r="B19" s="20">
        <v>55</v>
      </c>
      <c r="C19" s="20" t="s">
        <v>44</v>
      </c>
      <c r="D19" s="20" t="s">
        <v>137</v>
      </c>
      <c r="E19" s="21">
        <v>19844</v>
      </c>
      <c r="F19" s="20" t="s">
        <v>299</v>
      </c>
      <c r="G19" s="22">
        <v>83.5</v>
      </c>
      <c r="H19" s="20">
        <v>55</v>
      </c>
      <c r="I19" s="20">
        <v>42</v>
      </c>
      <c r="J19" s="23">
        <f t="shared" si="0"/>
        <v>27.664670658682635</v>
      </c>
    </row>
    <row r="20" spans="1:10">
      <c r="A20" s="20">
        <v>3</v>
      </c>
      <c r="B20" s="20">
        <v>55</v>
      </c>
      <c r="C20" s="20" t="s">
        <v>52</v>
      </c>
      <c r="D20" s="20" t="s">
        <v>70</v>
      </c>
      <c r="E20" s="21">
        <v>16973</v>
      </c>
      <c r="F20" s="20" t="s">
        <v>299</v>
      </c>
      <c r="G20" s="22">
        <v>89.4</v>
      </c>
      <c r="H20" s="20">
        <v>55</v>
      </c>
      <c r="I20" s="20">
        <v>41</v>
      </c>
      <c r="J20" s="23">
        <f t="shared" si="0"/>
        <v>25.223713646532438</v>
      </c>
    </row>
    <row r="21" spans="1:10">
      <c r="A21" s="20">
        <v>4</v>
      </c>
      <c r="B21" s="20">
        <v>55</v>
      </c>
      <c r="C21" s="20" t="s">
        <v>53</v>
      </c>
      <c r="D21" s="20" t="s">
        <v>70</v>
      </c>
      <c r="E21" s="21">
        <v>18153</v>
      </c>
      <c r="F21" s="20" t="s">
        <v>299</v>
      </c>
      <c r="G21" s="22">
        <v>84</v>
      </c>
      <c r="H21" s="20">
        <v>55</v>
      </c>
      <c r="I21" s="20">
        <v>23</v>
      </c>
      <c r="J21" s="23">
        <f t="shared" si="0"/>
        <v>15.05952380952381</v>
      </c>
    </row>
    <row r="22" spans="1:10">
      <c r="A22" s="20">
        <v>1</v>
      </c>
      <c r="B22" s="20">
        <v>75</v>
      </c>
      <c r="C22" s="20" t="s">
        <v>248</v>
      </c>
      <c r="D22" s="20" t="s">
        <v>109</v>
      </c>
      <c r="E22" s="21">
        <v>24642</v>
      </c>
      <c r="F22" s="20" t="s">
        <v>247</v>
      </c>
      <c r="G22" s="22">
        <v>81.7</v>
      </c>
      <c r="H22" s="20">
        <v>75</v>
      </c>
      <c r="I22" s="20">
        <v>36</v>
      </c>
      <c r="J22" s="23">
        <f t="shared" si="0"/>
        <v>33.047735618115055</v>
      </c>
    </row>
    <row r="23" spans="1:10">
      <c r="A23" s="20">
        <v>1</v>
      </c>
      <c r="B23" s="20">
        <v>75</v>
      </c>
      <c r="C23" s="20" t="s">
        <v>254</v>
      </c>
      <c r="D23" s="20" t="s">
        <v>109</v>
      </c>
      <c r="E23" s="21">
        <v>23966</v>
      </c>
      <c r="F23" s="20" t="s">
        <v>79</v>
      </c>
      <c r="G23" s="22">
        <v>97.9</v>
      </c>
      <c r="H23" s="20">
        <v>75</v>
      </c>
      <c r="I23" s="20">
        <v>36</v>
      </c>
      <c r="J23" s="23">
        <f t="shared" si="0"/>
        <v>27.579162410623084</v>
      </c>
    </row>
    <row r="24" spans="1:10">
      <c r="A24" s="20">
        <v>1</v>
      </c>
      <c r="B24" s="20">
        <v>75</v>
      </c>
      <c r="C24" s="20" t="s">
        <v>336</v>
      </c>
      <c r="D24" s="20" t="s">
        <v>59</v>
      </c>
      <c r="E24" s="21">
        <v>31037</v>
      </c>
      <c r="F24" s="20" t="s">
        <v>11</v>
      </c>
      <c r="G24" s="22">
        <v>78.349999999999994</v>
      </c>
      <c r="H24" s="20">
        <v>75</v>
      </c>
      <c r="I24" s="20">
        <v>50</v>
      </c>
      <c r="J24" s="23">
        <f t="shared" si="0"/>
        <v>47.862156987874926</v>
      </c>
    </row>
    <row r="25" spans="1:10">
      <c r="A25" s="20">
        <v>2</v>
      </c>
      <c r="B25" s="20">
        <v>75</v>
      </c>
      <c r="C25" s="20" t="s">
        <v>337</v>
      </c>
      <c r="D25" s="20" t="s">
        <v>70</v>
      </c>
      <c r="E25" s="21">
        <v>30218</v>
      </c>
      <c r="F25" s="20" t="s">
        <v>11</v>
      </c>
      <c r="G25" s="22">
        <v>93.1</v>
      </c>
      <c r="H25" s="20">
        <v>75</v>
      </c>
      <c r="I25" s="20">
        <v>54</v>
      </c>
      <c r="J25" s="23">
        <f t="shared" si="0"/>
        <v>43.501611170784109</v>
      </c>
    </row>
    <row r="26" spans="1:10">
      <c r="A26" s="20">
        <v>3</v>
      </c>
      <c r="B26" s="20">
        <v>75</v>
      </c>
      <c r="C26" s="20" t="s">
        <v>338</v>
      </c>
      <c r="D26" s="20" t="s">
        <v>23</v>
      </c>
      <c r="E26" s="21">
        <v>33785</v>
      </c>
      <c r="F26" s="20" t="s">
        <v>11</v>
      </c>
      <c r="G26" s="22">
        <v>81.650000000000006</v>
      </c>
      <c r="H26" s="20">
        <v>75</v>
      </c>
      <c r="I26" s="20">
        <v>36</v>
      </c>
      <c r="J26" s="23">
        <f t="shared" si="0"/>
        <v>33.067973055725659</v>
      </c>
    </row>
    <row r="27" spans="1:10">
      <c r="A27" s="20">
        <v>4</v>
      </c>
      <c r="B27" s="20">
        <v>75</v>
      </c>
      <c r="C27" s="20" t="s">
        <v>339</v>
      </c>
      <c r="D27" s="20" t="s">
        <v>70</v>
      </c>
      <c r="E27" s="21">
        <v>33198</v>
      </c>
      <c r="F27" s="20" t="s">
        <v>11</v>
      </c>
      <c r="G27" s="22">
        <v>89.1</v>
      </c>
      <c r="H27" s="20">
        <v>75</v>
      </c>
      <c r="I27" s="20">
        <v>38</v>
      </c>
      <c r="J27" s="23">
        <f t="shared" si="0"/>
        <v>31.98653198653199</v>
      </c>
    </row>
    <row r="28" spans="1:10">
      <c r="A28" s="20">
        <v>5</v>
      </c>
      <c r="B28" s="20">
        <v>75</v>
      </c>
      <c r="C28" s="20" t="s">
        <v>340</v>
      </c>
      <c r="D28" s="20" t="s">
        <v>64</v>
      </c>
      <c r="E28" s="21">
        <v>31776</v>
      </c>
      <c r="F28" s="20" t="s">
        <v>11</v>
      </c>
      <c r="G28" s="22">
        <v>73.8</v>
      </c>
      <c r="H28" s="20">
        <v>75</v>
      </c>
      <c r="I28" s="20">
        <v>25</v>
      </c>
      <c r="J28" s="23">
        <f t="shared" si="0"/>
        <v>25.40650406504065</v>
      </c>
    </row>
    <row r="29" spans="1:10">
      <c r="A29" s="20">
        <v>6</v>
      </c>
      <c r="B29" s="20">
        <v>75</v>
      </c>
      <c r="C29" s="20" t="s">
        <v>341</v>
      </c>
      <c r="D29" s="20" t="s">
        <v>220</v>
      </c>
      <c r="E29" s="21">
        <v>35660</v>
      </c>
      <c r="F29" s="20" t="s">
        <v>11</v>
      </c>
      <c r="G29" s="22">
        <v>88.9</v>
      </c>
      <c r="H29" s="20">
        <v>75</v>
      </c>
      <c r="I29" s="20">
        <v>14</v>
      </c>
      <c r="J29" s="23">
        <f t="shared" si="0"/>
        <v>11.811023622047243</v>
      </c>
    </row>
    <row r="30" spans="1:10">
      <c r="A30" s="20">
        <v>1</v>
      </c>
      <c r="B30" s="20">
        <v>100</v>
      </c>
      <c r="C30" s="20" t="s">
        <v>342</v>
      </c>
      <c r="D30" s="20" t="s">
        <v>65</v>
      </c>
      <c r="E30" s="21">
        <v>27621</v>
      </c>
      <c r="F30" s="20" t="s">
        <v>247</v>
      </c>
      <c r="G30" s="22">
        <v>89.3</v>
      </c>
      <c r="H30" s="20">
        <v>100</v>
      </c>
      <c r="I30" s="20">
        <v>29</v>
      </c>
      <c r="J30" s="23">
        <f t="shared" si="0"/>
        <v>32.474804031354985</v>
      </c>
    </row>
    <row r="31" spans="1:10">
      <c r="A31" s="20">
        <v>2</v>
      </c>
      <c r="B31" s="20">
        <v>100</v>
      </c>
      <c r="C31" s="20" t="s">
        <v>54</v>
      </c>
      <c r="D31" s="20" t="s">
        <v>65</v>
      </c>
      <c r="E31" s="21">
        <v>24748</v>
      </c>
      <c r="F31" s="20" t="s">
        <v>247</v>
      </c>
      <c r="G31" s="22">
        <v>89.8</v>
      </c>
      <c r="H31" s="20">
        <v>100</v>
      </c>
      <c r="I31" s="20">
        <v>26</v>
      </c>
      <c r="J31" s="23">
        <f t="shared" si="0"/>
        <v>28.953229398663698</v>
      </c>
    </row>
    <row r="32" spans="1:10">
      <c r="A32" s="20">
        <v>3</v>
      </c>
      <c r="B32" s="20">
        <v>100</v>
      </c>
      <c r="C32" s="20" t="s">
        <v>51</v>
      </c>
      <c r="D32" s="20" t="s">
        <v>59</v>
      </c>
      <c r="E32" s="21">
        <v>25309</v>
      </c>
      <c r="F32" s="20" t="s">
        <v>247</v>
      </c>
      <c r="G32" s="22">
        <v>91.65</v>
      </c>
      <c r="H32" s="20">
        <v>100</v>
      </c>
      <c r="I32" s="20">
        <v>26</v>
      </c>
      <c r="J32" s="23">
        <f t="shared" si="0"/>
        <v>28.368794326241133</v>
      </c>
    </row>
    <row r="33" spans="1:15">
      <c r="A33" s="20">
        <v>1</v>
      </c>
      <c r="B33" s="20">
        <v>100</v>
      </c>
      <c r="C33" s="20" t="s">
        <v>343</v>
      </c>
      <c r="D33" s="20" t="s">
        <v>70</v>
      </c>
      <c r="E33" s="21">
        <v>30271</v>
      </c>
      <c r="F33" s="20" t="s">
        <v>11</v>
      </c>
      <c r="G33" s="22">
        <v>100.8</v>
      </c>
      <c r="H33" s="20">
        <v>100</v>
      </c>
      <c r="I33" s="20">
        <v>33</v>
      </c>
      <c r="J33" s="23">
        <f t="shared" si="0"/>
        <v>32.738095238095241</v>
      </c>
    </row>
    <row r="34" spans="1:15">
      <c r="A34" s="20">
        <v>2</v>
      </c>
      <c r="B34" s="20">
        <v>100</v>
      </c>
      <c r="C34" s="20" t="s">
        <v>344</v>
      </c>
      <c r="D34" s="20" t="s">
        <v>10</v>
      </c>
      <c r="E34" s="21">
        <v>31720</v>
      </c>
      <c r="F34" s="20" t="s">
        <v>11</v>
      </c>
      <c r="G34" s="22">
        <v>85</v>
      </c>
      <c r="H34" s="20">
        <v>100</v>
      </c>
      <c r="I34" s="20">
        <v>24</v>
      </c>
      <c r="J34" s="23">
        <f t="shared" si="0"/>
        <v>28.235294117647058</v>
      </c>
    </row>
    <row r="35" spans="1:15">
      <c r="A35" s="20">
        <v>3</v>
      </c>
      <c r="B35" s="20">
        <v>100</v>
      </c>
      <c r="C35" s="20" t="s">
        <v>345</v>
      </c>
      <c r="D35" s="20" t="s">
        <v>220</v>
      </c>
      <c r="E35" s="21">
        <v>31372</v>
      </c>
      <c r="F35" s="20" t="s">
        <v>11</v>
      </c>
      <c r="G35" s="22">
        <v>96.95</v>
      </c>
      <c r="H35" s="20">
        <v>100</v>
      </c>
      <c r="I35" s="20">
        <v>19</v>
      </c>
      <c r="J35" s="23">
        <f t="shared" si="0"/>
        <v>19.597730789066528</v>
      </c>
    </row>
    <row r="37" spans="1:15" ht="15">
      <c r="A37" s="44" t="s">
        <v>56</v>
      </c>
      <c r="B37" s="1"/>
      <c r="C37" s="1"/>
      <c r="D37" s="1"/>
      <c r="E37" s="1"/>
      <c r="F37" s="1"/>
      <c r="G37" s="2"/>
      <c r="H37" s="3"/>
      <c r="I37" s="1"/>
      <c r="J37" s="1"/>
      <c r="K37" s="1"/>
      <c r="L37" s="1"/>
      <c r="M37" s="1"/>
      <c r="N37" s="3"/>
      <c r="O37" s="1"/>
    </row>
    <row r="38" spans="1:15" ht="15">
      <c r="A38" s="44" t="s">
        <v>57</v>
      </c>
      <c r="B38" s="1"/>
      <c r="C38" s="1"/>
      <c r="D38" s="1"/>
      <c r="E38" s="1"/>
      <c r="F38" s="1"/>
      <c r="G38" s="2"/>
      <c r="H38" s="3"/>
      <c r="I38" s="1"/>
      <c r="J38" s="1"/>
      <c r="K38" s="1"/>
      <c r="L38" s="1"/>
      <c r="M38" s="1"/>
      <c r="N38" s="3"/>
      <c r="O38" s="1"/>
    </row>
    <row r="39" spans="1:15" ht="15">
      <c r="A39" s="44" t="s">
        <v>166</v>
      </c>
      <c r="B39" s="1"/>
      <c r="C39" s="1"/>
      <c r="D39" s="1"/>
      <c r="E39" s="1"/>
      <c r="F39" s="1"/>
      <c r="G39" s="2"/>
      <c r="H39" s="3"/>
      <c r="I39" s="1"/>
      <c r="J39" s="1"/>
      <c r="K39" s="1"/>
      <c r="L39" s="1"/>
      <c r="M39" s="1"/>
      <c r="N39" s="3"/>
      <c r="O39" s="1"/>
    </row>
    <row r="40" spans="1:15" ht="15">
      <c r="A40" s="44" t="s">
        <v>58</v>
      </c>
      <c r="B40" s="1"/>
      <c r="C40" s="1"/>
      <c r="D40" s="1"/>
      <c r="E40" s="1"/>
      <c r="F40" s="1"/>
      <c r="G40" s="2"/>
      <c r="H40" s="3"/>
      <c r="I40" s="1"/>
      <c r="J40" s="1"/>
      <c r="K40" s="1"/>
      <c r="L40" s="1"/>
      <c r="M40" s="1"/>
      <c r="N40" s="3"/>
      <c r="O40" s="1"/>
    </row>
  </sheetData>
  <mergeCells count="8">
    <mergeCell ref="G5:G6"/>
    <mergeCell ref="H5:J5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4"/>
  <sheetViews>
    <sheetView workbookViewId="0">
      <selection activeCell="A5" sqref="A5:A6"/>
    </sheetView>
  </sheetViews>
  <sheetFormatPr defaultRowHeight="12.75"/>
  <cols>
    <col min="1" max="1" width="7.5703125" customWidth="1"/>
    <col min="3" max="3" width="33.28515625" customWidth="1"/>
    <col min="4" max="4" width="15.7109375" customWidth="1"/>
    <col min="5" max="5" width="14.140625" customWidth="1"/>
  </cols>
  <sheetData>
    <row r="1" spans="1:18" ht="20.25">
      <c r="A1" s="42" t="s">
        <v>55</v>
      </c>
      <c r="B1" s="1"/>
      <c r="C1" s="19"/>
      <c r="D1" s="4"/>
      <c r="E1" s="5"/>
      <c r="F1" s="1"/>
      <c r="G1" s="6"/>
      <c r="H1" s="7"/>
      <c r="I1" s="4"/>
      <c r="J1" s="4"/>
      <c r="K1" s="4"/>
      <c r="L1" s="4"/>
      <c r="M1" s="8"/>
      <c r="N1" s="3"/>
      <c r="O1" s="1"/>
    </row>
    <row r="2" spans="1:18" ht="20.25">
      <c r="A2" s="42" t="s">
        <v>242</v>
      </c>
      <c r="B2" s="1"/>
      <c r="C2" s="19"/>
      <c r="D2" s="4"/>
      <c r="E2" s="5"/>
      <c r="F2" s="1"/>
      <c r="G2" s="6"/>
      <c r="H2" s="7"/>
      <c r="I2" s="4"/>
      <c r="J2" s="4"/>
      <c r="K2" s="4"/>
      <c r="L2" s="4"/>
      <c r="M2" s="8"/>
      <c r="N2" s="3"/>
      <c r="O2" s="1"/>
    </row>
    <row r="3" spans="1:18" ht="20.25">
      <c r="A3" s="42" t="s">
        <v>346</v>
      </c>
      <c r="B3" s="1"/>
      <c r="C3" s="19"/>
      <c r="D3" s="4"/>
      <c r="E3" s="5"/>
      <c r="F3" s="1"/>
      <c r="G3" s="6"/>
      <c r="H3" s="7"/>
      <c r="I3" s="4"/>
      <c r="J3" s="4"/>
      <c r="K3" s="4"/>
      <c r="L3" s="4"/>
      <c r="M3" s="8"/>
      <c r="N3" s="3"/>
      <c r="O3" s="1"/>
    </row>
    <row r="4" spans="1:18" ht="13.5" thickBot="1"/>
    <row r="5" spans="1:18">
      <c r="A5" s="146" t="s">
        <v>0</v>
      </c>
      <c r="B5" s="148" t="s">
        <v>1</v>
      </c>
      <c r="C5" s="137" t="s">
        <v>2</v>
      </c>
      <c r="D5" s="137" t="s">
        <v>60</v>
      </c>
      <c r="E5" s="137" t="s">
        <v>3</v>
      </c>
      <c r="F5" s="137" t="s">
        <v>4</v>
      </c>
      <c r="G5" s="137" t="s">
        <v>5</v>
      </c>
      <c r="H5" s="139" t="s">
        <v>6</v>
      </c>
      <c r="I5" s="141" t="s">
        <v>347</v>
      </c>
      <c r="J5" s="142"/>
      <c r="K5" s="142"/>
      <c r="L5" s="143"/>
      <c r="M5" s="144" t="s">
        <v>348</v>
      </c>
      <c r="N5" s="142"/>
      <c r="O5" s="142"/>
      <c r="P5" s="143"/>
      <c r="Q5" s="144" t="s">
        <v>349</v>
      </c>
      <c r="R5" s="145"/>
    </row>
    <row r="6" spans="1:18" ht="13.5" thickBot="1">
      <c r="A6" s="147"/>
      <c r="B6" s="149"/>
      <c r="C6" s="138"/>
      <c r="D6" s="138"/>
      <c r="E6" s="138"/>
      <c r="F6" s="138"/>
      <c r="G6" s="138"/>
      <c r="H6" s="140"/>
      <c r="I6" s="77">
        <v>1</v>
      </c>
      <c r="J6" s="78">
        <v>2</v>
      </c>
      <c r="K6" s="78">
        <v>3</v>
      </c>
      <c r="L6" s="78" t="s">
        <v>9</v>
      </c>
      <c r="M6" s="78">
        <v>1</v>
      </c>
      <c r="N6" s="78">
        <v>2</v>
      </c>
      <c r="O6" s="79">
        <v>3</v>
      </c>
      <c r="P6" s="79" t="s">
        <v>9</v>
      </c>
      <c r="Q6" s="79" t="s">
        <v>350</v>
      </c>
      <c r="R6" s="80" t="s">
        <v>6</v>
      </c>
    </row>
    <row r="7" spans="1:18">
      <c r="A7" s="81">
        <v>1</v>
      </c>
      <c r="B7" s="82" t="s">
        <v>291</v>
      </c>
      <c r="C7" s="83" t="s">
        <v>351</v>
      </c>
      <c r="D7" s="39" t="s">
        <v>23</v>
      </c>
      <c r="E7" s="59">
        <v>35411</v>
      </c>
      <c r="F7" s="83" t="s">
        <v>11</v>
      </c>
      <c r="G7" s="60">
        <v>58.9</v>
      </c>
      <c r="H7" s="84">
        <v>0.87380000000000002</v>
      </c>
      <c r="I7" s="20">
        <v>35</v>
      </c>
      <c r="J7" s="35">
        <v>37.5</v>
      </c>
      <c r="K7" s="35" t="s">
        <v>189</v>
      </c>
      <c r="L7" s="75">
        <v>35</v>
      </c>
      <c r="M7" s="85">
        <v>27.5</v>
      </c>
      <c r="N7" s="85">
        <v>30</v>
      </c>
      <c r="O7" s="35">
        <v>32.5</v>
      </c>
      <c r="P7" s="75">
        <v>30</v>
      </c>
      <c r="Q7" s="86">
        <f>L7+P7</f>
        <v>65</v>
      </c>
      <c r="R7" s="87">
        <f t="shared" ref="R7:R9" si="0">H7*Q7</f>
        <v>56.797000000000004</v>
      </c>
    </row>
    <row r="8" spans="1:18">
      <c r="A8" s="81">
        <v>1</v>
      </c>
      <c r="B8" s="82" t="s">
        <v>291</v>
      </c>
      <c r="C8" s="83" t="s">
        <v>352</v>
      </c>
      <c r="D8" s="39" t="s">
        <v>353</v>
      </c>
      <c r="E8" s="59">
        <v>31764</v>
      </c>
      <c r="F8" s="83" t="s">
        <v>11</v>
      </c>
      <c r="G8" s="60">
        <v>74.25</v>
      </c>
      <c r="H8" s="84">
        <v>0.6694</v>
      </c>
      <c r="I8" s="20">
        <v>70</v>
      </c>
      <c r="J8" s="20">
        <v>72.5</v>
      </c>
      <c r="K8" s="20">
        <v>75</v>
      </c>
      <c r="L8" s="75">
        <v>75</v>
      </c>
      <c r="M8" s="85">
        <v>52.5</v>
      </c>
      <c r="N8" s="85">
        <v>55</v>
      </c>
      <c r="O8" s="85">
        <v>57.5</v>
      </c>
      <c r="P8" s="75">
        <v>57.5</v>
      </c>
      <c r="Q8" s="86">
        <f t="shared" ref="Q8:Q9" si="1">L8+P8</f>
        <v>132.5</v>
      </c>
      <c r="R8" s="87">
        <f t="shared" si="0"/>
        <v>88.695499999999996</v>
      </c>
    </row>
    <row r="9" spans="1:18">
      <c r="A9" s="81">
        <v>2</v>
      </c>
      <c r="B9" s="82" t="s">
        <v>291</v>
      </c>
      <c r="C9" s="83" t="s">
        <v>354</v>
      </c>
      <c r="D9" s="39" t="s">
        <v>355</v>
      </c>
      <c r="E9" s="59">
        <v>31713</v>
      </c>
      <c r="F9" s="83" t="s">
        <v>11</v>
      </c>
      <c r="G9" s="60">
        <v>90.8</v>
      </c>
      <c r="H9" s="84">
        <v>0.58230000000000004</v>
      </c>
      <c r="I9" s="20">
        <v>75</v>
      </c>
      <c r="J9" s="20">
        <v>77.5</v>
      </c>
      <c r="K9" s="35">
        <v>80</v>
      </c>
      <c r="L9" s="75">
        <v>77.5</v>
      </c>
      <c r="M9" s="85">
        <v>55</v>
      </c>
      <c r="N9" s="85">
        <v>60</v>
      </c>
      <c r="O9" s="35">
        <v>62.5</v>
      </c>
      <c r="P9" s="75">
        <v>60</v>
      </c>
      <c r="Q9" s="86">
        <f t="shared" si="1"/>
        <v>137.5</v>
      </c>
      <c r="R9" s="87">
        <f t="shared" si="0"/>
        <v>80.066250000000011</v>
      </c>
    </row>
    <row r="11" spans="1:18" ht="15">
      <c r="A11" s="44" t="s">
        <v>56</v>
      </c>
      <c r="B11" s="1"/>
      <c r="C11" s="1"/>
      <c r="D11" s="1"/>
      <c r="E11" s="1"/>
      <c r="F11" s="1"/>
      <c r="G11" s="2"/>
      <c r="H11" s="3"/>
      <c r="I11" s="1"/>
      <c r="J11" s="1"/>
      <c r="K11" s="1"/>
      <c r="L11" s="1"/>
      <c r="M11" s="1"/>
      <c r="N11" s="3"/>
      <c r="O11" s="1"/>
    </row>
    <row r="12" spans="1:18" ht="15">
      <c r="A12" s="44" t="s">
        <v>57</v>
      </c>
      <c r="B12" s="1"/>
      <c r="C12" s="1"/>
      <c r="D12" s="1"/>
      <c r="E12" s="1"/>
      <c r="F12" s="1"/>
      <c r="G12" s="2"/>
      <c r="H12" s="3"/>
      <c r="I12" s="1"/>
      <c r="J12" s="1"/>
      <c r="K12" s="1"/>
      <c r="L12" s="1"/>
      <c r="M12" s="1"/>
      <c r="N12" s="3"/>
      <c r="O12" s="1"/>
    </row>
    <row r="13" spans="1:18" ht="15">
      <c r="A13" s="44" t="s">
        <v>166</v>
      </c>
      <c r="B13" s="1"/>
      <c r="C13" s="1"/>
      <c r="D13" s="1"/>
      <c r="E13" s="1"/>
      <c r="F13" s="1"/>
      <c r="G13" s="2"/>
      <c r="H13" s="3"/>
      <c r="I13" s="1"/>
      <c r="J13" s="1"/>
      <c r="K13" s="1"/>
      <c r="L13" s="1"/>
      <c r="M13" s="1"/>
      <c r="N13" s="3"/>
      <c r="O13" s="1"/>
    </row>
    <row r="14" spans="1:18" ht="15">
      <c r="A14" s="44" t="s">
        <v>58</v>
      </c>
      <c r="B14" s="1"/>
      <c r="C14" s="1"/>
      <c r="D14" s="1"/>
      <c r="E14" s="1"/>
      <c r="F14" s="1"/>
      <c r="G14" s="2"/>
      <c r="H14" s="3"/>
      <c r="I14" s="1"/>
      <c r="J14" s="1"/>
      <c r="K14" s="1"/>
      <c r="L14" s="1"/>
      <c r="M14" s="1"/>
      <c r="N14" s="3"/>
      <c r="O14" s="1"/>
    </row>
  </sheetData>
  <mergeCells count="11">
    <mergeCell ref="F5:F6"/>
    <mergeCell ref="A5:A6"/>
    <mergeCell ref="B5:B6"/>
    <mergeCell ref="C5:C6"/>
    <mergeCell ref="D5:D6"/>
    <mergeCell ref="E5:E6"/>
    <mergeCell ref="G5:G6"/>
    <mergeCell ref="H5:H6"/>
    <mergeCell ref="I5:L5"/>
    <mergeCell ref="M5:P5"/>
    <mergeCell ref="Q5:R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O59"/>
  <sheetViews>
    <sheetView workbookViewId="0">
      <selection activeCell="A5" sqref="A5:A6"/>
    </sheetView>
  </sheetViews>
  <sheetFormatPr defaultRowHeight="12.75"/>
  <cols>
    <col min="1" max="1" width="6.5703125" customWidth="1"/>
    <col min="3" max="3" width="36.85546875" customWidth="1"/>
    <col min="4" max="4" width="17.85546875" customWidth="1"/>
    <col min="5" max="5" width="15" customWidth="1"/>
    <col min="12" max="12" width="3.42578125" customWidth="1"/>
  </cols>
  <sheetData>
    <row r="1" spans="1:15" ht="20.25">
      <c r="A1" s="42" t="s">
        <v>55</v>
      </c>
      <c r="B1" s="1"/>
      <c r="C1" s="19"/>
      <c r="D1" s="4"/>
      <c r="E1" s="5"/>
      <c r="F1" s="1"/>
      <c r="G1" s="6"/>
      <c r="H1" s="7"/>
      <c r="I1" s="4"/>
      <c r="J1" s="4"/>
      <c r="K1" s="4"/>
      <c r="L1" s="4"/>
      <c r="M1" s="8"/>
      <c r="N1" s="3"/>
      <c r="O1" s="1"/>
    </row>
    <row r="2" spans="1:15" ht="20.25">
      <c r="A2" s="42" t="s">
        <v>242</v>
      </c>
      <c r="B2" s="1"/>
      <c r="C2" s="19"/>
      <c r="D2" s="4"/>
      <c r="E2" s="5"/>
      <c r="F2" s="1"/>
      <c r="G2" s="6"/>
      <c r="H2" s="7"/>
      <c r="I2" s="4"/>
      <c r="J2" s="4"/>
      <c r="K2" s="4"/>
      <c r="L2" s="4"/>
      <c r="M2" s="8"/>
      <c r="N2" s="3"/>
      <c r="O2" s="1"/>
    </row>
    <row r="3" spans="1:15" ht="20.25">
      <c r="A3" s="42" t="s">
        <v>356</v>
      </c>
      <c r="B3" s="1"/>
      <c r="C3" s="19"/>
      <c r="D3" s="4"/>
      <c r="E3" s="5"/>
      <c r="F3" s="1"/>
      <c r="G3" s="6"/>
      <c r="H3" s="7"/>
      <c r="I3" s="4"/>
      <c r="J3" s="4"/>
      <c r="K3" s="4"/>
      <c r="L3" s="4"/>
      <c r="M3" s="8"/>
      <c r="N3" s="3"/>
      <c r="O3" s="1"/>
    </row>
    <row r="4" spans="1:15" ht="13.5" thickBot="1"/>
    <row r="5" spans="1:15" ht="13.5" thickBot="1">
      <c r="A5" s="114" t="s">
        <v>0</v>
      </c>
      <c r="B5" s="116" t="s">
        <v>1</v>
      </c>
      <c r="C5" s="116" t="s">
        <v>2</v>
      </c>
      <c r="D5" s="116" t="s">
        <v>60</v>
      </c>
      <c r="E5" s="116" t="s">
        <v>3</v>
      </c>
      <c r="F5" s="116" t="s">
        <v>4</v>
      </c>
      <c r="G5" s="107" t="s">
        <v>5</v>
      </c>
      <c r="H5" s="109" t="s">
        <v>6</v>
      </c>
      <c r="I5" s="111" t="s">
        <v>357</v>
      </c>
      <c r="J5" s="111"/>
      <c r="K5" s="111"/>
      <c r="L5" s="111"/>
      <c r="M5" s="111"/>
      <c r="N5" s="111"/>
      <c r="O5" s="112" t="s">
        <v>8</v>
      </c>
    </row>
    <row r="6" spans="1:15" ht="13.5" thickBot="1">
      <c r="A6" s="115"/>
      <c r="B6" s="117"/>
      <c r="C6" s="117"/>
      <c r="D6" s="117"/>
      <c r="E6" s="117"/>
      <c r="F6" s="117"/>
      <c r="G6" s="108"/>
      <c r="H6" s="110"/>
      <c r="I6" s="15">
        <v>1</v>
      </c>
      <c r="J6" s="15">
        <v>2</v>
      </c>
      <c r="K6" s="15">
        <v>3</v>
      </c>
      <c r="L6" s="15">
        <v>4</v>
      </c>
      <c r="M6" s="16" t="s">
        <v>9</v>
      </c>
      <c r="N6" s="17" t="s">
        <v>6</v>
      </c>
      <c r="O6" s="113"/>
    </row>
    <row r="7" spans="1:15">
      <c r="A7" s="24"/>
      <c r="B7" s="25"/>
      <c r="C7" s="26" t="s">
        <v>407</v>
      </c>
      <c r="D7" s="26"/>
      <c r="E7" s="27"/>
      <c r="F7" s="25"/>
      <c r="G7" s="28"/>
      <c r="H7" s="29"/>
      <c r="I7" s="25"/>
      <c r="J7" s="25"/>
      <c r="K7" s="25"/>
      <c r="L7" s="25"/>
      <c r="M7" s="25"/>
      <c r="N7" s="29"/>
      <c r="O7" s="30"/>
    </row>
    <row r="8" spans="1:15">
      <c r="A8" s="31">
        <v>1</v>
      </c>
      <c r="B8" s="20">
        <v>44</v>
      </c>
      <c r="C8" s="20" t="s">
        <v>74</v>
      </c>
      <c r="D8" s="20" t="s">
        <v>73</v>
      </c>
      <c r="E8" s="21">
        <v>34636</v>
      </c>
      <c r="F8" s="20" t="s">
        <v>11</v>
      </c>
      <c r="G8" s="22">
        <v>43.1</v>
      </c>
      <c r="H8" s="23">
        <v>1.1261000000000001</v>
      </c>
      <c r="I8" s="20">
        <v>105</v>
      </c>
      <c r="J8" s="20">
        <v>110</v>
      </c>
      <c r="K8" s="20">
        <v>120</v>
      </c>
      <c r="L8" s="20"/>
      <c r="M8" s="20">
        <v>120</v>
      </c>
      <c r="N8" s="23">
        <f t="shared" ref="N8:N22" si="0">M8*H8</f>
        <v>135.13200000000001</v>
      </c>
      <c r="O8" s="32"/>
    </row>
    <row r="9" spans="1:15">
      <c r="A9" s="31">
        <v>1</v>
      </c>
      <c r="B9" s="20">
        <v>48</v>
      </c>
      <c r="C9" s="20" t="s">
        <v>358</v>
      </c>
      <c r="D9" s="20" t="s">
        <v>82</v>
      </c>
      <c r="E9" s="21">
        <v>32761</v>
      </c>
      <c r="F9" s="20" t="s">
        <v>11</v>
      </c>
      <c r="G9" s="22">
        <v>47.1</v>
      </c>
      <c r="H9" s="23">
        <v>1.0494000000000001</v>
      </c>
      <c r="I9" s="20">
        <v>95</v>
      </c>
      <c r="J9" s="20">
        <v>107.5</v>
      </c>
      <c r="K9" s="56">
        <v>112.5</v>
      </c>
      <c r="L9" s="20"/>
      <c r="M9" s="20">
        <v>107.5</v>
      </c>
      <c r="N9" s="23">
        <f t="shared" si="0"/>
        <v>112.81050000000002</v>
      </c>
      <c r="O9" s="32"/>
    </row>
    <row r="10" spans="1:15">
      <c r="A10" s="31">
        <v>1</v>
      </c>
      <c r="B10" s="20">
        <v>52</v>
      </c>
      <c r="C10" s="20" t="s">
        <v>359</v>
      </c>
      <c r="D10" s="20" t="s">
        <v>360</v>
      </c>
      <c r="E10" s="21">
        <v>32508</v>
      </c>
      <c r="F10" s="20" t="s">
        <v>11</v>
      </c>
      <c r="G10" s="22">
        <v>48.6</v>
      </c>
      <c r="H10" s="23">
        <v>1.0249999999999999</v>
      </c>
      <c r="I10" s="20">
        <v>140</v>
      </c>
      <c r="J10" s="20">
        <v>150</v>
      </c>
      <c r="K10" s="56">
        <v>155</v>
      </c>
      <c r="L10" s="20"/>
      <c r="M10" s="20">
        <v>150</v>
      </c>
      <c r="N10" s="23">
        <f t="shared" si="0"/>
        <v>153.75</v>
      </c>
      <c r="O10" s="32">
        <v>1</v>
      </c>
    </row>
    <row r="11" spans="1:15">
      <c r="A11" s="31">
        <v>2</v>
      </c>
      <c r="B11" s="20">
        <v>52</v>
      </c>
      <c r="C11" s="20" t="s">
        <v>361</v>
      </c>
      <c r="D11" s="20" t="s">
        <v>70</v>
      </c>
      <c r="E11" s="21">
        <v>33389</v>
      </c>
      <c r="F11" s="20" t="s">
        <v>11</v>
      </c>
      <c r="G11" s="22">
        <v>50.45</v>
      </c>
      <c r="H11" s="23">
        <v>0.99519999999999997</v>
      </c>
      <c r="I11" s="20">
        <v>110</v>
      </c>
      <c r="J11" s="20">
        <v>120</v>
      </c>
      <c r="K11" s="20">
        <v>130</v>
      </c>
      <c r="L11" s="20"/>
      <c r="M11" s="20">
        <v>130</v>
      </c>
      <c r="N11" s="23">
        <f t="shared" si="0"/>
        <v>129.376</v>
      </c>
      <c r="O11" s="32"/>
    </row>
    <row r="12" spans="1:15">
      <c r="A12" s="31">
        <v>1</v>
      </c>
      <c r="B12" s="20">
        <v>56</v>
      </c>
      <c r="C12" s="20" t="s">
        <v>362</v>
      </c>
      <c r="D12" s="20" t="s">
        <v>17</v>
      </c>
      <c r="E12" s="21">
        <v>35077</v>
      </c>
      <c r="F12" s="20" t="s">
        <v>11</v>
      </c>
      <c r="G12" s="22">
        <v>53.6</v>
      </c>
      <c r="H12" s="23">
        <v>0.94620000000000004</v>
      </c>
      <c r="I12" s="20">
        <v>122.5</v>
      </c>
      <c r="J12" s="20">
        <v>127.5</v>
      </c>
      <c r="K12" s="20">
        <v>132.5</v>
      </c>
      <c r="L12" s="20"/>
      <c r="M12" s="20">
        <v>132.5</v>
      </c>
      <c r="N12" s="23">
        <f t="shared" si="0"/>
        <v>125.37150000000001</v>
      </c>
      <c r="O12" s="32"/>
    </row>
    <row r="13" spans="1:15">
      <c r="A13" s="31">
        <v>2</v>
      </c>
      <c r="B13" s="20">
        <v>56</v>
      </c>
      <c r="C13" s="20" t="s">
        <v>363</v>
      </c>
      <c r="D13" s="20" t="s">
        <v>22</v>
      </c>
      <c r="E13" s="21">
        <v>33686</v>
      </c>
      <c r="F13" s="20" t="s">
        <v>11</v>
      </c>
      <c r="G13" s="22">
        <v>53.7</v>
      </c>
      <c r="H13" s="23">
        <v>0.94620000000000004</v>
      </c>
      <c r="I13" s="20">
        <v>122.5</v>
      </c>
      <c r="J13" s="56">
        <v>130</v>
      </c>
      <c r="K13" s="56">
        <v>130</v>
      </c>
      <c r="L13" s="20"/>
      <c r="M13" s="20">
        <v>122.5</v>
      </c>
      <c r="N13" s="23">
        <f t="shared" si="0"/>
        <v>115.90950000000001</v>
      </c>
      <c r="O13" s="32"/>
    </row>
    <row r="14" spans="1:15">
      <c r="A14" s="31">
        <v>3</v>
      </c>
      <c r="B14" s="20">
        <v>56</v>
      </c>
      <c r="C14" s="20" t="s">
        <v>364</v>
      </c>
      <c r="D14" s="20" t="s">
        <v>22</v>
      </c>
      <c r="E14" s="21">
        <v>36121</v>
      </c>
      <c r="F14" s="20" t="s">
        <v>11</v>
      </c>
      <c r="G14" s="22">
        <v>54.3</v>
      </c>
      <c r="H14" s="23">
        <v>0.93330000000000002</v>
      </c>
      <c r="I14" s="20">
        <v>102.5</v>
      </c>
      <c r="J14" s="20">
        <v>115</v>
      </c>
      <c r="K14" s="56">
        <v>122.5</v>
      </c>
      <c r="L14" s="20"/>
      <c r="M14" s="20">
        <v>115</v>
      </c>
      <c r="N14" s="23">
        <f t="shared" si="0"/>
        <v>107.3295</v>
      </c>
      <c r="O14" s="32"/>
    </row>
    <row r="15" spans="1:15">
      <c r="A15" s="31">
        <v>1</v>
      </c>
      <c r="B15" s="20">
        <v>60</v>
      </c>
      <c r="C15" s="20" t="s">
        <v>365</v>
      </c>
      <c r="D15" s="20" t="s">
        <v>366</v>
      </c>
      <c r="E15" s="21">
        <v>32697</v>
      </c>
      <c r="F15" s="20" t="s">
        <v>11</v>
      </c>
      <c r="G15" s="22">
        <v>59.45</v>
      </c>
      <c r="H15" s="23">
        <v>0.86760000000000004</v>
      </c>
      <c r="I15" s="20">
        <v>120</v>
      </c>
      <c r="J15" s="20">
        <v>130</v>
      </c>
      <c r="K15" s="56">
        <v>132.5</v>
      </c>
      <c r="L15" s="20"/>
      <c r="M15" s="20">
        <v>130</v>
      </c>
      <c r="N15" s="23">
        <f t="shared" si="0"/>
        <v>112.78800000000001</v>
      </c>
      <c r="O15" s="32"/>
    </row>
    <row r="16" spans="1:15">
      <c r="A16" s="31">
        <v>2</v>
      </c>
      <c r="B16" s="20">
        <v>60</v>
      </c>
      <c r="C16" s="20" t="s">
        <v>367</v>
      </c>
      <c r="D16" s="20" t="s">
        <v>368</v>
      </c>
      <c r="E16" s="21">
        <v>34485</v>
      </c>
      <c r="F16" s="20" t="s">
        <v>11</v>
      </c>
      <c r="G16" s="22">
        <v>59.2</v>
      </c>
      <c r="H16" s="23">
        <v>0.86760000000000004</v>
      </c>
      <c r="I16" s="20">
        <v>110</v>
      </c>
      <c r="J16" s="20">
        <v>115</v>
      </c>
      <c r="K16" s="20">
        <v>117.5</v>
      </c>
      <c r="L16" s="20"/>
      <c r="M16" s="20">
        <v>117.5</v>
      </c>
      <c r="N16" s="23">
        <f t="shared" si="0"/>
        <v>101.943</v>
      </c>
      <c r="O16" s="32"/>
    </row>
    <row r="17" spans="1:15">
      <c r="A17" s="31">
        <v>3</v>
      </c>
      <c r="B17" s="20">
        <v>60</v>
      </c>
      <c r="C17" s="20" t="s">
        <v>369</v>
      </c>
      <c r="D17" s="20" t="s">
        <v>370</v>
      </c>
      <c r="E17" s="21">
        <v>28734</v>
      </c>
      <c r="F17" s="20" t="s">
        <v>11</v>
      </c>
      <c r="G17" s="22">
        <v>58.5</v>
      </c>
      <c r="H17" s="23">
        <v>0.87880000000000003</v>
      </c>
      <c r="I17" s="20">
        <v>100</v>
      </c>
      <c r="J17" s="20">
        <v>110</v>
      </c>
      <c r="K17" s="20">
        <v>115</v>
      </c>
      <c r="L17" s="20"/>
      <c r="M17" s="20">
        <v>115</v>
      </c>
      <c r="N17" s="23">
        <f t="shared" si="0"/>
        <v>101.062</v>
      </c>
      <c r="O17" s="32"/>
    </row>
    <row r="18" spans="1:15">
      <c r="A18" s="31">
        <v>1</v>
      </c>
      <c r="B18" s="20">
        <v>67.5</v>
      </c>
      <c r="C18" s="20" t="s">
        <v>371</v>
      </c>
      <c r="D18" s="20" t="s">
        <v>372</v>
      </c>
      <c r="E18" s="21">
        <v>28229</v>
      </c>
      <c r="F18" s="20" t="s">
        <v>11</v>
      </c>
      <c r="G18" s="22">
        <v>65.650000000000006</v>
      </c>
      <c r="H18" s="23">
        <v>0.79590000000000005</v>
      </c>
      <c r="I18" s="20">
        <v>125</v>
      </c>
      <c r="J18" s="20">
        <v>130</v>
      </c>
      <c r="K18" s="20">
        <v>135</v>
      </c>
      <c r="L18" s="20"/>
      <c r="M18" s="20">
        <v>135</v>
      </c>
      <c r="N18" s="23">
        <f t="shared" si="0"/>
        <v>107.4465</v>
      </c>
      <c r="O18" s="32"/>
    </row>
    <row r="19" spans="1:15">
      <c r="A19" s="31">
        <v>2</v>
      </c>
      <c r="B19" s="20">
        <v>67.5</v>
      </c>
      <c r="C19" s="20" t="s">
        <v>373</v>
      </c>
      <c r="D19" s="20" t="s">
        <v>70</v>
      </c>
      <c r="E19" s="21">
        <v>31449</v>
      </c>
      <c r="F19" s="20" t="s">
        <v>11</v>
      </c>
      <c r="G19" s="22">
        <v>66.8</v>
      </c>
      <c r="H19" s="23">
        <v>0.78669999999999995</v>
      </c>
      <c r="I19" s="56">
        <v>120</v>
      </c>
      <c r="J19" s="20">
        <v>120</v>
      </c>
      <c r="K19" s="56">
        <v>125</v>
      </c>
      <c r="L19" s="20"/>
      <c r="M19" s="20">
        <v>120</v>
      </c>
      <c r="N19" s="23">
        <f t="shared" si="0"/>
        <v>94.403999999999996</v>
      </c>
      <c r="O19" s="32"/>
    </row>
    <row r="20" spans="1:15">
      <c r="A20" s="31">
        <v>1</v>
      </c>
      <c r="B20" s="20">
        <v>75</v>
      </c>
      <c r="C20" s="20" t="s">
        <v>123</v>
      </c>
      <c r="D20" s="20" t="s">
        <v>14</v>
      </c>
      <c r="E20" s="21">
        <v>36735</v>
      </c>
      <c r="F20" s="20" t="s">
        <v>11</v>
      </c>
      <c r="G20" s="22">
        <v>69.599999999999994</v>
      </c>
      <c r="H20" s="23">
        <v>0.76270000000000004</v>
      </c>
      <c r="I20" s="20">
        <v>110</v>
      </c>
      <c r="J20" s="20">
        <v>120</v>
      </c>
      <c r="K20" s="56">
        <v>0</v>
      </c>
      <c r="L20" s="20"/>
      <c r="M20" s="20">
        <v>120</v>
      </c>
      <c r="N20" s="23">
        <f t="shared" si="0"/>
        <v>91.524000000000001</v>
      </c>
      <c r="O20" s="32"/>
    </row>
    <row r="21" spans="1:15">
      <c r="A21" s="31">
        <v>2</v>
      </c>
      <c r="B21" s="20">
        <v>75</v>
      </c>
      <c r="C21" s="20" t="s">
        <v>374</v>
      </c>
      <c r="D21" s="20" t="s">
        <v>17</v>
      </c>
      <c r="E21" s="21">
        <v>27796</v>
      </c>
      <c r="F21" s="20" t="s">
        <v>11</v>
      </c>
      <c r="G21" s="22">
        <v>71.400000000000006</v>
      </c>
      <c r="H21" s="23">
        <v>0.749</v>
      </c>
      <c r="I21" s="20">
        <v>105</v>
      </c>
      <c r="J21" s="20">
        <v>115</v>
      </c>
      <c r="K21" s="56">
        <v>122.5</v>
      </c>
      <c r="L21" s="20"/>
      <c r="M21" s="20">
        <v>115</v>
      </c>
      <c r="N21" s="23">
        <f t="shared" si="0"/>
        <v>86.135000000000005</v>
      </c>
      <c r="O21" s="32"/>
    </row>
    <row r="22" spans="1:15">
      <c r="A22" s="31">
        <v>1</v>
      </c>
      <c r="B22" s="20">
        <v>82.5</v>
      </c>
      <c r="C22" s="20" t="s">
        <v>375</v>
      </c>
      <c r="D22" s="20" t="s">
        <v>376</v>
      </c>
      <c r="E22" s="21">
        <v>31983</v>
      </c>
      <c r="F22" s="20" t="s">
        <v>11</v>
      </c>
      <c r="G22" s="22">
        <v>81.099999999999994</v>
      </c>
      <c r="H22" s="23">
        <v>0.68100000000000005</v>
      </c>
      <c r="I22" s="20">
        <v>110</v>
      </c>
      <c r="J22" s="20">
        <v>122.5</v>
      </c>
      <c r="K22" s="56">
        <v>130</v>
      </c>
      <c r="L22" s="20"/>
      <c r="M22" s="20">
        <v>122.5</v>
      </c>
      <c r="N22" s="23">
        <f t="shared" si="0"/>
        <v>83.422499999999999</v>
      </c>
      <c r="O22" s="32"/>
    </row>
    <row r="23" spans="1:15">
      <c r="A23" s="57"/>
      <c r="B23" s="39"/>
      <c r="C23" s="58" t="s">
        <v>408</v>
      </c>
      <c r="D23" s="58"/>
      <c r="E23" s="59"/>
      <c r="F23" s="39"/>
      <c r="G23" s="60"/>
      <c r="H23" s="40"/>
      <c r="I23" s="39"/>
      <c r="J23" s="39"/>
      <c r="K23" s="39"/>
      <c r="L23" s="39"/>
      <c r="M23" s="39"/>
      <c r="N23" s="40"/>
      <c r="O23" s="41"/>
    </row>
    <row r="24" spans="1:15">
      <c r="A24" s="31">
        <v>1</v>
      </c>
      <c r="B24" s="20">
        <v>67.5</v>
      </c>
      <c r="C24" s="20" t="s">
        <v>377</v>
      </c>
      <c r="D24" s="20" t="s">
        <v>378</v>
      </c>
      <c r="E24" s="21">
        <v>34178</v>
      </c>
      <c r="F24" s="20" t="s">
        <v>15</v>
      </c>
      <c r="G24" s="22">
        <v>66.55</v>
      </c>
      <c r="H24" s="23">
        <v>0.73470000000000002</v>
      </c>
      <c r="I24" s="20">
        <v>200</v>
      </c>
      <c r="J24" s="56">
        <v>215</v>
      </c>
      <c r="K24" s="56">
        <v>215</v>
      </c>
      <c r="L24" s="20"/>
      <c r="M24" s="20">
        <v>200</v>
      </c>
      <c r="N24" s="23">
        <f t="shared" ref="N24:N43" si="1">M24*H24</f>
        <v>146.94</v>
      </c>
      <c r="O24" s="32"/>
    </row>
    <row r="25" spans="1:15">
      <c r="A25" s="31">
        <v>2</v>
      </c>
      <c r="B25" s="20">
        <v>67.5</v>
      </c>
      <c r="C25" s="20" t="s">
        <v>379</v>
      </c>
      <c r="D25" s="20" t="s">
        <v>376</v>
      </c>
      <c r="E25" s="21">
        <v>35027</v>
      </c>
      <c r="F25" s="20" t="s">
        <v>15</v>
      </c>
      <c r="G25" s="22">
        <v>66.849999999999994</v>
      </c>
      <c r="H25" s="23">
        <v>0.74739999999999995</v>
      </c>
      <c r="I25" s="20">
        <v>150</v>
      </c>
      <c r="J25" s="56">
        <v>160</v>
      </c>
      <c r="K25" s="56">
        <v>160</v>
      </c>
      <c r="L25" s="20"/>
      <c r="M25" s="20">
        <v>150</v>
      </c>
      <c r="N25" s="23">
        <f t="shared" si="1"/>
        <v>112.11</v>
      </c>
      <c r="O25" s="32"/>
    </row>
    <row r="26" spans="1:15">
      <c r="A26" s="31">
        <v>1</v>
      </c>
      <c r="B26" s="20">
        <v>67.5</v>
      </c>
      <c r="C26" s="20" t="s">
        <v>380</v>
      </c>
      <c r="D26" s="20" t="s">
        <v>376</v>
      </c>
      <c r="E26" s="21">
        <v>32049</v>
      </c>
      <c r="F26" s="20" t="s">
        <v>11</v>
      </c>
      <c r="G26" s="22">
        <v>66.7</v>
      </c>
      <c r="H26" s="23">
        <v>0.73370000000000002</v>
      </c>
      <c r="I26" s="20">
        <v>210</v>
      </c>
      <c r="J26" s="20">
        <v>220</v>
      </c>
      <c r="K26" s="20">
        <v>225</v>
      </c>
      <c r="L26" s="20"/>
      <c r="M26" s="20">
        <v>225</v>
      </c>
      <c r="N26" s="23">
        <f t="shared" si="1"/>
        <v>165.08250000000001</v>
      </c>
      <c r="O26" s="32"/>
    </row>
    <row r="27" spans="1:15">
      <c r="A27" s="31">
        <v>2</v>
      </c>
      <c r="B27" s="20">
        <v>67.5</v>
      </c>
      <c r="C27" s="20" t="s">
        <v>381</v>
      </c>
      <c r="D27" s="20" t="s">
        <v>70</v>
      </c>
      <c r="E27" s="21">
        <v>28520</v>
      </c>
      <c r="F27" s="20" t="s">
        <v>11</v>
      </c>
      <c r="G27" s="22">
        <v>66.45</v>
      </c>
      <c r="H27" s="23">
        <v>0.73570000000000002</v>
      </c>
      <c r="I27" s="20">
        <v>200</v>
      </c>
      <c r="J27" s="56">
        <v>210</v>
      </c>
      <c r="K27" s="56">
        <v>210</v>
      </c>
      <c r="L27" s="20"/>
      <c r="M27" s="20">
        <v>200</v>
      </c>
      <c r="N27" s="23">
        <f t="shared" si="1"/>
        <v>147.14000000000001</v>
      </c>
      <c r="O27" s="32"/>
    </row>
    <row r="28" spans="1:15">
      <c r="A28" s="31">
        <v>1</v>
      </c>
      <c r="B28" s="20">
        <v>67.5</v>
      </c>
      <c r="C28" s="20" t="s">
        <v>382</v>
      </c>
      <c r="D28" s="20" t="s">
        <v>101</v>
      </c>
      <c r="E28" s="21">
        <v>35733</v>
      </c>
      <c r="F28" s="20" t="s">
        <v>29</v>
      </c>
      <c r="G28" s="22">
        <v>63.4</v>
      </c>
      <c r="H28" s="23">
        <v>0.80020000000000002</v>
      </c>
      <c r="I28" s="56">
        <v>140</v>
      </c>
      <c r="J28" s="20">
        <v>140</v>
      </c>
      <c r="K28" s="20">
        <v>155</v>
      </c>
      <c r="L28" s="20"/>
      <c r="M28" s="20">
        <v>155</v>
      </c>
      <c r="N28" s="23">
        <f t="shared" si="1"/>
        <v>124.03100000000001</v>
      </c>
      <c r="O28" s="32"/>
    </row>
    <row r="29" spans="1:15">
      <c r="A29" s="31">
        <v>1</v>
      </c>
      <c r="B29" s="20">
        <v>75</v>
      </c>
      <c r="C29" s="20" t="s">
        <v>383</v>
      </c>
      <c r="D29" s="20" t="s">
        <v>384</v>
      </c>
      <c r="E29" s="21">
        <v>32207</v>
      </c>
      <c r="F29" s="20" t="s">
        <v>11</v>
      </c>
      <c r="G29" s="22">
        <v>74.599999999999994</v>
      </c>
      <c r="H29" s="23">
        <v>0.6673</v>
      </c>
      <c r="I29" s="20">
        <v>250</v>
      </c>
      <c r="J29" s="56">
        <v>265</v>
      </c>
      <c r="K29" s="56">
        <v>265</v>
      </c>
      <c r="L29" s="20"/>
      <c r="M29" s="20">
        <v>250</v>
      </c>
      <c r="N29" s="23">
        <f t="shared" si="1"/>
        <v>166.82499999999999</v>
      </c>
      <c r="O29" s="32"/>
    </row>
    <row r="30" spans="1:15">
      <c r="A30" s="31">
        <v>2</v>
      </c>
      <c r="B30" s="20">
        <v>75</v>
      </c>
      <c r="C30" s="20" t="s">
        <v>385</v>
      </c>
      <c r="D30" s="20" t="s">
        <v>370</v>
      </c>
      <c r="E30" s="21">
        <v>31780</v>
      </c>
      <c r="F30" s="20" t="s">
        <v>11</v>
      </c>
      <c r="G30" s="22">
        <v>72.349999999999994</v>
      </c>
      <c r="H30" s="23">
        <v>0.68430000000000002</v>
      </c>
      <c r="I30" s="20">
        <v>185</v>
      </c>
      <c r="J30" s="20">
        <v>195</v>
      </c>
      <c r="K30" s="20">
        <v>205</v>
      </c>
      <c r="L30" s="20"/>
      <c r="M30" s="20">
        <v>205</v>
      </c>
      <c r="N30" s="23">
        <f t="shared" si="1"/>
        <v>140.28149999999999</v>
      </c>
      <c r="O30" s="32"/>
    </row>
    <row r="31" spans="1:15">
      <c r="A31" s="31">
        <v>3</v>
      </c>
      <c r="B31" s="20">
        <v>75</v>
      </c>
      <c r="C31" s="20" t="s">
        <v>303</v>
      </c>
      <c r="D31" s="20" t="s">
        <v>70</v>
      </c>
      <c r="E31" s="21">
        <v>30948</v>
      </c>
      <c r="F31" s="20" t="s">
        <v>11</v>
      </c>
      <c r="G31" s="22">
        <v>74.599999999999994</v>
      </c>
      <c r="H31" s="23">
        <v>0.6673</v>
      </c>
      <c r="I31" s="20">
        <v>185</v>
      </c>
      <c r="J31" s="20">
        <v>195</v>
      </c>
      <c r="K31" s="56">
        <v>205</v>
      </c>
      <c r="L31" s="20"/>
      <c r="M31" s="20">
        <v>195</v>
      </c>
      <c r="N31" s="23">
        <f t="shared" si="1"/>
        <v>130.12350000000001</v>
      </c>
      <c r="O31" s="32"/>
    </row>
    <row r="32" spans="1:15">
      <c r="A32" s="31">
        <v>4</v>
      </c>
      <c r="B32" s="20">
        <v>75</v>
      </c>
      <c r="C32" s="20" t="s">
        <v>386</v>
      </c>
      <c r="D32" s="20" t="s">
        <v>48</v>
      </c>
      <c r="E32" s="21">
        <v>32522</v>
      </c>
      <c r="F32" s="20" t="s">
        <v>11</v>
      </c>
      <c r="G32" s="22">
        <v>70.7</v>
      </c>
      <c r="H32" s="23">
        <v>0.69720000000000004</v>
      </c>
      <c r="I32" s="20">
        <v>160</v>
      </c>
      <c r="J32" s="20">
        <v>180</v>
      </c>
      <c r="K32" s="20">
        <v>190</v>
      </c>
      <c r="L32" s="20"/>
      <c r="M32" s="20">
        <v>190</v>
      </c>
      <c r="N32" s="23">
        <f t="shared" si="1"/>
        <v>132.46800000000002</v>
      </c>
      <c r="O32" s="32"/>
    </row>
    <row r="33" spans="1:15">
      <c r="A33" s="31">
        <v>5</v>
      </c>
      <c r="B33" s="20">
        <v>75</v>
      </c>
      <c r="C33" s="20" t="s">
        <v>387</v>
      </c>
      <c r="D33" s="20" t="s">
        <v>82</v>
      </c>
      <c r="E33" s="21">
        <v>31421</v>
      </c>
      <c r="F33" s="20" t="s">
        <v>11</v>
      </c>
      <c r="G33" s="22">
        <v>74.25</v>
      </c>
      <c r="H33" s="23">
        <v>0.6694</v>
      </c>
      <c r="I33" s="56">
        <v>160</v>
      </c>
      <c r="J33" s="56">
        <v>160</v>
      </c>
      <c r="K33" s="56">
        <v>160</v>
      </c>
      <c r="L33" s="20"/>
      <c r="M33" s="20">
        <v>0</v>
      </c>
      <c r="N33" s="23">
        <f t="shared" si="1"/>
        <v>0</v>
      </c>
      <c r="O33" s="32"/>
    </row>
    <row r="34" spans="1:15">
      <c r="A34" s="31">
        <v>1</v>
      </c>
      <c r="B34" s="20">
        <v>82.5</v>
      </c>
      <c r="C34" s="20" t="s">
        <v>388</v>
      </c>
      <c r="D34" s="20" t="s">
        <v>389</v>
      </c>
      <c r="E34" s="21">
        <v>35209</v>
      </c>
      <c r="F34" s="20" t="s">
        <v>15</v>
      </c>
      <c r="G34" s="22">
        <v>81.7</v>
      </c>
      <c r="H34" s="23">
        <v>0.64219999999999999</v>
      </c>
      <c r="I34" s="20">
        <v>185</v>
      </c>
      <c r="J34" s="20">
        <v>192.5</v>
      </c>
      <c r="K34" s="56">
        <v>197.5</v>
      </c>
      <c r="L34" s="20"/>
      <c r="M34" s="20">
        <v>192.5</v>
      </c>
      <c r="N34" s="23">
        <f t="shared" si="1"/>
        <v>123.62349999999999</v>
      </c>
      <c r="O34" s="32"/>
    </row>
    <row r="35" spans="1:15">
      <c r="A35" s="31">
        <v>1</v>
      </c>
      <c r="B35" s="20">
        <v>82.5</v>
      </c>
      <c r="C35" s="20" t="s">
        <v>390</v>
      </c>
      <c r="D35" s="20" t="s">
        <v>70</v>
      </c>
      <c r="E35" s="21">
        <v>26615</v>
      </c>
      <c r="F35" s="20" t="s">
        <v>62</v>
      </c>
      <c r="G35" s="22">
        <v>81.400000000000006</v>
      </c>
      <c r="H35" s="23">
        <v>0.64449999999999996</v>
      </c>
      <c r="I35" s="20">
        <v>210</v>
      </c>
      <c r="J35" s="56">
        <v>215</v>
      </c>
      <c r="K35" s="56">
        <v>0</v>
      </c>
      <c r="L35" s="20"/>
      <c r="M35" s="20">
        <v>210</v>
      </c>
      <c r="N35" s="23">
        <f t="shared" si="1"/>
        <v>135.345</v>
      </c>
      <c r="O35" s="32"/>
    </row>
    <row r="36" spans="1:15">
      <c r="A36" s="31">
        <v>1</v>
      </c>
      <c r="B36" s="20">
        <v>82.5</v>
      </c>
      <c r="C36" s="20" t="s">
        <v>391</v>
      </c>
      <c r="D36" s="20" t="s">
        <v>142</v>
      </c>
      <c r="E36" s="21">
        <v>23087</v>
      </c>
      <c r="F36" s="20" t="s">
        <v>79</v>
      </c>
      <c r="G36" s="22">
        <v>81.599999999999994</v>
      </c>
      <c r="H36" s="23">
        <v>0.83009999999999995</v>
      </c>
      <c r="I36" s="20">
        <v>175</v>
      </c>
      <c r="J36" s="20">
        <v>185</v>
      </c>
      <c r="K36" s="56">
        <v>0</v>
      </c>
      <c r="L36" s="20"/>
      <c r="M36" s="20">
        <v>185</v>
      </c>
      <c r="N36" s="23">
        <f t="shared" si="1"/>
        <v>153.5685</v>
      </c>
      <c r="O36" s="32"/>
    </row>
    <row r="37" spans="1:15">
      <c r="A37" s="31">
        <v>2</v>
      </c>
      <c r="B37" s="20">
        <v>82.5</v>
      </c>
      <c r="C37" s="20" t="s">
        <v>392</v>
      </c>
      <c r="D37" s="20" t="s">
        <v>70</v>
      </c>
      <c r="E37" s="21">
        <v>20658</v>
      </c>
      <c r="F37" s="20" t="s">
        <v>79</v>
      </c>
      <c r="G37" s="22">
        <v>78.5</v>
      </c>
      <c r="H37" s="23">
        <v>1.0558000000000001</v>
      </c>
      <c r="I37" s="20">
        <v>150</v>
      </c>
      <c r="J37" s="20">
        <v>160</v>
      </c>
      <c r="K37" s="56">
        <v>0</v>
      </c>
      <c r="L37" s="20"/>
      <c r="M37" s="20">
        <v>160</v>
      </c>
      <c r="N37" s="23">
        <f t="shared" si="1"/>
        <v>168.928</v>
      </c>
      <c r="O37" s="32"/>
    </row>
    <row r="38" spans="1:15">
      <c r="A38" s="31">
        <v>1</v>
      </c>
      <c r="B38" s="20">
        <v>82.5</v>
      </c>
      <c r="C38" s="20" t="s">
        <v>393</v>
      </c>
      <c r="D38" s="20" t="s">
        <v>82</v>
      </c>
      <c r="E38" s="21">
        <v>32471</v>
      </c>
      <c r="F38" s="20" t="s">
        <v>11</v>
      </c>
      <c r="G38" s="22">
        <v>80.599999999999994</v>
      </c>
      <c r="H38" s="23">
        <v>0.62949999999999995</v>
      </c>
      <c r="I38" s="20">
        <v>255</v>
      </c>
      <c r="J38" s="56">
        <v>270</v>
      </c>
      <c r="K38" s="56">
        <v>270</v>
      </c>
      <c r="L38" s="20"/>
      <c r="M38" s="20">
        <v>255</v>
      </c>
      <c r="N38" s="23">
        <f t="shared" si="1"/>
        <v>160.52249999999998</v>
      </c>
      <c r="O38" s="32"/>
    </row>
    <row r="39" spans="1:15">
      <c r="A39" s="31">
        <v>2</v>
      </c>
      <c r="B39" s="20">
        <v>82.5</v>
      </c>
      <c r="C39" s="20" t="s">
        <v>190</v>
      </c>
      <c r="D39" s="20" t="s">
        <v>70</v>
      </c>
      <c r="E39" s="21">
        <v>31055</v>
      </c>
      <c r="F39" s="20" t="s">
        <v>11</v>
      </c>
      <c r="G39" s="22">
        <v>78.7</v>
      </c>
      <c r="H39" s="23">
        <v>0.64049999999999996</v>
      </c>
      <c r="I39" s="20">
        <v>220</v>
      </c>
      <c r="J39" s="20">
        <v>230</v>
      </c>
      <c r="K39" s="56">
        <v>240</v>
      </c>
      <c r="L39" s="20"/>
      <c r="M39" s="20">
        <v>230</v>
      </c>
      <c r="N39" s="23">
        <f t="shared" si="1"/>
        <v>147.315</v>
      </c>
      <c r="O39" s="32"/>
    </row>
    <row r="40" spans="1:15">
      <c r="A40" s="31">
        <v>3</v>
      </c>
      <c r="B40" s="20">
        <v>82.5</v>
      </c>
      <c r="C40" s="20" t="s">
        <v>394</v>
      </c>
      <c r="D40" s="20" t="s">
        <v>70</v>
      </c>
      <c r="E40" s="21">
        <v>31095</v>
      </c>
      <c r="F40" s="20" t="s">
        <v>11</v>
      </c>
      <c r="G40" s="22">
        <v>81.7</v>
      </c>
      <c r="H40" s="23">
        <v>0.62350000000000005</v>
      </c>
      <c r="I40" s="20">
        <v>200</v>
      </c>
      <c r="J40" s="20">
        <v>217.5</v>
      </c>
      <c r="K40" s="56">
        <v>225</v>
      </c>
      <c r="L40" s="20"/>
      <c r="M40" s="20">
        <v>217.5</v>
      </c>
      <c r="N40" s="23">
        <f t="shared" si="1"/>
        <v>135.61125000000001</v>
      </c>
      <c r="O40" s="32"/>
    </row>
    <row r="41" spans="1:15">
      <c r="A41" s="31">
        <v>4</v>
      </c>
      <c r="B41" s="20">
        <v>82.5</v>
      </c>
      <c r="C41" s="20" t="s">
        <v>390</v>
      </c>
      <c r="D41" s="20" t="s">
        <v>70</v>
      </c>
      <c r="E41" s="21">
        <v>26615</v>
      </c>
      <c r="F41" s="20" t="s">
        <v>11</v>
      </c>
      <c r="G41" s="22">
        <v>81.400000000000006</v>
      </c>
      <c r="H41" s="23">
        <v>0.62509999999999999</v>
      </c>
      <c r="I41" s="20">
        <v>210</v>
      </c>
      <c r="J41" s="56">
        <v>215</v>
      </c>
      <c r="K41" s="56">
        <v>0</v>
      </c>
      <c r="L41" s="20"/>
      <c r="M41" s="20">
        <v>210</v>
      </c>
      <c r="N41" s="23">
        <f t="shared" si="1"/>
        <v>131.27099999999999</v>
      </c>
      <c r="O41" s="32"/>
    </row>
    <row r="42" spans="1:15">
      <c r="A42" s="31">
        <v>5</v>
      </c>
      <c r="B42" s="20">
        <v>82.5</v>
      </c>
      <c r="C42" s="20" t="s">
        <v>395</v>
      </c>
      <c r="D42" s="20" t="s">
        <v>82</v>
      </c>
      <c r="E42" s="21">
        <v>32713</v>
      </c>
      <c r="F42" s="20" t="s">
        <v>11</v>
      </c>
      <c r="G42" s="22">
        <v>80.349999999999994</v>
      </c>
      <c r="H42" s="23">
        <v>0.63119999999999998</v>
      </c>
      <c r="I42" s="20">
        <v>165</v>
      </c>
      <c r="J42" s="20">
        <v>187.5</v>
      </c>
      <c r="K42" s="56">
        <v>195</v>
      </c>
      <c r="L42" s="20"/>
      <c r="M42" s="20">
        <v>187.5</v>
      </c>
      <c r="N42" s="23">
        <f t="shared" si="1"/>
        <v>118.35</v>
      </c>
      <c r="O42" s="32"/>
    </row>
    <row r="43" spans="1:15">
      <c r="A43" s="31">
        <v>6</v>
      </c>
      <c r="B43" s="20">
        <v>82.5</v>
      </c>
      <c r="C43" s="20" t="s">
        <v>396</v>
      </c>
      <c r="D43" s="20" t="s">
        <v>82</v>
      </c>
      <c r="E43" s="21">
        <v>29383</v>
      </c>
      <c r="F43" s="20" t="s">
        <v>11</v>
      </c>
      <c r="G43" s="22">
        <v>81.25</v>
      </c>
      <c r="H43" s="23">
        <v>0.62570000000000003</v>
      </c>
      <c r="I43" s="20">
        <v>165</v>
      </c>
      <c r="J43" s="56">
        <v>187.5</v>
      </c>
      <c r="K43" s="56">
        <v>0</v>
      </c>
      <c r="L43" s="20"/>
      <c r="M43" s="20">
        <v>165</v>
      </c>
      <c r="N43" s="23">
        <f t="shared" si="1"/>
        <v>103.24050000000001</v>
      </c>
      <c r="O43" s="32"/>
    </row>
    <row r="44" spans="1:15">
      <c r="A44" s="31">
        <v>1</v>
      </c>
      <c r="B44" s="20">
        <v>90</v>
      </c>
      <c r="C44" s="20" t="s">
        <v>397</v>
      </c>
      <c r="D44" s="20" t="s">
        <v>101</v>
      </c>
      <c r="E44" s="21">
        <v>34584</v>
      </c>
      <c r="F44" s="20" t="s">
        <v>15</v>
      </c>
      <c r="G44" s="22">
        <v>87.8</v>
      </c>
      <c r="H44" s="23">
        <v>0.59430000000000005</v>
      </c>
      <c r="I44" s="20">
        <v>250</v>
      </c>
      <c r="J44" s="56">
        <v>265</v>
      </c>
      <c r="K44" s="56">
        <v>275</v>
      </c>
      <c r="L44" s="20"/>
      <c r="M44" s="20">
        <v>250</v>
      </c>
      <c r="N44" s="23">
        <f t="shared" ref="N44:N54" si="2">M44*H44</f>
        <v>148.57500000000002</v>
      </c>
      <c r="O44" s="32"/>
    </row>
    <row r="45" spans="1:15">
      <c r="A45" s="31">
        <v>1</v>
      </c>
      <c r="B45" s="20">
        <v>90</v>
      </c>
      <c r="C45" s="20" t="s">
        <v>398</v>
      </c>
      <c r="D45" s="20" t="s">
        <v>101</v>
      </c>
      <c r="E45" s="21">
        <v>27722</v>
      </c>
      <c r="F45" s="20" t="s">
        <v>62</v>
      </c>
      <c r="G45" s="22">
        <v>86.95</v>
      </c>
      <c r="H45" s="23">
        <v>0.59960000000000002</v>
      </c>
      <c r="I45" s="20">
        <v>187.5</v>
      </c>
      <c r="J45" s="20">
        <v>197.5</v>
      </c>
      <c r="K45" s="20">
        <v>215</v>
      </c>
      <c r="L45" s="20"/>
      <c r="M45" s="20">
        <v>215</v>
      </c>
      <c r="N45" s="23">
        <f t="shared" si="2"/>
        <v>128.91400000000002</v>
      </c>
      <c r="O45" s="32"/>
    </row>
    <row r="46" spans="1:15">
      <c r="A46" s="31">
        <v>1</v>
      </c>
      <c r="B46" s="20">
        <v>90</v>
      </c>
      <c r="C46" s="20" t="s">
        <v>399</v>
      </c>
      <c r="D46" s="20" t="s">
        <v>109</v>
      </c>
      <c r="E46" s="21">
        <v>30361</v>
      </c>
      <c r="F46" s="20" t="s">
        <v>11</v>
      </c>
      <c r="G46" s="22">
        <v>83.35</v>
      </c>
      <c r="H46" s="23">
        <v>0.61519999999999997</v>
      </c>
      <c r="I46" s="20">
        <v>180</v>
      </c>
      <c r="J46" s="20">
        <v>190</v>
      </c>
      <c r="K46" s="56">
        <v>195</v>
      </c>
      <c r="L46" s="20"/>
      <c r="M46" s="20">
        <v>190</v>
      </c>
      <c r="N46" s="23">
        <f t="shared" si="2"/>
        <v>116.88799999999999</v>
      </c>
      <c r="O46" s="32"/>
    </row>
    <row r="47" spans="1:15">
      <c r="A47" s="31">
        <v>1</v>
      </c>
      <c r="B47" s="20">
        <v>100</v>
      </c>
      <c r="C47" s="20" t="s">
        <v>400</v>
      </c>
      <c r="D47" s="20" t="s">
        <v>82</v>
      </c>
      <c r="E47" s="21">
        <v>35208</v>
      </c>
      <c r="F47" s="20" t="s">
        <v>15</v>
      </c>
      <c r="G47" s="22">
        <v>98</v>
      </c>
      <c r="H47" s="23">
        <v>0.57589999999999997</v>
      </c>
      <c r="I47" s="20">
        <v>245</v>
      </c>
      <c r="J47" s="20">
        <v>270</v>
      </c>
      <c r="K47" s="56">
        <v>282.5</v>
      </c>
      <c r="L47" s="20"/>
      <c r="M47" s="20">
        <v>270</v>
      </c>
      <c r="N47" s="23">
        <f t="shared" si="2"/>
        <v>155.49299999999999</v>
      </c>
      <c r="O47" s="32"/>
    </row>
    <row r="48" spans="1:15">
      <c r="A48" s="31">
        <v>1</v>
      </c>
      <c r="B48" s="20">
        <v>100</v>
      </c>
      <c r="C48" s="20" t="s">
        <v>401</v>
      </c>
      <c r="D48" s="20" t="s">
        <v>25</v>
      </c>
      <c r="E48" s="21">
        <v>26077</v>
      </c>
      <c r="F48" s="20" t="s">
        <v>62</v>
      </c>
      <c r="G48" s="22">
        <v>95.35</v>
      </c>
      <c r="H48" s="23">
        <v>0.59409999999999996</v>
      </c>
      <c r="I48" s="20">
        <v>200</v>
      </c>
      <c r="J48" s="56">
        <v>212.5</v>
      </c>
      <c r="K48" s="20">
        <v>212.5</v>
      </c>
      <c r="L48" s="20"/>
      <c r="M48" s="20">
        <v>212.5</v>
      </c>
      <c r="N48" s="23">
        <f t="shared" si="2"/>
        <v>126.24624999999999</v>
      </c>
      <c r="O48" s="32"/>
    </row>
    <row r="49" spans="1:15">
      <c r="A49" s="31">
        <v>2</v>
      </c>
      <c r="B49" s="20">
        <v>100</v>
      </c>
      <c r="C49" s="20" t="s">
        <v>402</v>
      </c>
      <c r="D49" s="20" t="s">
        <v>101</v>
      </c>
      <c r="E49" s="21">
        <v>27744</v>
      </c>
      <c r="F49" s="20" t="s">
        <v>62</v>
      </c>
      <c r="G49" s="22">
        <v>95.65</v>
      </c>
      <c r="H49" s="23">
        <v>0.56740000000000002</v>
      </c>
      <c r="I49" s="20">
        <v>160</v>
      </c>
      <c r="J49" s="20">
        <v>172.5</v>
      </c>
      <c r="K49" s="20">
        <v>180</v>
      </c>
      <c r="L49" s="20"/>
      <c r="M49" s="20">
        <v>180</v>
      </c>
      <c r="N49" s="23">
        <f t="shared" si="2"/>
        <v>102.13200000000001</v>
      </c>
      <c r="O49" s="32"/>
    </row>
    <row r="50" spans="1:15">
      <c r="A50" s="31">
        <v>1</v>
      </c>
      <c r="B50" s="20">
        <v>100</v>
      </c>
      <c r="C50" s="20" t="s">
        <v>403</v>
      </c>
      <c r="D50" s="20" t="s">
        <v>22</v>
      </c>
      <c r="E50" s="21">
        <v>20842</v>
      </c>
      <c r="F50" s="20" t="s">
        <v>79</v>
      </c>
      <c r="G50" s="22">
        <v>94.4</v>
      </c>
      <c r="H50" s="23">
        <v>0.93720000000000003</v>
      </c>
      <c r="I50" s="20">
        <v>190</v>
      </c>
      <c r="J50" s="20">
        <v>200</v>
      </c>
      <c r="K50" s="20">
        <v>210</v>
      </c>
      <c r="L50" s="20"/>
      <c r="M50" s="20">
        <v>210</v>
      </c>
      <c r="N50" s="23">
        <f t="shared" si="2"/>
        <v>196.81200000000001</v>
      </c>
      <c r="O50" s="32"/>
    </row>
    <row r="51" spans="1:15">
      <c r="A51" s="31">
        <v>1</v>
      </c>
      <c r="B51" s="20">
        <v>100</v>
      </c>
      <c r="C51" s="20" t="s">
        <v>207</v>
      </c>
      <c r="D51" s="20" t="s">
        <v>14</v>
      </c>
      <c r="E51" s="21">
        <v>32593</v>
      </c>
      <c r="F51" s="20" t="s">
        <v>11</v>
      </c>
      <c r="G51" s="22">
        <v>95.9</v>
      </c>
      <c r="H51" s="23">
        <v>0.56510000000000005</v>
      </c>
      <c r="I51" s="20">
        <v>250</v>
      </c>
      <c r="J51" s="56">
        <v>260</v>
      </c>
      <c r="K51" s="56">
        <v>260</v>
      </c>
      <c r="L51" s="20"/>
      <c r="M51" s="20">
        <v>250</v>
      </c>
      <c r="N51" s="23">
        <f t="shared" si="2"/>
        <v>141.27500000000001</v>
      </c>
      <c r="O51" s="32"/>
    </row>
    <row r="52" spans="1:15">
      <c r="A52" s="31">
        <v>2</v>
      </c>
      <c r="B52" s="20">
        <v>100</v>
      </c>
      <c r="C52" s="20" t="s">
        <v>404</v>
      </c>
      <c r="D52" s="20" t="s">
        <v>22</v>
      </c>
      <c r="E52" s="21">
        <v>32940</v>
      </c>
      <c r="F52" s="20" t="s">
        <v>11</v>
      </c>
      <c r="G52" s="22">
        <v>95.9</v>
      </c>
      <c r="H52" s="23">
        <v>0.56510000000000005</v>
      </c>
      <c r="I52" s="20">
        <v>215</v>
      </c>
      <c r="J52" s="20">
        <v>225</v>
      </c>
      <c r="K52" s="56">
        <v>230</v>
      </c>
      <c r="L52" s="20"/>
      <c r="M52" s="20">
        <v>225</v>
      </c>
      <c r="N52" s="23">
        <f t="shared" si="2"/>
        <v>127.14750000000001</v>
      </c>
      <c r="O52" s="32"/>
    </row>
    <row r="53" spans="1:15">
      <c r="A53" s="31">
        <v>3</v>
      </c>
      <c r="B53" s="20">
        <v>100</v>
      </c>
      <c r="C53" s="20" t="s">
        <v>405</v>
      </c>
      <c r="D53" s="20" t="s">
        <v>109</v>
      </c>
      <c r="E53" s="21">
        <v>30349</v>
      </c>
      <c r="F53" s="20" t="s">
        <v>11</v>
      </c>
      <c r="G53" s="22">
        <v>97.1</v>
      </c>
      <c r="H53" s="23">
        <v>0.56159999999999999</v>
      </c>
      <c r="I53" s="56">
        <v>190</v>
      </c>
      <c r="J53" s="20">
        <v>190</v>
      </c>
      <c r="K53" s="20">
        <v>205</v>
      </c>
      <c r="L53" s="20"/>
      <c r="M53" s="20">
        <v>205</v>
      </c>
      <c r="N53" s="23">
        <f t="shared" si="2"/>
        <v>115.128</v>
      </c>
      <c r="O53" s="32"/>
    </row>
    <row r="54" spans="1:15">
      <c r="A54" s="31">
        <v>1</v>
      </c>
      <c r="B54" s="20">
        <v>110</v>
      </c>
      <c r="C54" s="20" t="s">
        <v>406</v>
      </c>
      <c r="D54" s="20" t="s">
        <v>22</v>
      </c>
      <c r="E54" s="21">
        <v>26035</v>
      </c>
      <c r="F54" s="20" t="s">
        <v>62</v>
      </c>
      <c r="G54" s="22">
        <v>106.1</v>
      </c>
      <c r="H54" s="23">
        <v>0.62060000000000004</v>
      </c>
      <c r="I54" s="20">
        <v>205</v>
      </c>
      <c r="J54" s="20">
        <v>220</v>
      </c>
      <c r="K54" s="56">
        <v>230</v>
      </c>
      <c r="L54" s="20"/>
      <c r="M54" s="20">
        <v>220</v>
      </c>
      <c r="N54" s="23">
        <f t="shared" si="2"/>
        <v>136.53200000000001</v>
      </c>
      <c r="O54" s="32"/>
    </row>
    <row r="56" spans="1:15" ht="15">
      <c r="A56" s="44" t="s">
        <v>56</v>
      </c>
      <c r="B56" s="1"/>
      <c r="C56" s="1"/>
      <c r="D56" s="1"/>
      <c r="E56" s="1"/>
      <c r="F56" s="1"/>
      <c r="G56" s="2"/>
      <c r="H56" s="3"/>
      <c r="I56" s="1"/>
      <c r="J56" s="1"/>
      <c r="K56" s="1"/>
      <c r="L56" s="1"/>
      <c r="M56" s="1"/>
      <c r="N56" s="3"/>
      <c r="O56" s="1"/>
    </row>
    <row r="57" spans="1:15" ht="15">
      <c r="A57" s="44" t="s">
        <v>57</v>
      </c>
      <c r="B57" s="1"/>
      <c r="C57" s="1"/>
      <c r="D57" s="1"/>
      <c r="E57" s="1"/>
      <c r="F57" s="1"/>
      <c r="G57" s="2"/>
      <c r="H57" s="3"/>
      <c r="I57" s="1"/>
      <c r="J57" s="1"/>
      <c r="K57" s="1"/>
      <c r="L57" s="1"/>
      <c r="M57" s="1"/>
      <c r="N57" s="3"/>
      <c r="O57" s="1"/>
    </row>
    <row r="58" spans="1:15" ht="15">
      <c r="A58" s="44" t="s">
        <v>166</v>
      </c>
      <c r="B58" s="1"/>
      <c r="C58" s="1"/>
      <c r="D58" s="1"/>
      <c r="E58" s="1"/>
      <c r="F58" s="1"/>
      <c r="G58" s="2"/>
      <c r="H58" s="3"/>
      <c r="I58" s="1"/>
      <c r="J58" s="1"/>
      <c r="K58" s="1"/>
      <c r="L58" s="1"/>
      <c r="M58" s="1"/>
      <c r="N58" s="3"/>
      <c r="O58" s="1"/>
    </row>
    <row r="59" spans="1:15" ht="15">
      <c r="A59" s="44" t="s">
        <v>58</v>
      </c>
      <c r="B59" s="1"/>
      <c r="C59" s="1"/>
      <c r="D59" s="1"/>
      <c r="E59" s="1"/>
      <c r="F59" s="1"/>
      <c r="G59" s="2"/>
      <c r="H59" s="3"/>
      <c r="I59" s="1"/>
      <c r="J59" s="1"/>
      <c r="K59" s="1"/>
      <c r="L59" s="1"/>
      <c r="M59" s="1"/>
      <c r="N59" s="3"/>
      <c r="O59" s="1"/>
    </row>
  </sheetData>
  <mergeCells count="10">
    <mergeCell ref="G5:G6"/>
    <mergeCell ref="H5:H6"/>
    <mergeCell ref="I5:N5"/>
    <mergeCell ref="O5:O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O70"/>
  <sheetViews>
    <sheetView workbookViewId="0">
      <selection activeCell="A5" sqref="A5"/>
    </sheetView>
  </sheetViews>
  <sheetFormatPr defaultRowHeight="12.75"/>
  <cols>
    <col min="2" max="2" width="19" customWidth="1"/>
    <col min="3" max="9" width="9.140625" hidden="1" customWidth="1"/>
  </cols>
  <sheetData>
    <row r="1" spans="1:15" ht="20.25">
      <c r="A1" s="42" t="s">
        <v>55</v>
      </c>
      <c r="B1" s="1"/>
      <c r="C1" s="19"/>
      <c r="D1" s="4"/>
      <c r="E1" s="5"/>
      <c r="F1" s="1"/>
      <c r="G1" s="6"/>
      <c r="H1" s="7"/>
      <c r="I1" s="4"/>
      <c r="J1" s="4"/>
      <c r="K1" s="4"/>
      <c r="L1" s="4"/>
      <c r="M1" s="8"/>
      <c r="N1" s="3"/>
      <c r="O1" s="1"/>
    </row>
    <row r="2" spans="1:15" ht="20.25">
      <c r="A2" s="42" t="s">
        <v>420</v>
      </c>
      <c r="B2" s="1"/>
      <c r="C2" s="19"/>
      <c r="D2" s="4"/>
      <c r="E2" s="5"/>
      <c r="F2" s="1"/>
      <c r="G2" s="6"/>
      <c r="H2" s="7"/>
      <c r="I2" s="4"/>
      <c r="J2" s="4"/>
      <c r="K2" s="4"/>
      <c r="L2" s="4"/>
      <c r="M2" s="8"/>
      <c r="N2" s="3"/>
      <c r="O2" s="1"/>
    </row>
    <row r="3" spans="1:15" ht="20.25">
      <c r="A3" s="42" t="s">
        <v>409</v>
      </c>
      <c r="B3" s="1"/>
      <c r="C3" s="19"/>
      <c r="D3" s="4"/>
      <c r="E3" s="5"/>
      <c r="F3" s="1"/>
      <c r="G3" s="6"/>
      <c r="H3" s="7"/>
      <c r="I3" s="4"/>
      <c r="J3" s="4"/>
      <c r="K3" s="4"/>
      <c r="L3" s="4"/>
      <c r="M3" s="8"/>
      <c r="N3" s="3"/>
      <c r="O3" s="1"/>
    </row>
    <row r="4" spans="1:15" ht="21" thickBot="1">
      <c r="A4" s="42"/>
      <c r="B4" s="1"/>
      <c r="C4" s="19"/>
      <c r="D4" s="4"/>
      <c r="E4" s="5"/>
      <c r="F4" s="1"/>
      <c r="G4" s="6"/>
      <c r="H4" s="7"/>
      <c r="I4" s="4"/>
      <c r="J4" s="4"/>
      <c r="K4" s="4"/>
      <c r="L4" s="4"/>
      <c r="M4" s="8"/>
      <c r="N4" s="3"/>
      <c r="O4" s="1"/>
    </row>
    <row r="5" spans="1:15" s="88" customFormat="1" ht="13.5" thickBot="1">
      <c r="A5" s="96" t="s">
        <v>417</v>
      </c>
      <c r="B5" s="98" t="s">
        <v>418</v>
      </c>
      <c r="C5" s="97"/>
      <c r="D5" s="94"/>
      <c r="E5" s="94"/>
      <c r="F5" s="94"/>
      <c r="G5" s="94"/>
      <c r="H5" s="94"/>
      <c r="I5" s="94"/>
      <c r="J5" s="95" t="s">
        <v>419</v>
      </c>
    </row>
    <row r="6" spans="1:15">
      <c r="A6" s="99">
        <v>1</v>
      </c>
      <c r="B6" s="39" t="s">
        <v>109</v>
      </c>
      <c r="C6" s="92">
        <v>27</v>
      </c>
      <c r="D6" s="92">
        <v>24</v>
      </c>
      <c r="E6" s="92">
        <v>46</v>
      </c>
      <c r="F6" s="92">
        <v>12</v>
      </c>
      <c r="G6" s="92">
        <v>15</v>
      </c>
      <c r="H6" s="92">
        <v>5</v>
      </c>
      <c r="I6" s="93"/>
      <c r="J6" s="100">
        <f t="shared" ref="J6:J37" si="0">C6+D6+E6+F6+G6+H6</f>
        <v>129</v>
      </c>
    </row>
    <row r="7" spans="1:15">
      <c r="A7" s="101">
        <v>2</v>
      </c>
      <c r="B7" s="20" t="s">
        <v>64</v>
      </c>
      <c r="C7" s="89">
        <v>57</v>
      </c>
      <c r="D7" s="89">
        <v>34</v>
      </c>
      <c r="E7" s="89">
        <v>1</v>
      </c>
      <c r="F7" s="89"/>
      <c r="G7" s="89"/>
      <c r="H7" s="91">
        <v>17</v>
      </c>
      <c r="I7" s="90"/>
      <c r="J7" s="102">
        <f t="shared" si="0"/>
        <v>109</v>
      </c>
    </row>
    <row r="8" spans="1:15">
      <c r="A8" s="101">
        <v>3</v>
      </c>
      <c r="B8" s="20" t="s">
        <v>22</v>
      </c>
      <c r="C8" s="89">
        <v>66</v>
      </c>
      <c r="D8" s="89"/>
      <c r="E8" s="89"/>
      <c r="F8" s="89"/>
      <c r="G8" s="89">
        <v>37</v>
      </c>
      <c r="H8" s="89"/>
      <c r="I8" s="90"/>
      <c r="J8" s="102">
        <f t="shared" si="0"/>
        <v>103</v>
      </c>
    </row>
    <row r="9" spans="1:15">
      <c r="A9" s="101">
        <v>4</v>
      </c>
      <c r="B9" s="20" t="s">
        <v>119</v>
      </c>
      <c r="C9" s="89">
        <v>41</v>
      </c>
      <c r="D9" s="89">
        <v>12</v>
      </c>
      <c r="E9" s="89"/>
      <c r="F9" s="89"/>
      <c r="G9" s="89"/>
      <c r="H9" s="89">
        <v>36</v>
      </c>
      <c r="I9" s="90"/>
      <c r="J9" s="102">
        <f t="shared" si="0"/>
        <v>89</v>
      </c>
    </row>
    <row r="10" spans="1:15">
      <c r="A10" s="101">
        <v>5</v>
      </c>
      <c r="B10" s="20" t="s">
        <v>220</v>
      </c>
      <c r="C10" s="89">
        <v>2</v>
      </c>
      <c r="D10" s="89">
        <v>50</v>
      </c>
      <c r="E10" s="89">
        <v>27</v>
      </c>
      <c r="F10" s="89"/>
      <c r="G10" s="89"/>
      <c r="H10" s="89"/>
      <c r="I10" s="90"/>
      <c r="J10" s="102">
        <f t="shared" si="0"/>
        <v>79</v>
      </c>
    </row>
    <row r="11" spans="1:15">
      <c r="A11" s="101">
        <v>6.7</v>
      </c>
      <c r="B11" s="20" t="s">
        <v>101</v>
      </c>
      <c r="C11" s="89">
        <v>32</v>
      </c>
      <c r="D11" s="89"/>
      <c r="E11" s="89"/>
      <c r="F11" s="89"/>
      <c r="G11" s="89">
        <v>41</v>
      </c>
      <c r="H11" s="89"/>
      <c r="I11" s="90"/>
      <c r="J11" s="102">
        <f t="shared" si="0"/>
        <v>73</v>
      </c>
    </row>
    <row r="12" spans="1:15">
      <c r="A12" s="101">
        <v>6.7</v>
      </c>
      <c r="B12" s="20" t="s">
        <v>23</v>
      </c>
      <c r="C12" s="89">
        <v>29</v>
      </c>
      <c r="D12" s="89"/>
      <c r="E12" s="89">
        <v>15</v>
      </c>
      <c r="F12" s="89">
        <v>12</v>
      </c>
      <c r="G12" s="89"/>
      <c r="H12" s="91">
        <v>17</v>
      </c>
      <c r="I12" s="90"/>
      <c r="J12" s="102">
        <f t="shared" si="0"/>
        <v>73</v>
      </c>
    </row>
    <row r="13" spans="1:15">
      <c r="A13" s="101">
        <v>8</v>
      </c>
      <c r="B13" s="20" t="s">
        <v>14</v>
      </c>
      <c r="C13" s="89">
        <v>39</v>
      </c>
      <c r="D13" s="89"/>
      <c r="E13" s="89"/>
      <c r="F13" s="89"/>
      <c r="G13" s="89">
        <v>24</v>
      </c>
      <c r="H13" s="89"/>
      <c r="I13" s="90"/>
      <c r="J13" s="102">
        <f t="shared" si="0"/>
        <v>63</v>
      </c>
    </row>
    <row r="14" spans="1:15">
      <c r="A14" s="101">
        <v>9</v>
      </c>
      <c r="B14" s="20" t="s">
        <v>82</v>
      </c>
      <c r="C14" s="89">
        <v>17</v>
      </c>
      <c r="D14" s="89"/>
      <c r="E14" s="89"/>
      <c r="F14" s="89"/>
      <c r="G14" s="89">
        <v>38</v>
      </c>
      <c r="H14" s="89"/>
      <c r="I14" s="90"/>
      <c r="J14" s="102">
        <f t="shared" si="0"/>
        <v>55</v>
      </c>
    </row>
    <row r="15" spans="1:15">
      <c r="A15" s="101">
        <v>10</v>
      </c>
      <c r="B15" s="20" t="s">
        <v>25</v>
      </c>
      <c r="C15" s="89">
        <v>28</v>
      </c>
      <c r="D15" s="89">
        <v>12</v>
      </c>
      <c r="E15" s="89"/>
      <c r="F15" s="89"/>
      <c r="G15" s="89">
        <v>12</v>
      </c>
      <c r="H15" s="89"/>
      <c r="I15" s="90"/>
      <c r="J15" s="102">
        <f t="shared" si="0"/>
        <v>52</v>
      </c>
    </row>
    <row r="16" spans="1:15">
      <c r="A16" s="101" t="s">
        <v>410</v>
      </c>
      <c r="B16" s="20" t="s">
        <v>20</v>
      </c>
      <c r="C16" s="89">
        <v>41</v>
      </c>
      <c r="D16" s="89"/>
      <c r="E16" s="89"/>
      <c r="F16" s="89"/>
      <c r="G16" s="89"/>
      <c r="H16" s="89"/>
      <c r="I16" s="90"/>
      <c r="J16" s="102">
        <f t="shared" si="0"/>
        <v>41</v>
      </c>
    </row>
    <row r="17" spans="1:10">
      <c r="A17" s="101" t="s">
        <v>410</v>
      </c>
      <c r="B17" s="20" t="s">
        <v>142</v>
      </c>
      <c r="C17" s="89">
        <v>17</v>
      </c>
      <c r="D17" s="89">
        <v>12</v>
      </c>
      <c r="E17" s="89"/>
      <c r="F17" s="89"/>
      <c r="G17" s="89">
        <v>12</v>
      </c>
      <c r="H17" s="89"/>
      <c r="I17" s="90"/>
      <c r="J17" s="102">
        <f t="shared" si="0"/>
        <v>41</v>
      </c>
    </row>
    <row r="18" spans="1:10">
      <c r="A18" s="101">
        <v>13</v>
      </c>
      <c r="B18" s="20" t="s">
        <v>17</v>
      </c>
      <c r="C18" s="89">
        <v>14</v>
      </c>
      <c r="D18" s="89"/>
      <c r="E18" s="89"/>
      <c r="F18" s="89">
        <v>5</v>
      </c>
      <c r="G18" s="89">
        <v>17</v>
      </c>
      <c r="H18" s="89">
        <v>5</v>
      </c>
      <c r="I18" s="90"/>
      <c r="J18" s="102">
        <f t="shared" si="0"/>
        <v>41</v>
      </c>
    </row>
    <row r="19" spans="1:10">
      <c r="A19" s="101">
        <v>14</v>
      </c>
      <c r="B19" s="20" t="s">
        <v>162</v>
      </c>
      <c r="C19" s="89">
        <v>17</v>
      </c>
      <c r="D19" s="89">
        <v>17</v>
      </c>
      <c r="E19" s="89">
        <v>2</v>
      </c>
      <c r="F19" s="89"/>
      <c r="G19" s="89"/>
      <c r="H19" s="89"/>
      <c r="I19" s="90"/>
      <c r="J19" s="102">
        <f t="shared" si="0"/>
        <v>36</v>
      </c>
    </row>
    <row r="20" spans="1:10">
      <c r="A20" s="101">
        <v>15.16</v>
      </c>
      <c r="B20" s="20" t="s">
        <v>73</v>
      </c>
      <c r="C20" s="89">
        <v>23</v>
      </c>
      <c r="D20" s="89"/>
      <c r="E20" s="89"/>
      <c r="F20" s="89"/>
      <c r="G20" s="89">
        <v>12</v>
      </c>
      <c r="H20" s="89"/>
      <c r="I20" s="90"/>
      <c r="J20" s="102">
        <f t="shared" si="0"/>
        <v>35</v>
      </c>
    </row>
    <row r="21" spans="1:10">
      <c r="A21" s="101">
        <v>15.16</v>
      </c>
      <c r="B21" s="20" t="s">
        <v>59</v>
      </c>
      <c r="C21" s="89">
        <v>20</v>
      </c>
      <c r="D21" s="89"/>
      <c r="E21" s="89">
        <v>15</v>
      </c>
      <c r="F21" s="89"/>
      <c r="G21" s="89"/>
      <c r="H21" s="89"/>
      <c r="I21" s="90"/>
      <c r="J21" s="102">
        <f t="shared" si="0"/>
        <v>35</v>
      </c>
    </row>
    <row r="22" spans="1:10">
      <c r="A22" s="101">
        <v>17</v>
      </c>
      <c r="B22" s="20" t="s">
        <v>129</v>
      </c>
      <c r="C22" s="89">
        <v>34</v>
      </c>
      <c r="D22" s="89"/>
      <c r="E22" s="89"/>
      <c r="F22" s="89"/>
      <c r="G22" s="89"/>
      <c r="H22" s="89"/>
      <c r="I22" s="90"/>
      <c r="J22" s="102">
        <f t="shared" si="0"/>
        <v>34</v>
      </c>
    </row>
    <row r="23" spans="1:10">
      <c r="A23" s="101">
        <v>18</v>
      </c>
      <c r="B23" s="20" t="s">
        <v>376</v>
      </c>
      <c r="C23" s="89"/>
      <c r="D23" s="89"/>
      <c r="E23" s="89"/>
      <c r="F23" s="89"/>
      <c r="G23" s="89">
        <v>29</v>
      </c>
      <c r="H23" s="89"/>
      <c r="I23" s="90"/>
      <c r="J23" s="102">
        <f t="shared" si="0"/>
        <v>29</v>
      </c>
    </row>
    <row r="24" spans="1:10">
      <c r="A24" s="101">
        <v>19</v>
      </c>
      <c r="B24" s="20" t="s">
        <v>50</v>
      </c>
      <c r="C24" s="89">
        <v>6</v>
      </c>
      <c r="D24" s="89"/>
      <c r="E24" s="89"/>
      <c r="F24" s="89"/>
      <c r="G24" s="89"/>
      <c r="H24" s="89">
        <v>20</v>
      </c>
      <c r="I24" s="90"/>
      <c r="J24" s="102">
        <f t="shared" si="0"/>
        <v>26</v>
      </c>
    </row>
    <row r="25" spans="1:10">
      <c r="A25" s="101">
        <v>20</v>
      </c>
      <c r="B25" s="20" t="s">
        <v>137</v>
      </c>
      <c r="C25" s="89">
        <v>5</v>
      </c>
      <c r="D25" s="89">
        <v>12</v>
      </c>
      <c r="E25" s="89">
        <v>5</v>
      </c>
      <c r="F25" s="89"/>
      <c r="G25" s="89"/>
      <c r="H25" s="89"/>
      <c r="I25" s="90"/>
      <c r="J25" s="102">
        <f t="shared" si="0"/>
        <v>22</v>
      </c>
    </row>
    <row r="26" spans="1:10">
      <c r="A26" s="101" t="s">
        <v>411</v>
      </c>
      <c r="B26" s="20" t="s">
        <v>309</v>
      </c>
      <c r="C26" s="89"/>
      <c r="D26" s="89">
        <v>20</v>
      </c>
      <c r="E26" s="89"/>
      <c r="F26" s="89"/>
      <c r="G26" s="89"/>
      <c r="H26" s="89"/>
      <c r="I26" s="90"/>
      <c r="J26" s="102">
        <f t="shared" si="0"/>
        <v>20</v>
      </c>
    </row>
    <row r="27" spans="1:10">
      <c r="A27" s="101" t="s">
        <v>411</v>
      </c>
      <c r="B27" s="20" t="s">
        <v>48</v>
      </c>
      <c r="C27" s="89">
        <v>6</v>
      </c>
      <c r="D27" s="89"/>
      <c r="E27" s="89"/>
      <c r="F27" s="89"/>
      <c r="G27" s="89">
        <v>2</v>
      </c>
      <c r="H27" s="89">
        <v>12</v>
      </c>
      <c r="I27" s="90"/>
      <c r="J27" s="102">
        <f t="shared" si="0"/>
        <v>20</v>
      </c>
    </row>
    <row r="28" spans="1:10">
      <c r="A28" s="101" t="s">
        <v>411</v>
      </c>
      <c r="B28" s="20" t="s">
        <v>160</v>
      </c>
      <c r="C28" s="89">
        <v>3</v>
      </c>
      <c r="D28" s="89"/>
      <c r="E28" s="89"/>
      <c r="F28" s="89"/>
      <c r="G28" s="89"/>
      <c r="H28" s="89">
        <v>17</v>
      </c>
      <c r="I28" s="90"/>
      <c r="J28" s="102">
        <f t="shared" si="0"/>
        <v>20</v>
      </c>
    </row>
    <row r="29" spans="1:10">
      <c r="A29" s="101">
        <v>24.25</v>
      </c>
      <c r="B29" s="20" t="s">
        <v>112</v>
      </c>
      <c r="C29" s="89">
        <v>5</v>
      </c>
      <c r="D29" s="89">
        <v>6</v>
      </c>
      <c r="E29" s="89">
        <v>8</v>
      </c>
      <c r="F29" s="89"/>
      <c r="G29" s="89"/>
      <c r="H29" s="89"/>
      <c r="I29" s="90"/>
      <c r="J29" s="102">
        <f t="shared" si="0"/>
        <v>19</v>
      </c>
    </row>
    <row r="30" spans="1:10">
      <c r="A30" s="101">
        <v>24.25</v>
      </c>
      <c r="B30" s="20" t="s">
        <v>65</v>
      </c>
      <c r="C30" s="89">
        <v>2</v>
      </c>
      <c r="D30" s="89"/>
      <c r="E30" s="89">
        <v>17</v>
      </c>
      <c r="F30" s="89"/>
      <c r="G30" s="89"/>
      <c r="H30" s="89"/>
      <c r="I30" s="90"/>
      <c r="J30" s="102">
        <f t="shared" si="0"/>
        <v>19</v>
      </c>
    </row>
    <row r="31" spans="1:10">
      <c r="A31" s="101">
        <v>26.27</v>
      </c>
      <c r="B31" s="20" t="s">
        <v>68</v>
      </c>
      <c r="C31" s="89">
        <v>17</v>
      </c>
      <c r="D31" s="89"/>
      <c r="E31" s="89"/>
      <c r="F31" s="89"/>
      <c r="G31" s="89"/>
      <c r="H31" s="89"/>
      <c r="I31" s="90"/>
      <c r="J31" s="102">
        <f t="shared" si="0"/>
        <v>17</v>
      </c>
    </row>
    <row r="32" spans="1:10">
      <c r="A32" s="101">
        <v>26.7</v>
      </c>
      <c r="B32" s="20" t="s">
        <v>10</v>
      </c>
      <c r="C32" s="89">
        <v>12</v>
      </c>
      <c r="D32" s="89"/>
      <c r="E32" s="89">
        <v>5</v>
      </c>
      <c r="F32" s="89"/>
      <c r="G32" s="89"/>
      <c r="H32" s="89"/>
      <c r="I32" s="90"/>
      <c r="J32" s="102">
        <f t="shared" si="0"/>
        <v>17</v>
      </c>
    </row>
    <row r="33" spans="1:10">
      <c r="A33" s="101">
        <v>28.29</v>
      </c>
      <c r="B33" s="20" t="s">
        <v>86</v>
      </c>
      <c r="C33" s="89">
        <v>15</v>
      </c>
      <c r="D33" s="89"/>
      <c r="E33" s="89"/>
      <c r="F33" s="89"/>
      <c r="G33" s="89"/>
      <c r="H33" s="89"/>
      <c r="I33" s="90"/>
      <c r="J33" s="102">
        <f t="shared" si="0"/>
        <v>15</v>
      </c>
    </row>
    <row r="34" spans="1:10">
      <c r="A34" s="101">
        <v>28.29</v>
      </c>
      <c r="B34" s="20" t="s">
        <v>114</v>
      </c>
      <c r="C34" s="89">
        <v>10</v>
      </c>
      <c r="D34" s="89"/>
      <c r="E34" s="89"/>
      <c r="F34" s="89"/>
      <c r="G34" s="89"/>
      <c r="H34" s="89">
        <v>5</v>
      </c>
      <c r="I34" s="90"/>
      <c r="J34" s="102">
        <f t="shared" si="0"/>
        <v>15</v>
      </c>
    </row>
    <row r="35" spans="1:10">
      <c r="A35" s="101">
        <v>30.31</v>
      </c>
      <c r="B35" s="20" t="s">
        <v>78</v>
      </c>
      <c r="C35" s="89">
        <v>14</v>
      </c>
      <c r="D35" s="89"/>
      <c r="E35" s="89"/>
      <c r="F35" s="89"/>
      <c r="G35" s="89"/>
      <c r="H35" s="89"/>
      <c r="I35" s="90"/>
      <c r="J35" s="102">
        <f t="shared" si="0"/>
        <v>14</v>
      </c>
    </row>
    <row r="36" spans="1:10">
      <c r="A36" s="101">
        <v>30.31</v>
      </c>
      <c r="B36" s="20" t="s">
        <v>108</v>
      </c>
      <c r="C36" s="89">
        <v>2</v>
      </c>
      <c r="D36" s="89">
        <v>12</v>
      </c>
      <c r="E36" s="89"/>
      <c r="F36" s="89"/>
      <c r="G36" s="89"/>
      <c r="H36" s="89"/>
      <c r="I36" s="90"/>
      <c r="J36" s="102">
        <f t="shared" si="0"/>
        <v>14</v>
      </c>
    </row>
    <row r="37" spans="1:10">
      <c r="A37" s="101">
        <v>32</v>
      </c>
      <c r="B37" s="20" t="s">
        <v>370</v>
      </c>
      <c r="C37" s="89"/>
      <c r="D37" s="89"/>
      <c r="E37" s="89"/>
      <c r="F37" s="89"/>
      <c r="G37" s="89">
        <v>13</v>
      </c>
      <c r="H37" s="89"/>
      <c r="I37" s="90"/>
      <c r="J37" s="102">
        <f t="shared" si="0"/>
        <v>13</v>
      </c>
    </row>
    <row r="38" spans="1:10">
      <c r="A38" s="101" t="s">
        <v>412</v>
      </c>
      <c r="B38" s="20" t="s">
        <v>76</v>
      </c>
      <c r="C38" s="89">
        <v>12</v>
      </c>
      <c r="D38" s="89"/>
      <c r="E38" s="89"/>
      <c r="F38" s="89"/>
      <c r="G38" s="89"/>
      <c r="H38" s="89"/>
      <c r="I38" s="90"/>
      <c r="J38" s="102">
        <f t="shared" ref="J38:J65" si="1">C38+D38+E38+F38+G38+H38</f>
        <v>12</v>
      </c>
    </row>
    <row r="39" spans="1:10">
      <c r="A39" s="101" t="s">
        <v>412</v>
      </c>
      <c r="B39" s="20" t="s">
        <v>106</v>
      </c>
      <c r="C39" s="89">
        <v>12</v>
      </c>
      <c r="D39" s="89"/>
      <c r="E39" s="89"/>
      <c r="F39" s="89"/>
      <c r="G39" s="89"/>
      <c r="H39" s="89"/>
      <c r="I39" s="90"/>
      <c r="J39" s="102">
        <f t="shared" si="1"/>
        <v>12</v>
      </c>
    </row>
    <row r="40" spans="1:10">
      <c r="A40" s="101" t="s">
        <v>412</v>
      </c>
      <c r="B40" s="20" t="s">
        <v>117</v>
      </c>
      <c r="C40" s="89">
        <v>12</v>
      </c>
      <c r="D40" s="89"/>
      <c r="E40" s="89"/>
      <c r="F40" s="89"/>
      <c r="G40" s="89"/>
      <c r="H40" s="89"/>
      <c r="I40" s="90"/>
      <c r="J40" s="102">
        <f t="shared" si="1"/>
        <v>12</v>
      </c>
    </row>
    <row r="41" spans="1:10">
      <c r="A41" s="101" t="s">
        <v>412</v>
      </c>
      <c r="B41" s="20" t="s">
        <v>36</v>
      </c>
      <c r="C41" s="89">
        <v>12</v>
      </c>
      <c r="D41" s="89"/>
      <c r="E41" s="89"/>
      <c r="F41" s="89"/>
      <c r="G41" s="89"/>
      <c r="H41" s="89"/>
      <c r="I41" s="90"/>
      <c r="J41" s="102">
        <f t="shared" si="1"/>
        <v>12</v>
      </c>
    </row>
    <row r="42" spans="1:10">
      <c r="A42" s="101" t="s">
        <v>412</v>
      </c>
      <c r="B42" s="20" t="s">
        <v>366</v>
      </c>
      <c r="C42" s="89"/>
      <c r="D42" s="89"/>
      <c r="E42" s="89"/>
      <c r="F42" s="89"/>
      <c r="G42" s="89">
        <v>12</v>
      </c>
      <c r="H42" s="89"/>
      <c r="I42" s="90"/>
      <c r="J42" s="102">
        <f t="shared" si="1"/>
        <v>12</v>
      </c>
    </row>
    <row r="43" spans="1:10">
      <c r="A43" s="101" t="s">
        <v>412</v>
      </c>
      <c r="B43" s="20" t="s">
        <v>378</v>
      </c>
      <c r="C43" s="89"/>
      <c r="D43" s="89"/>
      <c r="E43" s="89"/>
      <c r="F43" s="89"/>
      <c r="G43" s="89">
        <v>12</v>
      </c>
      <c r="H43" s="89"/>
      <c r="I43" s="90"/>
      <c r="J43" s="102">
        <f t="shared" si="1"/>
        <v>12</v>
      </c>
    </row>
    <row r="44" spans="1:10">
      <c r="A44" s="101" t="s">
        <v>412</v>
      </c>
      <c r="B44" s="20" t="s">
        <v>372</v>
      </c>
      <c r="C44" s="89"/>
      <c r="D44" s="89"/>
      <c r="E44" s="89"/>
      <c r="F44" s="89"/>
      <c r="G44" s="89">
        <v>12</v>
      </c>
      <c r="H44" s="89"/>
      <c r="I44" s="90"/>
      <c r="J44" s="102">
        <f t="shared" si="1"/>
        <v>12</v>
      </c>
    </row>
    <row r="45" spans="1:10">
      <c r="A45" s="101" t="s">
        <v>412</v>
      </c>
      <c r="B45" s="20" t="s">
        <v>384</v>
      </c>
      <c r="C45" s="89"/>
      <c r="D45" s="89"/>
      <c r="E45" s="89"/>
      <c r="F45" s="89"/>
      <c r="G45" s="89">
        <v>12</v>
      </c>
      <c r="H45" s="89"/>
      <c r="I45" s="90"/>
      <c r="J45" s="102">
        <f t="shared" si="1"/>
        <v>12</v>
      </c>
    </row>
    <row r="46" spans="1:10">
      <c r="A46" s="101" t="s">
        <v>412</v>
      </c>
      <c r="B46" s="20" t="s">
        <v>360</v>
      </c>
      <c r="C46" s="89"/>
      <c r="D46" s="89"/>
      <c r="E46" s="89"/>
      <c r="F46" s="89"/>
      <c r="G46" s="89">
        <v>12</v>
      </c>
      <c r="H46" s="89"/>
      <c r="I46" s="90"/>
      <c r="J46" s="102">
        <f t="shared" si="1"/>
        <v>12</v>
      </c>
    </row>
    <row r="47" spans="1:10">
      <c r="A47" s="101" t="s">
        <v>412</v>
      </c>
      <c r="B47" s="20" t="s">
        <v>389</v>
      </c>
      <c r="C47" s="89"/>
      <c r="D47" s="89"/>
      <c r="E47" s="89"/>
      <c r="F47" s="89"/>
      <c r="G47" s="89">
        <v>12</v>
      </c>
      <c r="H47" s="89"/>
      <c r="I47" s="90"/>
      <c r="J47" s="102">
        <f t="shared" si="1"/>
        <v>12</v>
      </c>
    </row>
    <row r="48" spans="1:10">
      <c r="A48" s="101" t="s">
        <v>412</v>
      </c>
      <c r="B48" s="20" t="s">
        <v>256</v>
      </c>
      <c r="C48" s="89"/>
      <c r="D48" s="89"/>
      <c r="E48" s="89"/>
      <c r="F48" s="89"/>
      <c r="G48" s="89"/>
      <c r="H48" s="89">
        <v>12</v>
      </c>
      <c r="I48" s="90"/>
      <c r="J48" s="102">
        <f t="shared" si="1"/>
        <v>12</v>
      </c>
    </row>
    <row r="49" spans="1:10">
      <c r="A49" s="101">
        <v>44</v>
      </c>
      <c r="B49" s="20" t="s">
        <v>99</v>
      </c>
      <c r="C49" s="89">
        <v>9</v>
      </c>
      <c r="D49" s="89"/>
      <c r="E49" s="89"/>
      <c r="F49" s="89"/>
      <c r="G49" s="89"/>
      <c r="H49" s="89"/>
      <c r="I49" s="90"/>
      <c r="J49" s="102">
        <f t="shared" si="1"/>
        <v>9</v>
      </c>
    </row>
    <row r="50" spans="1:10">
      <c r="A50" s="101" t="s">
        <v>413</v>
      </c>
      <c r="B50" s="20" t="s">
        <v>43</v>
      </c>
      <c r="C50" s="89">
        <v>7</v>
      </c>
      <c r="D50" s="89"/>
      <c r="E50" s="89"/>
      <c r="F50" s="89"/>
      <c r="G50" s="89"/>
      <c r="H50" s="89"/>
      <c r="I50" s="90"/>
      <c r="J50" s="102">
        <f t="shared" si="1"/>
        <v>7</v>
      </c>
    </row>
    <row r="51" spans="1:10">
      <c r="A51" s="101" t="s">
        <v>413</v>
      </c>
      <c r="B51" s="20" t="s">
        <v>125</v>
      </c>
      <c r="C51" s="89">
        <v>7</v>
      </c>
      <c r="D51" s="89"/>
      <c r="E51" s="89"/>
      <c r="F51" s="89"/>
      <c r="G51" s="89"/>
      <c r="H51" s="89"/>
      <c r="I51" s="90"/>
      <c r="J51" s="102">
        <f t="shared" si="1"/>
        <v>7</v>
      </c>
    </row>
    <row r="52" spans="1:10">
      <c r="A52" s="101" t="s">
        <v>413</v>
      </c>
      <c r="B52" s="20" t="s">
        <v>104</v>
      </c>
      <c r="C52" s="89">
        <v>6</v>
      </c>
      <c r="D52" s="89"/>
      <c r="E52" s="89"/>
      <c r="F52" s="89"/>
      <c r="G52" s="89"/>
      <c r="H52" s="89">
        <v>1</v>
      </c>
      <c r="I52" s="90"/>
      <c r="J52" s="102">
        <f t="shared" si="1"/>
        <v>7</v>
      </c>
    </row>
    <row r="53" spans="1:10">
      <c r="A53" s="101">
        <v>48</v>
      </c>
      <c r="B53" s="20" t="s">
        <v>89</v>
      </c>
      <c r="C53" s="89">
        <v>6</v>
      </c>
      <c r="D53" s="89"/>
      <c r="E53" s="89"/>
      <c r="F53" s="89"/>
      <c r="G53" s="89"/>
      <c r="H53" s="89"/>
      <c r="I53" s="90"/>
      <c r="J53" s="102">
        <f t="shared" si="1"/>
        <v>6</v>
      </c>
    </row>
    <row r="54" spans="1:10">
      <c r="A54" s="101" t="s">
        <v>414</v>
      </c>
      <c r="B54" s="20" t="s">
        <v>126</v>
      </c>
      <c r="C54" s="89">
        <v>5</v>
      </c>
      <c r="D54" s="89"/>
      <c r="E54" s="89"/>
      <c r="F54" s="89"/>
      <c r="G54" s="89"/>
      <c r="H54" s="89"/>
      <c r="I54" s="90"/>
      <c r="J54" s="102">
        <f t="shared" si="1"/>
        <v>5</v>
      </c>
    </row>
    <row r="55" spans="1:10">
      <c r="A55" s="101" t="s">
        <v>414</v>
      </c>
      <c r="B55" s="20" t="s">
        <v>41</v>
      </c>
      <c r="C55" s="89">
        <v>5</v>
      </c>
      <c r="D55" s="89"/>
      <c r="E55" s="89"/>
      <c r="F55" s="89"/>
      <c r="G55" s="89"/>
      <c r="H55" s="89"/>
      <c r="I55" s="90"/>
      <c r="J55" s="102">
        <f t="shared" si="1"/>
        <v>5</v>
      </c>
    </row>
    <row r="56" spans="1:10">
      <c r="A56" s="101" t="s">
        <v>414</v>
      </c>
      <c r="B56" s="20" t="s">
        <v>93</v>
      </c>
      <c r="C56" s="89">
        <v>5</v>
      </c>
      <c r="D56" s="89"/>
      <c r="E56" s="89"/>
      <c r="F56" s="89"/>
      <c r="G56" s="89"/>
      <c r="H56" s="89"/>
      <c r="I56" s="90"/>
      <c r="J56" s="102">
        <f t="shared" si="1"/>
        <v>5</v>
      </c>
    </row>
    <row r="57" spans="1:10">
      <c r="A57" s="101">
        <v>52</v>
      </c>
      <c r="B57" s="20" t="s">
        <v>30</v>
      </c>
      <c r="C57" s="89">
        <v>4</v>
      </c>
      <c r="D57" s="89"/>
      <c r="E57" s="89"/>
      <c r="F57" s="89"/>
      <c r="G57" s="89"/>
      <c r="H57" s="89"/>
      <c r="I57" s="90"/>
      <c r="J57" s="102">
        <f t="shared" si="1"/>
        <v>4</v>
      </c>
    </row>
    <row r="58" spans="1:10">
      <c r="A58" s="101" t="s">
        <v>415</v>
      </c>
      <c r="B58" s="20" t="s">
        <v>96</v>
      </c>
      <c r="C58" s="89">
        <v>3</v>
      </c>
      <c r="D58" s="89"/>
      <c r="E58" s="89"/>
      <c r="F58" s="89"/>
      <c r="G58" s="89"/>
      <c r="H58" s="89"/>
      <c r="I58" s="90"/>
      <c r="J58" s="102">
        <f t="shared" si="1"/>
        <v>3</v>
      </c>
    </row>
    <row r="59" spans="1:10">
      <c r="A59" s="101" t="s">
        <v>415</v>
      </c>
      <c r="B59" s="20" t="s">
        <v>234</v>
      </c>
      <c r="C59" s="89">
        <v>3</v>
      </c>
      <c r="D59" s="89"/>
      <c r="E59" s="89"/>
      <c r="F59" s="89"/>
      <c r="G59" s="89"/>
      <c r="H59" s="89"/>
      <c r="I59" s="90"/>
      <c r="J59" s="102">
        <f t="shared" si="1"/>
        <v>3</v>
      </c>
    </row>
    <row r="60" spans="1:10">
      <c r="A60" s="101" t="s">
        <v>415</v>
      </c>
      <c r="B60" s="20" t="s">
        <v>263</v>
      </c>
      <c r="C60" s="89"/>
      <c r="D60" s="89"/>
      <c r="E60" s="89"/>
      <c r="F60" s="89"/>
      <c r="G60" s="89"/>
      <c r="H60" s="89">
        <v>3</v>
      </c>
      <c r="I60" s="90"/>
      <c r="J60" s="102">
        <f t="shared" si="1"/>
        <v>3</v>
      </c>
    </row>
    <row r="61" spans="1:10">
      <c r="A61" s="101">
        <v>56</v>
      </c>
      <c r="B61" s="20" t="s">
        <v>265</v>
      </c>
      <c r="C61" s="89"/>
      <c r="D61" s="89"/>
      <c r="E61" s="89"/>
      <c r="F61" s="89"/>
      <c r="G61" s="89"/>
      <c r="H61" s="89">
        <v>2</v>
      </c>
      <c r="I61" s="90"/>
      <c r="J61" s="102">
        <f t="shared" si="1"/>
        <v>2</v>
      </c>
    </row>
    <row r="62" spans="1:10">
      <c r="A62" s="101" t="s">
        <v>416</v>
      </c>
      <c r="B62" s="20" t="s">
        <v>185</v>
      </c>
      <c r="C62" s="89">
        <v>0</v>
      </c>
      <c r="D62" s="89"/>
      <c r="E62" s="89"/>
      <c r="F62" s="89"/>
      <c r="G62" s="89"/>
      <c r="H62" s="89"/>
      <c r="I62" s="90"/>
      <c r="J62" s="102">
        <f t="shared" si="1"/>
        <v>0</v>
      </c>
    </row>
    <row r="63" spans="1:10">
      <c r="A63" s="101" t="s">
        <v>416</v>
      </c>
      <c r="B63" s="20" t="s">
        <v>205</v>
      </c>
      <c r="C63" s="89">
        <v>0</v>
      </c>
      <c r="D63" s="89"/>
      <c r="E63" s="89"/>
      <c r="F63" s="89"/>
      <c r="G63" s="89"/>
      <c r="H63" s="89"/>
      <c r="I63" s="90"/>
      <c r="J63" s="102">
        <f t="shared" si="1"/>
        <v>0</v>
      </c>
    </row>
    <row r="64" spans="1:10">
      <c r="A64" s="101" t="s">
        <v>416</v>
      </c>
      <c r="B64" s="20" t="s">
        <v>187</v>
      </c>
      <c r="C64" s="89">
        <v>0</v>
      </c>
      <c r="D64" s="89"/>
      <c r="E64" s="89"/>
      <c r="F64" s="89"/>
      <c r="G64" s="89"/>
      <c r="H64" s="89"/>
      <c r="I64" s="90"/>
      <c r="J64" s="102">
        <f t="shared" si="1"/>
        <v>0</v>
      </c>
    </row>
    <row r="65" spans="1:15" ht="13.5" thickBot="1">
      <c r="A65" s="103" t="s">
        <v>416</v>
      </c>
      <c r="B65" s="47" t="s">
        <v>178</v>
      </c>
      <c r="C65" s="104">
        <v>0</v>
      </c>
      <c r="D65" s="104"/>
      <c r="E65" s="104"/>
      <c r="F65" s="104"/>
      <c r="G65" s="104"/>
      <c r="H65" s="104"/>
      <c r="I65" s="105"/>
      <c r="J65" s="106">
        <f t="shared" si="1"/>
        <v>0</v>
      </c>
    </row>
    <row r="67" spans="1:15" ht="15">
      <c r="A67" s="44" t="s">
        <v>56</v>
      </c>
      <c r="B67" s="1"/>
      <c r="C67" s="1"/>
      <c r="D67" s="1"/>
      <c r="E67" s="1"/>
      <c r="F67" s="1"/>
      <c r="G67" s="2"/>
      <c r="H67" s="3"/>
      <c r="I67" s="1"/>
      <c r="J67" s="1"/>
      <c r="K67" s="1"/>
      <c r="L67" s="1"/>
      <c r="M67" s="1"/>
      <c r="N67" s="3"/>
      <c r="O67" s="1"/>
    </row>
    <row r="68" spans="1:15" ht="15">
      <c r="A68" s="44" t="s">
        <v>57</v>
      </c>
      <c r="B68" s="1"/>
      <c r="C68" s="1"/>
      <c r="D68" s="1"/>
      <c r="E68" s="1"/>
      <c r="F68" s="1"/>
      <c r="G68" s="2"/>
      <c r="H68" s="3"/>
      <c r="I68" s="1"/>
      <c r="J68" s="1"/>
      <c r="K68" s="1"/>
      <c r="L68" s="1"/>
      <c r="M68" s="1"/>
      <c r="N68" s="3"/>
      <c r="O68" s="1"/>
    </row>
    <row r="69" spans="1:15" ht="15">
      <c r="A69" s="44" t="s">
        <v>166</v>
      </c>
      <c r="B69" s="1"/>
      <c r="C69" s="1"/>
      <c r="D69" s="1"/>
      <c r="E69" s="1"/>
      <c r="F69" s="1"/>
      <c r="G69" s="2"/>
      <c r="H69" s="3"/>
      <c r="I69" s="1"/>
      <c r="J69" s="1"/>
      <c r="K69" s="1"/>
      <c r="L69" s="1"/>
      <c r="M69" s="1"/>
      <c r="N69" s="3"/>
      <c r="O69" s="1"/>
    </row>
    <row r="70" spans="1:15" ht="15">
      <c r="A70" s="44" t="s">
        <v>58</v>
      </c>
      <c r="B70" s="1"/>
      <c r="C70" s="1"/>
      <c r="D70" s="1"/>
      <c r="E70" s="1"/>
      <c r="F70" s="1"/>
      <c r="G70" s="2"/>
      <c r="H70" s="3"/>
      <c r="I70" s="1"/>
      <c r="J70" s="1"/>
      <c r="K70" s="1"/>
      <c r="L70" s="1"/>
      <c r="M70" s="1"/>
      <c r="N70" s="3"/>
      <c r="O7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ЛЮБИТЕЛИ Жим</vt:lpstr>
      <vt:lpstr>ПРО Жим</vt:lpstr>
      <vt:lpstr>Народный жим</vt:lpstr>
      <vt:lpstr>Русский жим</vt:lpstr>
      <vt:lpstr>Пауэрспорт</vt:lpstr>
      <vt:lpstr>Становая тяга</vt:lpstr>
      <vt:lpstr>Командное первенство</vt:lpstr>
      <vt:lpstr>'ЛЮБИТЕЛИ Жим'!Область_печати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Настюша</dc:creator>
  <cp:lastModifiedBy>Андрей</cp:lastModifiedBy>
  <dcterms:created xsi:type="dcterms:W3CDTF">2015-11-13T14:18:05Z</dcterms:created>
  <dcterms:modified xsi:type="dcterms:W3CDTF">2017-05-22T18:41:38Z</dcterms:modified>
</cp:coreProperties>
</file>