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835" tabRatio="429"/>
  </bookViews>
  <sheets>
    <sheet name="21.04.2018 " sheetId="12" r:id="rId1"/>
    <sheet name="22.04.2018" sheetId="23" r:id="rId2"/>
    <sheet name="народный жим" sheetId="24" r:id="rId3"/>
    <sheet name="Командное" sheetId="19" r:id="rId4"/>
    <sheet name="Лист1" sheetId="22" r:id="rId5"/>
  </sheets>
  <definedNames>
    <definedName name="_xlnm._FilterDatabase" localSheetId="0" hidden="1">'21.04.2018 '!$A$3:$BZ$105</definedName>
    <definedName name="_xlnm._FilterDatabase" localSheetId="1" hidden="1">'22.04.2018'!$A$1:$AI$31</definedName>
    <definedName name="_xlnm.Print_Area" localSheetId="0">'21.04.2018 '!$B$1:$AG$14</definedName>
    <definedName name="_xlnm.Print_Area" localSheetId="1">'22.04.2018'!$B$1:$AG$5</definedName>
  </definedNames>
  <calcPr calcId="162913"/>
  <fileRecoveryPr autoRecover="0"/>
</workbook>
</file>

<file path=xl/calcChain.xml><?xml version="1.0" encoding="utf-8"?>
<calcChain xmlns="http://schemas.openxmlformats.org/spreadsheetml/2006/main">
  <c r="AE76" i="12"/>
  <c r="AF76" s="1"/>
  <c r="W76"/>
  <c r="X76" s="1"/>
  <c r="Q76"/>
  <c r="R76" s="1"/>
  <c r="AE69"/>
  <c r="AF69" s="1"/>
  <c r="W69"/>
  <c r="X69" s="1"/>
  <c r="Q69"/>
  <c r="R69" s="1"/>
  <c r="AE71"/>
  <c r="AF71" s="1"/>
  <c r="W71"/>
  <c r="X71" s="1"/>
  <c r="Q71"/>
  <c r="R71" s="1"/>
  <c r="AE62"/>
  <c r="AF62" s="1"/>
  <c r="W62"/>
  <c r="X62" s="1"/>
  <c r="Q62"/>
  <c r="R62" s="1"/>
  <c r="AE77"/>
  <c r="AF77" s="1"/>
  <c r="W77"/>
  <c r="X77" s="1"/>
  <c r="Q77"/>
  <c r="R77" s="1"/>
  <c r="AE75"/>
  <c r="AF75" s="1"/>
  <c r="W75"/>
  <c r="X75" s="1"/>
  <c r="Q75"/>
  <c r="R75" s="1"/>
  <c r="AE73"/>
  <c r="AF73" s="1"/>
  <c r="W73"/>
  <c r="X73" s="1"/>
  <c r="Q73"/>
  <c r="R73" s="1"/>
  <c r="AE74"/>
  <c r="AF74" s="1"/>
  <c r="W74"/>
  <c r="X74" s="1"/>
  <c r="Q74"/>
  <c r="R74" s="1"/>
  <c r="AE64"/>
  <c r="AF64" s="1"/>
  <c r="W64"/>
  <c r="X64" s="1"/>
  <c r="Q64"/>
  <c r="R64" s="1"/>
  <c r="AE70"/>
  <c r="AF70" s="1"/>
  <c r="W70"/>
  <c r="X70" s="1"/>
  <c r="Q70"/>
  <c r="R70" s="1"/>
  <c r="W68"/>
  <c r="X68" s="1"/>
  <c r="Q68"/>
  <c r="AE66"/>
  <c r="AF66" s="1"/>
  <c r="W66"/>
  <c r="X66" s="1"/>
  <c r="Q66"/>
  <c r="AE72"/>
  <c r="AF72" s="1"/>
  <c r="W72"/>
  <c r="X72" s="1"/>
  <c r="Q72"/>
  <c r="AE67"/>
  <c r="AF67" s="1"/>
  <c r="W67"/>
  <c r="X67" s="1"/>
  <c r="Q67"/>
  <c r="AE65"/>
  <c r="AF65" s="1"/>
  <c r="W65"/>
  <c r="X65" s="1"/>
  <c r="Q65"/>
  <c r="AE54"/>
  <c r="AF54" s="1"/>
  <c r="W54"/>
  <c r="X54" s="1"/>
  <c r="Q54"/>
  <c r="AE58"/>
  <c r="AF58" s="1"/>
  <c r="W58"/>
  <c r="X58" s="1"/>
  <c r="Q58"/>
  <c r="W57"/>
  <c r="X57" s="1"/>
  <c r="Q57"/>
  <c r="AE60"/>
  <c r="AF60" s="1"/>
  <c r="W60"/>
  <c r="X60" s="1"/>
  <c r="Q60"/>
  <c r="AE61"/>
  <c r="AF61" s="1"/>
  <c r="W61"/>
  <c r="X61" s="1"/>
  <c r="Q61"/>
  <c r="AE59"/>
  <c r="AF59" s="1"/>
  <c r="W59"/>
  <c r="X59" s="1"/>
  <c r="Q59"/>
  <c r="R59" s="1"/>
  <c r="AE63"/>
  <c r="AF63" s="1"/>
  <c r="W63"/>
  <c r="X63" s="1"/>
  <c r="Q63"/>
  <c r="R63" s="1"/>
  <c r="AE53"/>
  <c r="AF53" s="1"/>
  <c r="W53"/>
  <c r="X53" s="1"/>
  <c r="Q53"/>
  <c r="R53" s="1"/>
  <c r="AE55"/>
  <c r="AF55" s="1"/>
  <c r="W55"/>
  <c r="X55" s="1"/>
  <c r="Q55"/>
  <c r="AE52"/>
  <c r="AF52" s="1"/>
  <c r="W52"/>
  <c r="X52" s="1"/>
  <c r="Q52"/>
  <c r="AE50"/>
  <c r="AF50" s="1"/>
  <c r="W50"/>
  <c r="X50" s="1"/>
  <c r="Q50"/>
  <c r="AE49"/>
  <c r="AF49" s="1"/>
  <c r="W49"/>
  <c r="X49" s="1"/>
  <c r="Q49"/>
  <c r="AE51"/>
  <c r="AF51" s="1"/>
  <c r="W51"/>
  <c r="X51" s="1"/>
  <c r="Q51"/>
  <c r="AE47"/>
  <c r="AF47" s="1"/>
  <c r="W47"/>
  <c r="X47" s="1"/>
  <c r="Q47"/>
  <c r="AE56"/>
  <c r="AF56" s="1"/>
  <c r="W56"/>
  <c r="X56" s="1"/>
  <c r="Q56"/>
  <c r="AE46"/>
  <c r="AF46" s="1"/>
  <c r="W46"/>
  <c r="X46" s="1"/>
  <c r="Q46"/>
  <c r="AE48"/>
  <c r="AF48" s="1"/>
  <c r="W48"/>
  <c r="X48" s="1"/>
  <c r="Q48"/>
  <c r="AE45"/>
  <c r="AF45" s="1"/>
  <c r="W45"/>
  <c r="X45" s="1"/>
  <c r="Q45"/>
  <c r="AE44"/>
  <c r="AF44" s="1"/>
  <c r="W44"/>
  <c r="X44" s="1"/>
  <c r="Q44"/>
  <c r="AE43"/>
  <c r="AF43" s="1"/>
  <c r="W43"/>
  <c r="X43" s="1"/>
  <c r="Q43"/>
  <c r="Y51" l="1"/>
  <c r="Y43"/>
  <c r="Z43" s="1"/>
  <c r="Y45"/>
  <c r="Y46"/>
  <c r="AG46" s="1"/>
  <c r="AH46" s="1"/>
  <c r="Y47"/>
  <c r="R51"/>
  <c r="Y49"/>
  <c r="Y52"/>
  <c r="Z52" s="1"/>
  <c r="Y60"/>
  <c r="Y54"/>
  <c r="Z54" s="1"/>
  <c r="Y67"/>
  <c r="Y50"/>
  <c r="Z50" s="1"/>
  <c r="Y55"/>
  <c r="AG55" s="1"/>
  <c r="AH55" s="1"/>
  <c r="Y72"/>
  <c r="Z72" s="1"/>
  <c r="Y68"/>
  <c r="Z68" s="1"/>
  <c r="Y44"/>
  <c r="Z44" s="1"/>
  <c r="Y48"/>
  <c r="Z48" s="1"/>
  <c r="Y56"/>
  <c r="AG56" s="1"/>
  <c r="AH56" s="1"/>
  <c r="R49"/>
  <c r="R50"/>
  <c r="R52"/>
  <c r="R55"/>
  <c r="R43"/>
  <c r="R44"/>
  <c r="R45"/>
  <c r="R48"/>
  <c r="R46"/>
  <c r="R56"/>
  <c r="R47"/>
  <c r="Y61"/>
  <c r="Z61" s="1"/>
  <c r="Y57"/>
  <c r="Z57" s="1"/>
  <c r="Y58"/>
  <c r="Z58" s="1"/>
  <c r="Y65"/>
  <c r="Z65" s="1"/>
  <c r="Y66"/>
  <c r="AG66" s="1"/>
  <c r="AH66" s="1"/>
  <c r="Z45"/>
  <c r="AG45"/>
  <c r="AH45" s="1"/>
  <c r="AG48"/>
  <c r="AH48" s="1"/>
  <c r="Z46"/>
  <c r="Z47"/>
  <c r="AG47"/>
  <c r="AH47" s="1"/>
  <c r="Z51"/>
  <c r="AG51"/>
  <c r="AH51" s="1"/>
  <c r="Z55"/>
  <c r="AG43"/>
  <c r="AH43" s="1"/>
  <c r="Z49"/>
  <c r="AG49"/>
  <c r="AH49" s="1"/>
  <c r="Y63"/>
  <c r="Y53"/>
  <c r="Y59"/>
  <c r="AG60"/>
  <c r="AH60" s="1"/>
  <c r="Z60"/>
  <c r="AG67"/>
  <c r="AH67" s="1"/>
  <c r="Z67"/>
  <c r="R61"/>
  <c r="R60"/>
  <c r="R57"/>
  <c r="R58"/>
  <c r="R54"/>
  <c r="R65"/>
  <c r="R67"/>
  <c r="R72"/>
  <c r="R66"/>
  <c r="R68"/>
  <c r="Y70"/>
  <c r="Y74"/>
  <c r="Y75"/>
  <c r="Y64"/>
  <c r="Y73"/>
  <c r="Y77"/>
  <c r="Y62"/>
  <c r="Y71"/>
  <c r="Y69"/>
  <c r="Y76"/>
  <c r="Q5" i="23"/>
  <c r="R5" s="1"/>
  <c r="W5"/>
  <c r="X5" s="1"/>
  <c r="AE5"/>
  <c r="AF5" s="1"/>
  <c r="AG5"/>
  <c r="AH5" s="1"/>
  <c r="Q6"/>
  <c r="R6" s="1"/>
  <c r="W6"/>
  <c r="X6" s="1"/>
  <c r="AE6"/>
  <c r="AF6" s="1"/>
  <c r="AG6"/>
  <c r="AH6" s="1"/>
  <c r="Q7"/>
  <c r="R7" s="1"/>
  <c r="W7"/>
  <c r="X7" s="1"/>
  <c r="AE7"/>
  <c r="AF7" s="1"/>
  <c r="AG7"/>
  <c r="AH7" s="1"/>
  <c r="Q8"/>
  <c r="R8" s="1"/>
  <c r="W8"/>
  <c r="X8" s="1"/>
  <c r="AE8"/>
  <c r="AF8" s="1"/>
  <c r="AG8"/>
  <c r="AH8" s="1"/>
  <c r="Q11"/>
  <c r="R11" s="1"/>
  <c r="W11"/>
  <c r="X11" s="1"/>
  <c r="AE11"/>
  <c r="AF11" s="1"/>
  <c r="AG11"/>
  <c r="AH11" s="1"/>
  <c r="Q12"/>
  <c r="R12" s="1"/>
  <c r="W12"/>
  <c r="X12" s="1"/>
  <c r="AE12"/>
  <c r="AF12" s="1"/>
  <c r="AG12"/>
  <c r="AH12" s="1"/>
  <c r="Q13"/>
  <c r="R13" s="1"/>
  <c r="W13"/>
  <c r="X13" s="1"/>
  <c r="AE13"/>
  <c r="AF13" s="1"/>
  <c r="AG13"/>
  <c r="AH13" s="1"/>
  <c r="Q14"/>
  <c r="R14" s="1"/>
  <c r="W14"/>
  <c r="X14" s="1"/>
  <c r="AE14"/>
  <c r="AF14" s="1"/>
  <c r="AG14"/>
  <c r="AH14" s="1"/>
  <c r="Q15"/>
  <c r="R15" s="1"/>
  <c r="W15"/>
  <c r="X15" s="1"/>
  <c r="AE15"/>
  <c r="AF15" s="1"/>
  <c r="AG15"/>
  <c r="AH15" s="1"/>
  <c r="Q16"/>
  <c r="R16" s="1"/>
  <c r="W16"/>
  <c r="X16" s="1"/>
  <c r="AE16"/>
  <c r="AF16" s="1"/>
  <c r="AG16"/>
  <c r="AH16" s="1"/>
  <c r="Q17"/>
  <c r="R17" s="1"/>
  <c r="W17"/>
  <c r="X17" s="1"/>
  <c r="AE17"/>
  <c r="AF17" s="1"/>
  <c r="AG17"/>
  <c r="AH17" s="1"/>
  <c r="Q18"/>
  <c r="R18" s="1"/>
  <c r="W18"/>
  <c r="X18" s="1"/>
  <c r="AE18"/>
  <c r="AF18" s="1"/>
  <c r="AG18"/>
  <c r="AH18" s="1"/>
  <c r="Q19"/>
  <c r="R19" s="1"/>
  <c r="W19"/>
  <c r="X19" s="1"/>
  <c r="AE19"/>
  <c r="AF19" s="1"/>
  <c r="AG19"/>
  <c r="AH19" s="1"/>
  <c r="Q20"/>
  <c r="R20" s="1"/>
  <c r="W20"/>
  <c r="X20" s="1"/>
  <c r="AE20"/>
  <c r="AF20" s="1"/>
  <c r="AG20"/>
  <c r="AH20" s="1"/>
  <c r="Q21"/>
  <c r="R21" s="1"/>
  <c r="W21"/>
  <c r="X21" s="1"/>
  <c r="AE21"/>
  <c r="AF21" s="1"/>
  <c r="AG21"/>
  <c r="AH21" s="1"/>
  <c r="Q22"/>
  <c r="R22" s="1"/>
  <c r="W22"/>
  <c r="X22" s="1"/>
  <c r="AE22"/>
  <c r="AF22" s="1"/>
  <c r="AG22"/>
  <c r="AH22" s="1"/>
  <c r="Q23"/>
  <c r="R23" s="1"/>
  <c r="W23"/>
  <c r="X23" s="1"/>
  <c r="AE23"/>
  <c r="AF23" s="1"/>
  <c r="AG23"/>
  <c r="AH23" s="1"/>
  <c r="Q26"/>
  <c r="R26" s="1"/>
  <c r="W26"/>
  <c r="X26" s="1"/>
  <c r="AE26"/>
  <c r="AF26" s="1"/>
  <c r="AG26"/>
  <c r="AH26" s="1"/>
  <c r="Q27"/>
  <c r="R27" s="1"/>
  <c r="W27"/>
  <c r="X27" s="1"/>
  <c r="AE27"/>
  <c r="AF27" s="1"/>
  <c r="AG27"/>
  <c r="AH27" s="1"/>
  <c r="Q30"/>
  <c r="R30" s="1"/>
  <c r="W30"/>
  <c r="X30" s="1"/>
  <c r="AE30"/>
  <c r="AF30" s="1"/>
  <c r="AG30"/>
  <c r="AH30" s="1"/>
  <c r="Q31"/>
  <c r="R31" s="1"/>
  <c r="W31"/>
  <c r="X31" s="1"/>
  <c r="AE31"/>
  <c r="AF31" s="1"/>
  <c r="AG31"/>
  <c r="AH31" s="1"/>
  <c r="AE36" i="12"/>
  <c r="AF36" s="1"/>
  <c r="Q36"/>
  <c r="AE42"/>
  <c r="AF42" s="1"/>
  <c r="W42"/>
  <c r="X42" s="1"/>
  <c r="Q42"/>
  <c r="AE40"/>
  <c r="AF40" s="1"/>
  <c r="W40"/>
  <c r="X40" s="1"/>
  <c r="Q40"/>
  <c r="AE39"/>
  <c r="AF39" s="1"/>
  <c r="W39"/>
  <c r="X39" s="1"/>
  <c r="Q39"/>
  <c r="AE33"/>
  <c r="AF33" s="1"/>
  <c r="W33"/>
  <c r="X33" s="1"/>
  <c r="Q33"/>
  <c r="AE35"/>
  <c r="AF35" s="1"/>
  <c r="W35"/>
  <c r="X35" s="1"/>
  <c r="Q35"/>
  <c r="AE37"/>
  <c r="AF37" s="1"/>
  <c r="W37"/>
  <c r="X37" s="1"/>
  <c r="Q37"/>
  <c r="AE34"/>
  <c r="AF34" s="1"/>
  <c r="W34"/>
  <c r="X34" s="1"/>
  <c r="Q34"/>
  <c r="W36"/>
  <c r="X36" s="1"/>
  <c r="AE32"/>
  <c r="AF32" s="1"/>
  <c r="W32"/>
  <c r="X32" s="1"/>
  <c r="Q32"/>
  <c r="Q102"/>
  <c r="R102" s="1"/>
  <c r="W102"/>
  <c r="AE102"/>
  <c r="AF102" s="1"/>
  <c r="W91"/>
  <c r="X91" s="1"/>
  <c r="Q91"/>
  <c r="AE91"/>
  <c r="AF91" s="1"/>
  <c r="Q26"/>
  <c r="R26" s="1"/>
  <c r="W26"/>
  <c r="AE26"/>
  <c r="AF26" s="1"/>
  <c r="Q28"/>
  <c r="R28" s="1"/>
  <c r="W28"/>
  <c r="X28" s="1"/>
  <c r="AE28"/>
  <c r="AF28" s="1"/>
  <c r="Q94"/>
  <c r="R94" s="1"/>
  <c r="W94"/>
  <c r="AE94"/>
  <c r="AF94" s="1"/>
  <c r="Q21"/>
  <c r="Q5"/>
  <c r="R5" s="1"/>
  <c r="W5"/>
  <c r="Q6"/>
  <c r="R6" s="1"/>
  <c r="W6"/>
  <c r="Q7"/>
  <c r="R7" s="1"/>
  <c r="W7"/>
  <c r="Q9"/>
  <c r="R9" s="1"/>
  <c r="W9"/>
  <c r="AE5"/>
  <c r="AF5" s="1"/>
  <c r="AE6"/>
  <c r="AF6" s="1"/>
  <c r="AE7"/>
  <c r="AF7" s="1"/>
  <c r="AE9"/>
  <c r="AF9" s="1"/>
  <c r="Q11"/>
  <c r="R11" s="1"/>
  <c r="W11"/>
  <c r="AE11"/>
  <c r="AF11" s="1"/>
  <c r="Q12"/>
  <c r="R12" s="1"/>
  <c r="W12"/>
  <c r="AE12"/>
  <c r="AF12" s="1"/>
  <c r="Q13"/>
  <c r="R13" s="1"/>
  <c r="W13"/>
  <c r="AE13"/>
  <c r="AF13" s="1"/>
  <c r="Q15"/>
  <c r="R15" s="1"/>
  <c r="W15"/>
  <c r="AE15"/>
  <c r="AF15" s="1"/>
  <c r="Q20"/>
  <c r="R20" s="1"/>
  <c r="W20"/>
  <c r="AE20"/>
  <c r="AF20" s="1"/>
  <c r="Q16"/>
  <c r="R16" s="1"/>
  <c r="W16"/>
  <c r="AE16"/>
  <c r="AF16" s="1"/>
  <c r="Q17"/>
  <c r="R17" s="1"/>
  <c r="W17"/>
  <c r="X17" s="1"/>
  <c r="AE17"/>
  <c r="AF17" s="1"/>
  <c r="Q19"/>
  <c r="R19" s="1"/>
  <c r="W19"/>
  <c r="AE19"/>
  <c r="AF19" s="1"/>
  <c r="Q18"/>
  <c r="R18" s="1"/>
  <c r="W18"/>
  <c r="AE18"/>
  <c r="AF18" s="1"/>
  <c r="Q22"/>
  <c r="R22" s="1"/>
  <c r="W22"/>
  <c r="AE22"/>
  <c r="AF22" s="1"/>
  <c r="Q23"/>
  <c r="R23" s="1"/>
  <c r="W23"/>
  <c r="AE23"/>
  <c r="AF23" s="1"/>
  <c r="W21"/>
  <c r="X21" s="1"/>
  <c r="AE21"/>
  <c r="AF21" s="1"/>
  <c r="Q25"/>
  <c r="R25" s="1"/>
  <c r="W25"/>
  <c r="X25" s="1"/>
  <c r="AE25"/>
  <c r="AF25" s="1"/>
  <c r="Q27"/>
  <c r="R27" s="1"/>
  <c r="W27"/>
  <c r="AE27"/>
  <c r="AF27" s="1"/>
  <c r="Q29"/>
  <c r="R29" s="1"/>
  <c r="W29"/>
  <c r="X29" s="1"/>
  <c r="AE29"/>
  <c r="AF29" s="1"/>
  <c r="Q31"/>
  <c r="R31" s="1"/>
  <c r="W31"/>
  <c r="AE31"/>
  <c r="AF31" s="1"/>
  <c r="Q79"/>
  <c r="R79" s="1"/>
  <c r="W79"/>
  <c r="AE79"/>
  <c r="AF79" s="1"/>
  <c r="Q80"/>
  <c r="R80" s="1"/>
  <c r="W80"/>
  <c r="X80" s="1"/>
  <c r="AE80"/>
  <c r="AF80" s="1"/>
  <c r="Q82"/>
  <c r="R82" s="1"/>
  <c r="W82"/>
  <c r="AE82"/>
  <c r="AF82" s="1"/>
  <c r="Q83"/>
  <c r="R83" s="1"/>
  <c r="W83"/>
  <c r="X83" s="1"/>
  <c r="AE83"/>
  <c r="AF83" s="1"/>
  <c r="Q84"/>
  <c r="R84" s="1"/>
  <c r="W84"/>
  <c r="AE84"/>
  <c r="AF84" s="1"/>
  <c r="Q85"/>
  <c r="R85" s="1"/>
  <c r="W85"/>
  <c r="X85" s="1"/>
  <c r="AE85"/>
  <c r="AF85" s="1"/>
  <c r="Q89"/>
  <c r="R89" s="1"/>
  <c r="W89"/>
  <c r="AE89"/>
  <c r="AF89" s="1"/>
  <c r="Q93"/>
  <c r="R93" s="1"/>
  <c r="W93"/>
  <c r="X93" s="1"/>
  <c r="AE93"/>
  <c r="AF93" s="1"/>
  <c r="Q87"/>
  <c r="R87" s="1"/>
  <c r="W87"/>
  <c r="AE87"/>
  <c r="AF87" s="1"/>
  <c r="AE88"/>
  <c r="AF88" s="1"/>
  <c r="Q88"/>
  <c r="R88" s="1"/>
  <c r="W88"/>
  <c r="Q92"/>
  <c r="R92" s="1"/>
  <c r="W92"/>
  <c r="AE92"/>
  <c r="AF92" s="1"/>
  <c r="Q90"/>
  <c r="R90" s="1"/>
  <c r="W90"/>
  <c r="X90" s="1"/>
  <c r="AE90"/>
  <c r="AF90" s="1"/>
  <c r="Q97"/>
  <c r="R97" s="1"/>
  <c r="W97"/>
  <c r="AE97"/>
  <c r="AF97" s="1"/>
  <c r="Q95"/>
  <c r="R95" s="1"/>
  <c r="W95"/>
  <c r="AE95"/>
  <c r="AF95" s="1"/>
  <c r="Q98"/>
  <c r="R98" s="1"/>
  <c r="W98"/>
  <c r="AE98"/>
  <c r="AF98" s="1"/>
  <c r="Q103"/>
  <c r="R103" s="1"/>
  <c r="W103"/>
  <c r="AE103"/>
  <c r="AF103" s="1"/>
  <c r="Q104"/>
  <c r="R104" s="1"/>
  <c r="W104"/>
  <c r="AE104"/>
  <c r="AF104" s="1"/>
  <c r="Q99"/>
  <c r="R99" s="1"/>
  <c r="W99"/>
  <c r="X99" s="1"/>
  <c r="AE99"/>
  <c r="AF99" s="1"/>
  <c r="Q86"/>
  <c r="R86" s="1"/>
  <c r="W86"/>
  <c r="AE86"/>
  <c r="AF86" s="1"/>
  <c r="Q105"/>
  <c r="R105" s="1"/>
  <c r="W105"/>
  <c r="AE105"/>
  <c r="AF105" s="1"/>
  <c r="Q100"/>
  <c r="R100" s="1"/>
  <c r="W100"/>
  <c r="X100" s="1"/>
  <c r="AE100"/>
  <c r="AF100" s="1"/>
  <c r="Q101"/>
  <c r="R101" s="1"/>
  <c r="W101"/>
  <c r="AE101"/>
  <c r="AF101" s="1"/>
  <c r="Q81"/>
  <c r="R81" s="1"/>
  <c r="W81"/>
  <c r="AE81"/>
  <c r="AF81" s="1"/>
  <c r="Q96"/>
  <c r="R96" s="1"/>
  <c r="W96"/>
  <c r="AE96"/>
  <c r="AF96" s="1"/>
  <c r="Q10"/>
  <c r="R10" s="1"/>
  <c r="W10"/>
  <c r="AE10"/>
  <c r="AF10" s="1"/>
  <c r="AG54" l="1"/>
  <c r="AH54" s="1"/>
  <c r="AG52"/>
  <c r="AH52" s="1"/>
  <c r="AG72"/>
  <c r="AH72" s="1"/>
  <c r="AG50"/>
  <c r="AH50" s="1"/>
  <c r="Z56"/>
  <c r="AG44"/>
  <c r="AH44" s="1"/>
  <c r="AG57"/>
  <c r="AH57" s="1"/>
  <c r="AG61"/>
  <c r="AH61" s="1"/>
  <c r="Z66"/>
  <c r="AG65"/>
  <c r="AH65" s="1"/>
  <c r="AG58"/>
  <c r="AH58" s="1"/>
  <c r="Z76"/>
  <c r="AG76"/>
  <c r="AH76" s="1"/>
  <c r="Z71"/>
  <c r="AG71"/>
  <c r="AH71" s="1"/>
  <c r="Z62"/>
  <c r="AG62"/>
  <c r="AH62" s="1"/>
  <c r="Z73"/>
  <c r="AG73"/>
  <c r="AH73" s="1"/>
  <c r="Z74"/>
  <c r="AG74"/>
  <c r="AH74" s="1"/>
  <c r="Z70"/>
  <c r="AG70"/>
  <c r="AH70" s="1"/>
  <c r="Z59"/>
  <c r="AG59"/>
  <c r="AH59" s="1"/>
  <c r="Z69"/>
  <c r="AG69"/>
  <c r="AH69" s="1"/>
  <c r="Z77"/>
  <c r="AG77"/>
  <c r="AH77" s="1"/>
  <c r="Z64"/>
  <c r="AG64"/>
  <c r="AH64" s="1"/>
  <c r="Z75"/>
  <c r="AG75"/>
  <c r="AH75" s="1"/>
  <c r="Z53"/>
  <c r="AG53"/>
  <c r="AH53" s="1"/>
  <c r="Z63"/>
  <c r="AG63"/>
  <c r="AH63" s="1"/>
  <c r="Y36"/>
  <c r="Z36" s="1"/>
  <c r="R36"/>
  <c r="Y7"/>
  <c r="X7"/>
  <c r="Y35"/>
  <c r="AG35" s="1"/>
  <c r="AH35" s="1"/>
  <c r="R35"/>
  <c r="Y17"/>
  <c r="AG17" s="1"/>
  <c r="AH17" s="1"/>
  <c r="Y9"/>
  <c r="AG9" s="1"/>
  <c r="AH9" s="1"/>
  <c r="Y102"/>
  <c r="AG102" s="1"/>
  <c r="AH102" s="1"/>
  <c r="Y22"/>
  <c r="X22"/>
  <c r="Y20"/>
  <c r="X20"/>
  <c r="Y12"/>
  <c r="X12"/>
  <c r="Y39"/>
  <c r="AG39" s="1"/>
  <c r="AH39" s="1"/>
  <c r="R39"/>
  <c r="Y81"/>
  <c r="AG81" s="1"/>
  <c r="AH81" s="1"/>
  <c r="Y88"/>
  <c r="AG88" s="1"/>
  <c r="AH88" s="1"/>
  <c r="Y31"/>
  <c r="Z31" s="1"/>
  <c r="Y27"/>
  <c r="Z27" s="1"/>
  <c r="Y23"/>
  <c r="AG23" s="1"/>
  <c r="AH23" s="1"/>
  <c r="Y18"/>
  <c r="AG18" s="1"/>
  <c r="AH18" s="1"/>
  <c r="Y19"/>
  <c r="Y16"/>
  <c r="AG16" s="1"/>
  <c r="AH16" s="1"/>
  <c r="Y15"/>
  <c r="AG15" s="1"/>
  <c r="AH15" s="1"/>
  <c r="Y13"/>
  <c r="AG13" s="1"/>
  <c r="AH13" s="1"/>
  <c r="Y11"/>
  <c r="AG11" s="1"/>
  <c r="AH11" s="1"/>
  <c r="Y5"/>
  <c r="Z5" s="1"/>
  <c r="Y34"/>
  <c r="AG34" s="1"/>
  <c r="AH34" s="1"/>
  <c r="X5"/>
  <c r="X31"/>
  <c r="X27"/>
  <c r="X9"/>
  <c r="Y86"/>
  <c r="Y103"/>
  <c r="AG103" s="1"/>
  <c r="AH103" s="1"/>
  <c r="Y98"/>
  <c r="AG98" s="1"/>
  <c r="AH98" s="1"/>
  <c r="Y95"/>
  <c r="Y80"/>
  <c r="Y6"/>
  <c r="Y28"/>
  <c r="X102"/>
  <c r="R34"/>
  <c r="Y94"/>
  <c r="X94"/>
  <c r="X98"/>
  <c r="X88"/>
  <c r="X23"/>
  <c r="X18"/>
  <c r="X19"/>
  <c r="X16"/>
  <c r="X15"/>
  <c r="X13"/>
  <c r="X11"/>
  <c r="X6"/>
  <c r="Y10"/>
  <c r="Z10" s="1"/>
  <c r="Y100"/>
  <c r="AG100" s="1"/>
  <c r="AH100" s="1"/>
  <c r="Y99"/>
  <c r="AG99" s="1"/>
  <c r="AH99" s="1"/>
  <c r="Y90"/>
  <c r="AG90" s="1"/>
  <c r="AH90" s="1"/>
  <c r="Y93"/>
  <c r="Z93" s="1"/>
  <c r="Y85"/>
  <c r="Z85" s="1"/>
  <c r="Y83"/>
  <c r="Z83" s="1"/>
  <c r="Y26"/>
  <c r="X26"/>
  <c r="Y32"/>
  <c r="AG32" s="1"/>
  <c r="AH32" s="1"/>
  <c r="R32"/>
  <c r="Y37"/>
  <c r="AG37" s="1"/>
  <c r="AH37" s="1"/>
  <c r="R37"/>
  <c r="Y33"/>
  <c r="AG33" s="1"/>
  <c r="AH33" s="1"/>
  <c r="R33"/>
  <c r="Y40"/>
  <c r="AG40" s="1"/>
  <c r="AH40" s="1"/>
  <c r="R40"/>
  <c r="Y42"/>
  <c r="AG42" s="1"/>
  <c r="AH42" s="1"/>
  <c r="R42"/>
  <c r="Y82"/>
  <c r="Z82" s="1"/>
  <c r="Y79"/>
  <c r="AG79" s="1"/>
  <c r="AH79" s="1"/>
  <c r="Y29"/>
  <c r="Z29" s="1"/>
  <c r="Y25"/>
  <c r="Z25" s="1"/>
  <c r="Z32"/>
  <c r="Y96"/>
  <c r="X96"/>
  <c r="Y101"/>
  <c r="X101"/>
  <c r="Y105"/>
  <c r="X105"/>
  <c r="Y104"/>
  <c r="X104"/>
  <c r="Y97"/>
  <c r="X97"/>
  <c r="Y92"/>
  <c r="X92"/>
  <c r="X81"/>
  <c r="X86"/>
  <c r="X103"/>
  <c r="X95"/>
  <c r="X10"/>
  <c r="Y87"/>
  <c r="X87"/>
  <c r="Y89"/>
  <c r="X89"/>
  <c r="Y84"/>
  <c r="X84"/>
  <c r="R21"/>
  <c r="Y21"/>
  <c r="X82"/>
  <c r="X79"/>
  <c r="Y91"/>
  <c r="R91"/>
  <c r="AG36" l="1"/>
  <c r="AH36" s="1"/>
  <c r="Z6"/>
  <c r="AG6"/>
  <c r="AH6" s="1"/>
  <c r="AG7"/>
  <c r="AH7" s="1"/>
  <c r="Z91"/>
  <c r="AG91"/>
  <c r="AH91" s="1"/>
  <c r="Z17"/>
  <c r="Z88"/>
  <c r="Z7"/>
  <c r="AG82"/>
  <c r="AH82" s="1"/>
  <c r="Z33"/>
  <c r="Z37"/>
  <c r="AG93"/>
  <c r="AH93" s="1"/>
  <c r="Z99"/>
  <c r="Z35"/>
  <c r="Z18"/>
  <c r="AG27"/>
  <c r="AH27" s="1"/>
  <c r="Z9"/>
  <c r="Z42"/>
  <c r="Z34"/>
  <c r="Z13"/>
  <c r="Z23"/>
  <c r="Z102"/>
  <c r="AG83"/>
  <c r="AH83" s="1"/>
  <c r="AG10"/>
  <c r="AH10" s="1"/>
  <c r="Z40"/>
  <c r="Z11"/>
  <c r="AG85"/>
  <c r="AH85" s="1"/>
  <c r="Z39"/>
  <c r="AG5"/>
  <c r="AH5" s="1"/>
  <c r="Z16"/>
  <c r="Z12"/>
  <c r="AG12"/>
  <c r="AH12" s="1"/>
  <c r="Z20"/>
  <c r="AG20"/>
  <c r="AH20" s="1"/>
  <c r="Z22"/>
  <c r="AG22"/>
  <c r="AH22" s="1"/>
  <c r="AG25"/>
  <c r="AH25" s="1"/>
  <c r="AG31"/>
  <c r="AH31" s="1"/>
  <c r="Z98"/>
  <c r="Z100"/>
  <c r="Z79"/>
  <c r="Z15"/>
  <c r="Z81"/>
  <c r="AG19"/>
  <c r="AH19" s="1"/>
  <c r="Z19"/>
  <c r="AG95"/>
  <c r="AH95" s="1"/>
  <c r="Z95"/>
  <c r="Z90"/>
  <c r="Z103"/>
  <c r="Z28"/>
  <c r="AG28"/>
  <c r="AH28" s="1"/>
  <c r="AG80"/>
  <c r="AH80" s="1"/>
  <c r="Z80"/>
  <c r="AG86"/>
  <c r="AH86" s="1"/>
  <c r="Z86"/>
  <c r="Z26"/>
  <c r="AG26"/>
  <c r="AH26" s="1"/>
  <c r="Z94"/>
  <c r="AG94"/>
  <c r="AH94" s="1"/>
  <c r="AG29"/>
  <c r="AH29" s="1"/>
  <c r="AG21"/>
  <c r="AH21" s="1"/>
  <c r="Z21"/>
  <c r="AG84"/>
  <c r="AH84" s="1"/>
  <c r="Z84"/>
  <c r="AG87"/>
  <c r="AH87" s="1"/>
  <c r="Z87"/>
  <c r="AG92"/>
  <c r="AH92" s="1"/>
  <c r="Z92"/>
  <c r="AG97"/>
  <c r="AH97" s="1"/>
  <c r="Z97"/>
  <c r="AG104"/>
  <c r="AH104" s="1"/>
  <c r="Z104"/>
  <c r="AG105"/>
  <c r="AH105" s="1"/>
  <c r="Z105"/>
  <c r="AG101"/>
  <c r="AH101" s="1"/>
  <c r="Z101"/>
  <c r="AG96"/>
  <c r="AH96" s="1"/>
  <c r="Z96"/>
  <c r="AG89"/>
  <c r="AH89" s="1"/>
  <c r="Z89"/>
</calcChain>
</file>

<file path=xl/sharedStrings.xml><?xml version="1.0" encoding="utf-8"?>
<sst xmlns="http://schemas.openxmlformats.org/spreadsheetml/2006/main" count="1024" uniqueCount="245">
  <si>
    <t xml:space="preserve"> </t>
  </si>
  <si>
    <t>Троеборье, приседания, становая тяга безэкипировочные ЛЮБ</t>
  </si>
  <si>
    <t>Очки</t>
  </si>
  <si>
    <t>Место</t>
  </si>
  <si>
    <t>Дивизион</t>
  </si>
  <si>
    <t>В/К</t>
  </si>
  <si>
    <t>ФИО</t>
  </si>
  <si>
    <t>Команда</t>
  </si>
  <si>
    <t>Регион</t>
  </si>
  <si>
    <t>Страна</t>
  </si>
  <si>
    <t>Дата Рождения</t>
  </si>
  <si>
    <t>Возрастная категория</t>
  </si>
  <si>
    <t>Вес</t>
  </si>
  <si>
    <t>Шварц</t>
  </si>
  <si>
    <t>ПРИСЕД</t>
  </si>
  <si>
    <t>ЖИМ ЛЕЖА</t>
  </si>
  <si>
    <t>СУММА</t>
  </si>
  <si>
    <t>СТАНОВАЯ ТЯГА</t>
  </si>
  <si>
    <t>ИТОГ</t>
  </si>
  <si>
    <t>Абсолютное первенство</t>
  </si>
  <si>
    <t>Рез-тат</t>
  </si>
  <si>
    <t>subtotal</t>
  </si>
  <si>
    <t>Сумма</t>
  </si>
  <si>
    <t>Женщины</t>
  </si>
  <si>
    <t>RAW</t>
  </si>
  <si>
    <t>Россия</t>
  </si>
  <si>
    <t>Троеборье</t>
  </si>
  <si>
    <t>Мужчины</t>
  </si>
  <si>
    <t>Главный судья</t>
  </si>
  <si>
    <t>Репницын А.</t>
  </si>
  <si>
    <t>Главный секретарь</t>
  </si>
  <si>
    <t>Репниына М.</t>
  </si>
  <si>
    <t>Зам.главного судьи</t>
  </si>
  <si>
    <t>Жиляков В.</t>
  </si>
  <si>
    <t>Зам.главного секретаря</t>
  </si>
  <si>
    <t>Асеева Ю.</t>
  </si>
  <si>
    <t>Секретарь</t>
  </si>
  <si>
    <t>Жилякова А.</t>
  </si>
  <si>
    <t>Браславец О.</t>
  </si>
  <si>
    <t>Старший судья</t>
  </si>
  <si>
    <t>Горелов А.</t>
  </si>
  <si>
    <t>Коробейников Д.</t>
  </si>
  <si>
    <t>Боковой судья</t>
  </si>
  <si>
    <t>Максименко А.</t>
  </si>
  <si>
    <t>Карякин Е.</t>
  </si>
  <si>
    <t>Новиков К.</t>
  </si>
  <si>
    <t>Лунин А.</t>
  </si>
  <si>
    <t>Спикер</t>
  </si>
  <si>
    <t>Митенкова В.</t>
  </si>
  <si>
    <t>Офицер ДК</t>
  </si>
  <si>
    <t>Блинков Е.</t>
  </si>
  <si>
    <t>PRO</t>
  </si>
  <si>
    <t>140+</t>
  </si>
  <si>
    <t>Народный жим</t>
  </si>
  <si>
    <t>ж</t>
  </si>
  <si>
    <t>м</t>
  </si>
  <si>
    <t>Жим лежа</t>
  </si>
  <si>
    <t xml:space="preserve">Становая </t>
  </si>
  <si>
    <t>Становая</t>
  </si>
  <si>
    <t>Пол</t>
  </si>
  <si>
    <t>Open 24-39</t>
  </si>
  <si>
    <t>Masters 40-49</t>
  </si>
  <si>
    <t>Мингазетдинова     Розалия    Дамировна</t>
  </si>
  <si>
    <t>Татарстан</t>
  </si>
  <si>
    <t>Татарстан с.Сарманово</t>
  </si>
  <si>
    <t xml:space="preserve">Сарманово </t>
  </si>
  <si>
    <t>Осипова Ольга Анатольевна</t>
  </si>
  <si>
    <t>Стерлитамак</t>
  </si>
  <si>
    <t>Башкирия</t>
  </si>
  <si>
    <t>Егорова Вероника Владимировна</t>
  </si>
  <si>
    <t xml:space="preserve">Стерлитамак </t>
  </si>
  <si>
    <t>Teenage 14-19</t>
  </si>
  <si>
    <t>Емельянов Дмитрий Алексеевич</t>
  </si>
  <si>
    <t>Альметьевск</t>
  </si>
  <si>
    <t>Junior 20-23</t>
  </si>
  <si>
    <t>Дюртюли</t>
  </si>
  <si>
    <t>Латыпов Радмир Айратович</t>
  </si>
  <si>
    <t>Фарвазов Ильмир Ильшатович</t>
  </si>
  <si>
    <t>Уляев Руслан Ирекович</t>
  </si>
  <si>
    <t>Абдуллин Андрей Ришатович</t>
  </si>
  <si>
    <t>Вагапов Денис Рушанович </t>
  </si>
  <si>
    <t>Казань</t>
  </si>
  <si>
    <t>Нижнекамск</t>
  </si>
  <si>
    <t>Кушнаренково</t>
  </si>
  <si>
    <t>Дюртюли </t>
  </si>
  <si>
    <t>Masters 50-59</t>
  </si>
  <si>
    <t>Файзреев Ильдар Марванович</t>
  </si>
  <si>
    <t>Егупова Мария Валентиновна</t>
  </si>
  <si>
    <t>Абдуллин Андрей ришатович </t>
  </si>
  <si>
    <t>Пимурзин Давид</t>
  </si>
  <si>
    <t xml:space="preserve">Рахимьянов Рамазан Рафисович
</t>
  </si>
  <si>
    <t>с. Базарные Матаки</t>
  </si>
  <si>
    <t>Бугульма</t>
  </si>
  <si>
    <t>Шайхутдинов Руслан Радикович </t>
  </si>
  <si>
    <t>Будин Степан Алексеевич</t>
  </si>
  <si>
    <t>Альметьевск </t>
  </si>
  <si>
    <t>Ижевск</t>
  </si>
  <si>
    <t>Удмуртия</t>
  </si>
  <si>
    <t>Мухаметгалиев Айрат Гаптелганиевич</t>
  </si>
  <si>
    <t>Семенов Илья Александрович</t>
  </si>
  <si>
    <t>Ермаков Леонид Германович</t>
  </si>
  <si>
    <t>Хайбрахманов Роберт Ханафиевич</t>
  </si>
  <si>
    <t>Мадмаров Рустам Ахмадалиевич</t>
  </si>
  <si>
    <t>Трошкин Сергей Николаевич</t>
  </si>
  <si>
    <t>Дорошин Алексей Владимирович</t>
  </si>
  <si>
    <t>Зверев Илья Павлович </t>
  </si>
  <si>
    <t>Каньязов Аллан Саламович</t>
  </si>
  <si>
    <t>Белов Вадим Вячеславович</t>
  </si>
  <si>
    <t>Табаков Дмитрий Михайлович</t>
  </si>
  <si>
    <t>Беляев Василий Петрович </t>
  </si>
  <si>
    <t>Мирханов Дамиль Наилевич</t>
  </si>
  <si>
    <t>Шафигуллин Айваз Рашитович </t>
  </si>
  <si>
    <t>Валеев Егор Сергеевич</t>
  </si>
  <si>
    <t>Башкиров Иван Мизайлович</t>
  </si>
  <si>
    <t>Николенко Сергей Леонидович</t>
  </si>
  <si>
    <t>Волков Алексей Юрьевич </t>
  </si>
  <si>
    <t>Панов Максим Борисович</t>
  </si>
  <si>
    <t>Сарманово</t>
  </si>
  <si>
    <t>c.Пономаревка</t>
  </si>
  <si>
    <t>Уфа</t>
  </si>
  <si>
    <t>Абдулино</t>
  </si>
  <si>
    <t>Стерлитамак </t>
  </si>
  <si>
    <t>Ижевск </t>
  </si>
  <si>
    <t>Лениногорск</t>
  </si>
  <si>
    <t>Кизнер</t>
  </si>
  <si>
    <t>Оренбург</t>
  </si>
  <si>
    <t>Masters 40-50</t>
  </si>
  <si>
    <t>Masters 40-52</t>
  </si>
  <si>
    <t>Гнездило Георгий Геннадьевич </t>
  </si>
  <si>
    <t>Уфа </t>
  </si>
  <si>
    <t>Зиятдинов Касым</t>
  </si>
  <si>
    <t>Гарипов Рашит</t>
  </si>
  <si>
    <t>Masters 60-69</t>
  </si>
  <si>
    <t xml:space="preserve">90+ </t>
  </si>
  <si>
    <t>Гараев Камиль Талгатович </t>
  </si>
  <si>
    <t>Ванюков Артем Константинович </t>
  </si>
  <si>
    <t>Ефремов Олег Сергеевич </t>
  </si>
  <si>
    <t>с.Пономаревка</t>
  </si>
  <si>
    <t>Бадалян Жора Размикович</t>
  </si>
  <si>
    <t>Шайхутдинов Ильнар Наилевич </t>
  </si>
  <si>
    <t>Ситдиков Эльмир Фирдавесович</t>
  </si>
  <si>
    <t>Васильев Игорь Викторович</t>
  </si>
  <si>
    <t>С.Пономаревка</t>
  </si>
  <si>
    <t>Бугульма </t>
  </si>
  <si>
    <t>Хайруллин Айрат Мирдиянович</t>
  </si>
  <si>
    <t>Ширков Сергей Леонидович</t>
  </si>
  <si>
    <t>С. Базарные матаки</t>
  </si>
  <si>
    <t>С.Базарные матаки</t>
  </si>
  <si>
    <t xml:space="preserve">Кубок России "Вызов барса" 21 апреля 2018года </t>
  </si>
  <si>
    <t xml:space="preserve">Кубок России "Вызов барса" 22 апреля 2018года </t>
  </si>
  <si>
    <t xml:space="preserve">Троеборье, приседания, становая тяга безэкипировочные ПРО, народный жим (любители/про) </t>
  </si>
  <si>
    <t>Ахмедов Евгений Михайлович </t>
  </si>
  <si>
    <t>Волков Сергей Александрович</t>
  </si>
  <si>
    <t>Туймазы</t>
  </si>
  <si>
    <t xml:space="preserve">Жим Лежа СОВ </t>
  </si>
  <si>
    <t>Балантаев Андрей Геннадьевич</t>
  </si>
  <si>
    <t>Балантаев Виталий Андреевич</t>
  </si>
  <si>
    <t>Фаттахов Р.Т.</t>
  </si>
  <si>
    <t>Баскарев А</t>
  </si>
  <si>
    <t>Лазарев Н.А.</t>
  </si>
  <si>
    <t>Губайдуллин М.Ю.</t>
  </si>
  <si>
    <t>Панов М.Б.</t>
  </si>
  <si>
    <t>Балантаев А.В.</t>
  </si>
  <si>
    <t>Репницына М.</t>
  </si>
  <si>
    <t>Осипов А.</t>
  </si>
  <si>
    <t>Киняев З.</t>
  </si>
  <si>
    <t>Губайдуллин М.Ю</t>
  </si>
  <si>
    <t>Балантаев А.</t>
  </si>
  <si>
    <t>Кокарев С</t>
  </si>
  <si>
    <t>Маслов А</t>
  </si>
  <si>
    <t>Осипов А</t>
  </si>
  <si>
    <t>Киняев З</t>
  </si>
  <si>
    <t>Баскарев А.</t>
  </si>
  <si>
    <t>Лазарев Н.</t>
  </si>
  <si>
    <t>Таненкулов Тимур гайниятулловис</t>
  </si>
  <si>
    <t>Open 24-40</t>
  </si>
  <si>
    <t>Биктимеров Артур Фиргатович</t>
  </si>
  <si>
    <t>Masters 50-60</t>
  </si>
  <si>
    <t>Ганеев Музавир</t>
  </si>
  <si>
    <t>Гоч Ксения Юрьевна </t>
  </si>
  <si>
    <t>Заитов Ралиф Рафикович</t>
  </si>
  <si>
    <t>г. Чайковский</t>
  </si>
  <si>
    <t>Пермская область</t>
  </si>
  <si>
    <t>Ахметзянов Галимжан Абдулхатович</t>
  </si>
  <si>
    <t>Сиразутдинов Михаил Рафилович</t>
  </si>
  <si>
    <t>Никифоров Александр Олегович</t>
  </si>
  <si>
    <t>Исмагилов Рамис Рафгатович</t>
  </si>
  <si>
    <t>Бекмансуров Алмаз Исмагилович</t>
  </si>
  <si>
    <t>Кузнецова Ангелина Анатольевна</t>
  </si>
  <si>
    <t>Кудрявцев Константин Константинович</t>
  </si>
  <si>
    <t>Моисеев Сергей Геннадьевич</t>
  </si>
  <si>
    <t>Филиппов Максим Павлович</t>
  </si>
  <si>
    <t>Чумаров Владимир Константинович</t>
  </si>
  <si>
    <t>Валиуллин Марат Фаритович</t>
  </si>
  <si>
    <t>Трошкин Сергей Николаевич </t>
  </si>
  <si>
    <t>Биктимиров Артур Фиргатович</t>
  </si>
  <si>
    <t>Захаров Ярослав Витальевич</t>
  </si>
  <si>
    <t>Ефремов Олег Сергеевич</t>
  </si>
  <si>
    <t>Зверев Илья Николаевич</t>
  </si>
  <si>
    <t>Чиркова Мария Георгиевна</t>
  </si>
  <si>
    <t xml:space="preserve"> народный жим (любители/про) </t>
  </si>
  <si>
    <t>народный  жим</t>
  </si>
  <si>
    <t>вес штанги</t>
  </si>
  <si>
    <t>кол-во</t>
  </si>
  <si>
    <t>Троеборье женщины</t>
  </si>
  <si>
    <t>Приседание женщины</t>
  </si>
  <si>
    <t>Троеборье мужчины</t>
  </si>
  <si>
    <t>Приседание мужчины</t>
  </si>
  <si>
    <t>Жим лежа женщины</t>
  </si>
  <si>
    <t>Жим лежа мужчины</t>
  </si>
  <si>
    <t>Становая мужчины</t>
  </si>
  <si>
    <t>Гайнуллина Гульназ Ромиевна</t>
  </si>
  <si>
    <t>Пимурзин Давид Дмитриевич</t>
  </si>
  <si>
    <t>Макаров Данил Александрович</t>
  </si>
  <si>
    <t>Гнеденков Юрий Александрович</t>
  </si>
  <si>
    <t>Ураимов Руслан Абдуганиевич</t>
  </si>
  <si>
    <t>Абашева Алена Николаевна</t>
  </si>
  <si>
    <t>05,01,1990</t>
  </si>
  <si>
    <t>Макаров Артем Анатольевич</t>
  </si>
  <si>
    <t>07,03,1990</t>
  </si>
  <si>
    <t>Бугуруслан</t>
  </si>
  <si>
    <t>Оренбургская обл</t>
  </si>
  <si>
    <t>Саляхова Регина Расимовна</t>
  </si>
  <si>
    <t>Хопёрский Виктор Евгеньевич</t>
  </si>
  <si>
    <t>Masters 40-44</t>
  </si>
  <si>
    <t>Кубикова Кристина Вячеславовна</t>
  </si>
  <si>
    <t>Лихачев Михаил Александрович</t>
  </si>
  <si>
    <t>Холмогоров Алексей Влаимирови</t>
  </si>
  <si>
    <t>нн</t>
  </si>
  <si>
    <t>67.5</t>
  </si>
  <si>
    <t>97.5</t>
  </si>
  <si>
    <t>122.5</t>
  </si>
  <si>
    <t>Максютов Флорит Фидаильевич</t>
  </si>
  <si>
    <t>Ганиев Музавир</t>
  </si>
  <si>
    <t>Казанцев Александр Анатольевич</t>
  </si>
  <si>
    <t>99.76</t>
  </si>
  <si>
    <t>162.5</t>
  </si>
  <si>
    <t>115.3</t>
  </si>
  <si>
    <t>-</t>
  </si>
  <si>
    <t>Романов Константин Кириллович</t>
  </si>
  <si>
    <t>09.10,1968</t>
  </si>
  <si>
    <t>Харламов Юрий Юрьевич</t>
  </si>
  <si>
    <t>18,10,1992</t>
  </si>
  <si>
    <t>Даутов Рамис Расимович</t>
  </si>
  <si>
    <t>Балтаси</t>
  </si>
</sst>
</file>

<file path=xl/styles.xml><?xml version="1.0" encoding="utf-8"?>
<styleSheet xmlns="http://schemas.openxmlformats.org/spreadsheetml/2006/main">
  <numFmts count="1">
    <numFmt numFmtId="164" formatCode="0.0000"/>
  </numFmts>
  <fonts count="14"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strike/>
      <sz val="10"/>
      <color indexed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sz val="10"/>
      <name val="Arial Cyr"/>
      <charset val="204"/>
    </font>
    <font>
      <b/>
      <sz val="16"/>
      <color indexed="12"/>
      <name val="Arial"/>
      <family val="2"/>
      <charset val="204"/>
    </font>
    <font>
      <sz val="12"/>
      <color indexed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1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164" fontId="7" fillId="0" borderId="6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10" fillId="0" borderId="0" xfId="0" applyFont="1"/>
    <xf numFmtId="2" fontId="2" fillId="0" borderId="1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164" fontId="6" fillId="0" borderId="1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2" fontId="5" fillId="0" borderId="6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11" fillId="0" borderId="0" xfId="0" applyFont="1" applyFill="1" applyAlignment="1">
      <alignment horizontal="center"/>
    </xf>
    <xf numFmtId="0" fontId="0" fillId="0" borderId="0" xfId="0" applyFont="1" applyFill="1" applyBorder="1"/>
    <xf numFmtId="14" fontId="0" fillId="0" borderId="0" xfId="0" applyNumberFormat="1" applyFill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3" fillId="0" borderId="1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/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164" fontId="7" fillId="0" borderId="12" xfId="0" applyNumberFormat="1" applyFont="1" applyFill="1" applyBorder="1" applyAlignment="1">
      <alignment horizontal="center" vertical="center" wrapText="1"/>
    </xf>
    <xf numFmtId="164" fontId="7" fillId="0" borderId="13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2" fontId="5" fillId="0" borderId="16" xfId="0" applyNumberFormat="1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2" fontId="5" fillId="0" borderId="12" xfId="0" applyNumberFormat="1" applyFont="1" applyFill="1" applyBorder="1" applyAlignment="1">
      <alignment horizontal="center" vertical="center" wrapText="1"/>
    </xf>
    <xf numFmtId="2" fontId="5" fillId="0" borderId="1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Апекс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BZ122"/>
  <sheetViews>
    <sheetView tabSelected="1" workbookViewId="0">
      <pane xSplit="7" ySplit="4" topLeftCell="H41" activePane="bottomRight" state="frozen"/>
      <selection pane="topRight" activeCell="H1" sqref="H1"/>
      <selection pane="bottomLeft" activeCell="A5" sqref="A5"/>
      <selection pane="bottomRight" activeCell="F59" sqref="F59"/>
    </sheetView>
  </sheetViews>
  <sheetFormatPr defaultRowHeight="12.75"/>
  <cols>
    <col min="1" max="1" width="4.85546875" style="9" customWidth="1"/>
    <col min="2" max="2" width="6" style="9" bestFit="1" customWidth="1"/>
    <col min="3" max="3" width="5.7109375" style="9" customWidth="1"/>
    <col min="4" max="4" width="8.85546875" style="9" bestFit="1" customWidth="1"/>
    <col min="5" max="5" width="5" style="9" customWidth="1"/>
    <col min="6" max="6" width="40.85546875" style="9" customWidth="1"/>
    <col min="7" max="7" width="20.42578125" style="9" customWidth="1"/>
    <col min="8" max="8" width="25.28515625" style="9" customWidth="1"/>
    <col min="9" max="9" width="8.140625" style="9" customWidth="1"/>
    <col min="10" max="10" width="12.28515625" style="10" customWidth="1"/>
    <col min="11" max="11" width="15.7109375" style="18" customWidth="1"/>
    <col min="12" max="12" width="9.85546875" style="9" customWidth="1"/>
    <col min="13" max="13" width="9.5703125" style="49" bestFit="1" customWidth="1"/>
    <col min="14" max="14" width="5.5703125" style="4" bestFit="1" customWidth="1"/>
    <col min="15" max="15" width="6" style="9" bestFit="1" customWidth="1"/>
    <col min="16" max="16" width="6" style="12" bestFit="1" customWidth="1"/>
    <col min="17" max="17" width="7.5703125" style="9" customWidth="1"/>
    <col min="18" max="18" width="11.140625" style="9" customWidth="1"/>
    <col min="19" max="19" width="8.7109375" style="9" customWidth="1"/>
    <col min="20" max="20" width="8" style="9" customWidth="1"/>
    <col min="21" max="21" width="8.85546875" style="50" customWidth="1"/>
    <col min="22" max="22" width="5.5703125" style="46" customWidth="1"/>
    <col min="23" max="23" width="6.5703125" style="12" bestFit="1" customWidth="1"/>
    <col min="24" max="24" width="11.140625" style="18" customWidth="1"/>
    <col min="25" max="25" width="7.42578125" style="9" bestFit="1" customWidth="1"/>
    <col min="26" max="26" width="12.5703125" style="4" customWidth="1"/>
    <col min="27" max="27" width="8.28515625" style="9" bestFit="1" customWidth="1"/>
    <col min="28" max="28" width="6.42578125" style="9" customWidth="1"/>
    <col min="29" max="29" width="6" style="12" bestFit="1" customWidth="1"/>
    <col min="30" max="30" width="6" style="46" bestFit="1" customWidth="1"/>
    <col min="31" max="31" width="9.42578125" style="12" customWidth="1"/>
    <col min="32" max="32" width="10.85546875" style="18" customWidth="1"/>
    <col min="33" max="33" width="6.140625" style="9" bestFit="1" customWidth="1"/>
    <col min="34" max="34" width="11.28515625" style="9" customWidth="1"/>
    <col min="35" max="35" width="11.42578125" style="9" customWidth="1"/>
    <col min="36" max="16384" width="9.140625" style="9"/>
  </cols>
  <sheetData>
    <row r="1" spans="1:35" ht="20.25">
      <c r="C1" s="24" t="s">
        <v>148</v>
      </c>
      <c r="D1" s="5"/>
      <c r="E1" s="5"/>
      <c r="F1" s="5"/>
      <c r="G1" s="5"/>
      <c r="H1" s="7"/>
      <c r="J1" s="6"/>
      <c r="K1" s="17"/>
      <c r="L1" s="5"/>
      <c r="M1" s="48"/>
      <c r="N1" s="22"/>
      <c r="O1" s="5"/>
      <c r="P1" s="5"/>
      <c r="Q1" s="5"/>
      <c r="R1" s="5"/>
      <c r="S1" s="5"/>
      <c r="T1" s="5"/>
    </row>
    <row r="2" spans="1:35" ht="21" thickBot="1">
      <c r="B2" s="9" t="s">
        <v>0</v>
      </c>
      <c r="C2" s="24" t="s">
        <v>1</v>
      </c>
      <c r="D2" s="5"/>
      <c r="E2" s="5"/>
      <c r="F2" s="5"/>
      <c r="G2" s="5"/>
      <c r="H2" s="7"/>
      <c r="K2" s="24"/>
      <c r="L2" s="5"/>
      <c r="M2" s="48"/>
      <c r="N2" s="22"/>
      <c r="O2" s="5"/>
      <c r="P2" s="5"/>
      <c r="Q2" s="5"/>
      <c r="R2" s="5"/>
      <c r="S2" s="5"/>
      <c r="T2" s="5"/>
    </row>
    <row r="3" spans="1:35" ht="12.75" customHeight="1">
      <c r="A3" s="72" t="s">
        <v>2</v>
      </c>
      <c r="B3" s="74" t="s">
        <v>3</v>
      </c>
      <c r="C3" s="70" t="s">
        <v>59</v>
      </c>
      <c r="D3" s="70" t="s">
        <v>4</v>
      </c>
      <c r="E3" s="74" t="s">
        <v>5</v>
      </c>
      <c r="F3" s="74" t="s">
        <v>6</v>
      </c>
      <c r="G3" s="74" t="s">
        <v>7</v>
      </c>
      <c r="H3" s="74" t="s">
        <v>8</v>
      </c>
      <c r="I3" s="74" t="s">
        <v>9</v>
      </c>
      <c r="J3" s="74" t="s">
        <v>10</v>
      </c>
      <c r="K3" s="74" t="s">
        <v>11</v>
      </c>
      <c r="L3" s="76" t="s">
        <v>12</v>
      </c>
      <c r="M3" s="65" t="s">
        <v>13</v>
      </c>
      <c r="N3" s="69" t="s">
        <v>14</v>
      </c>
      <c r="O3" s="69"/>
      <c r="P3" s="69"/>
      <c r="Q3" s="69"/>
      <c r="R3" s="69"/>
      <c r="S3" s="69" t="s">
        <v>15</v>
      </c>
      <c r="T3" s="69"/>
      <c r="U3" s="69"/>
      <c r="V3" s="69"/>
      <c r="W3" s="69"/>
      <c r="X3" s="69"/>
      <c r="Y3" s="69" t="s">
        <v>16</v>
      </c>
      <c r="Z3" s="69"/>
      <c r="AA3" s="69" t="s">
        <v>17</v>
      </c>
      <c r="AB3" s="69"/>
      <c r="AC3" s="69"/>
      <c r="AD3" s="69"/>
      <c r="AE3" s="69"/>
      <c r="AF3" s="69"/>
      <c r="AG3" s="69" t="s">
        <v>18</v>
      </c>
      <c r="AH3" s="69"/>
      <c r="AI3" s="67" t="s">
        <v>19</v>
      </c>
    </row>
    <row r="4" spans="1:35" s="11" customFormat="1" ht="13.5" customHeight="1" thickBot="1">
      <c r="A4" s="73"/>
      <c r="B4" s="75"/>
      <c r="C4" s="71"/>
      <c r="D4" s="71"/>
      <c r="E4" s="75"/>
      <c r="F4" s="75"/>
      <c r="G4" s="75"/>
      <c r="H4" s="75"/>
      <c r="I4" s="75"/>
      <c r="J4" s="75"/>
      <c r="K4" s="75"/>
      <c r="L4" s="77"/>
      <c r="M4" s="66"/>
      <c r="N4" s="32">
        <v>1</v>
      </c>
      <c r="O4" s="33">
        <v>2</v>
      </c>
      <c r="P4" s="33">
        <v>3</v>
      </c>
      <c r="Q4" s="32" t="s">
        <v>20</v>
      </c>
      <c r="R4" s="34" t="s">
        <v>13</v>
      </c>
      <c r="S4" s="32">
        <v>1</v>
      </c>
      <c r="T4" s="32">
        <v>2</v>
      </c>
      <c r="U4" s="51">
        <v>3</v>
      </c>
      <c r="V4" s="32">
        <v>4</v>
      </c>
      <c r="W4" s="32" t="s">
        <v>20</v>
      </c>
      <c r="X4" s="34" t="s">
        <v>13</v>
      </c>
      <c r="Y4" s="32" t="s">
        <v>21</v>
      </c>
      <c r="Z4" s="34" t="s">
        <v>13</v>
      </c>
      <c r="AA4" s="32">
        <v>1</v>
      </c>
      <c r="AB4" s="33">
        <v>2</v>
      </c>
      <c r="AC4" s="32">
        <v>3</v>
      </c>
      <c r="AD4" s="32">
        <v>4</v>
      </c>
      <c r="AE4" s="32" t="s">
        <v>20</v>
      </c>
      <c r="AF4" s="34" t="s">
        <v>13</v>
      </c>
      <c r="AG4" s="32" t="s">
        <v>22</v>
      </c>
      <c r="AH4" s="34" t="s">
        <v>13</v>
      </c>
      <c r="AI4" s="68"/>
    </row>
    <row r="5" spans="1:35">
      <c r="A5" s="23"/>
      <c r="B5" s="23"/>
      <c r="C5" s="23" t="s">
        <v>54</v>
      </c>
      <c r="D5" s="3" t="s">
        <v>24</v>
      </c>
      <c r="E5" s="23"/>
      <c r="F5" s="27" t="s">
        <v>204</v>
      </c>
      <c r="G5" s="27"/>
      <c r="H5" s="23"/>
      <c r="I5" s="23"/>
      <c r="J5" s="28"/>
      <c r="K5" s="23"/>
      <c r="L5" s="29"/>
      <c r="M5" s="30"/>
      <c r="N5" s="23"/>
      <c r="O5" s="31"/>
      <c r="P5" s="31"/>
      <c r="Q5" s="19">
        <f t="shared" ref="Q5:Q15" si="0">MAX(N5:P5)</f>
        <v>0</v>
      </c>
      <c r="R5" s="20">
        <f t="shared" ref="R5:R25" si="1">M5*Q5</f>
        <v>0</v>
      </c>
      <c r="S5" s="23"/>
      <c r="T5" s="23"/>
      <c r="U5" s="29"/>
      <c r="V5" s="23"/>
      <c r="W5" s="27">
        <f>MAX(S5:U5)</f>
        <v>0</v>
      </c>
      <c r="X5" s="30">
        <f>W5*M5</f>
        <v>0</v>
      </c>
      <c r="Y5" s="19">
        <f t="shared" ref="Y5:Y9" si="2">Q5+W5</f>
        <v>0</v>
      </c>
      <c r="Z5" s="20">
        <f t="shared" ref="Z5:Z9" si="3">Y5*M5</f>
        <v>0</v>
      </c>
      <c r="AA5" s="23"/>
      <c r="AB5" s="31"/>
      <c r="AC5" s="23"/>
      <c r="AD5" s="23"/>
      <c r="AE5" s="27">
        <f>MAX(AA5:AC5)</f>
        <v>0</v>
      </c>
      <c r="AF5" s="30">
        <f>AE5*M5</f>
        <v>0</v>
      </c>
      <c r="AG5" s="19">
        <f t="shared" ref="AG5:AG9" si="4">Y5+AE5</f>
        <v>0</v>
      </c>
      <c r="AH5" s="20">
        <f t="shared" ref="AH5:AH9" si="5">M5*AG5</f>
        <v>0</v>
      </c>
      <c r="AI5" s="23"/>
    </row>
    <row r="6" spans="1:35">
      <c r="A6" s="3">
        <v>12</v>
      </c>
      <c r="B6" s="3">
        <v>1</v>
      </c>
      <c r="C6" s="3" t="s">
        <v>54</v>
      </c>
      <c r="D6" s="3" t="s">
        <v>24</v>
      </c>
      <c r="E6" s="3">
        <v>67.5</v>
      </c>
      <c r="F6" s="3" t="s">
        <v>62</v>
      </c>
      <c r="G6" s="3" t="s">
        <v>65</v>
      </c>
      <c r="H6" s="3" t="s">
        <v>64</v>
      </c>
      <c r="I6" s="3" t="s">
        <v>25</v>
      </c>
      <c r="J6" s="1">
        <v>25262</v>
      </c>
      <c r="K6" s="3" t="s">
        <v>61</v>
      </c>
      <c r="L6" s="2">
        <v>67.5</v>
      </c>
      <c r="M6" s="20">
        <v>0.88880000000000003</v>
      </c>
      <c r="N6" s="13">
        <v>0</v>
      </c>
      <c r="O6" s="8">
        <v>0</v>
      </c>
      <c r="P6" s="8">
        <v>100</v>
      </c>
      <c r="Q6" s="19">
        <f>MAX(N6:P6)</f>
        <v>100</v>
      </c>
      <c r="R6" s="20">
        <f>M6*Q6</f>
        <v>88.88000000000001</v>
      </c>
      <c r="S6" s="13">
        <v>65</v>
      </c>
      <c r="T6" s="8">
        <v>67.5</v>
      </c>
      <c r="U6" s="43">
        <v>0</v>
      </c>
      <c r="V6" s="3"/>
      <c r="W6" s="27">
        <f>MAX(S6:U6)</f>
        <v>67.5</v>
      </c>
      <c r="X6" s="30">
        <f>W6*M6</f>
        <v>59.994</v>
      </c>
      <c r="Y6" s="19">
        <f>Q6+W6</f>
        <v>167.5</v>
      </c>
      <c r="Z6" s="20">
        <f>Y6*M6</f>
        <v>148.874</v>
      </c>
      <c r="AA6" s="3">
        <v>130</v>
      </c>
      <c r="AB6" s="8">
        <v>140</v>
      </c>
      <c r="AC6" s="3">
        <v>0</v>
      </c>
      <c r="AD6" s="3"/>
      <c r="AE6" s="27">
        <f>MAX(AA6:AC6)</f>
        <v>140</v>
      </c>
      <c r="AF6" s="30">
        <f>AE6*M6</f>
        <v>124.432</v>
      </c>
      <c r="AG6" s="19">
        <f>Y6+AE6</f>
        <v>307.5</v>
      </c>
      <c r="AH6" s="20">
        <f>M6*AG6</f>
        <v>273.30599999999998</v>
      </c>
      <c r="AI6" s="3"/>
    </row>
    <row r="7" spans="1:35">
      <c r="A7" s="3">
        <v>12</v>
      </c>
      <c r="B7" s="3">
        <v>1</v>
      </c>
      <c r="C7" s="3" t="s">
        <v>54</v>
      </c>
      <c r="D7" s="3" t="s">
        <v>24</v>
      </c>
      <c r="E7" s="53" t="s">
        <v>133</v>
      </c>
      <c r="F7" s="3" t="s">
        <v>66</v>
      </c>
      <c r="G7" s="3" t="s">
        <v>67</v>
      </c>
      <c r="H7" s="3" t="s">
        <v>68</v>
      </c>
      <c r="I7" s="3" t="s">
        <v>25</v>
      </c>
      <c r="J7" s="1">
        <v>26822</v>
      </c>
      <c r="K7" s="3" t="s">
        <v>61</v>
      </c>
      <c r="L7" s="2">
        <v>107.35</v>
      </c>
      <c r="M7" s="20">
        <v>0.60419999999999996</v>
      </c>
      <c r="N7" s="54">
        <v>130</v>
      </c>
      <c r="O7" s="8">
        <v>0</v>
      </c>
      <c r="P7" s="8">
        <v>0</v>
      </c>
      <c r="Q7" s="19">
        <f>MAX(N7:P7)</f>
        <v>130</v>
      </c>
      <c r="R7" s="20">
        <f>M7*Q7</f>
        <v>78.545999999999992</v>
      </c>
      <c r="S7" s="8">
        <v>60</v>
      </c>
      <c r="T7" s="8">
        <v>0</v>
      </c>
      <c r="U7" s="43">
        <v>65</v>
      </c>
      <c r="V7" s="3"/>
      <c r="W7" s="27">
        <f>MAX(S7:U7)</f>
        <v>65</v>
      </c>
      <c r="X7" s="30">
        <f>W7*M7</f>
        <v>39.272999999999996</v>
      </c>
      <c r="Y7" s="19">
        <f>Q7+W7</f>
        <v>195</v>
      </c>
      <c r="Z7" s="20">
        <f>Y7*M7</f>
        <v>117.81899999999999</v>
      </c>
      <c r="AA7" s="8">
        <v>132.5</v>
      </c>
      <c r="AB7" s="13">
        <v>140</v>
      </c>
      <c r="AC7" s="8">
        <v>150</v>
      </c>
      <c r="AD7" s="3"/>
      <c r="AE7" s="27">
        <f>MAX(AA7:AC7)</f>
        <v>150</v>
      </c>
      <c r="AF7" s="30">
        <f>AE7*M7</f>
        <v>90.63</v>
      </c>
      <c r="AG7" s="19">
        <f>Y7+AE7</f>
        <v>345</v>
      </c>
      <c r="AH7" s="20">
        <f>M7*AG7</f>
        <v>208.44899999999998</v>
      </c>
      <c r="AI7" s="3"/>
    </row>
    <row r="8" spans="1:35">
      <c r="A8" s="3"/>
      <c r="B8" s="3"/>
      <c r="C8" s="3"/>
      <c r="D8" s="3"/>
      <c r="E8" s="3"/>
      <c r="F8" s="19"/>
      <c r="G8" s="19"/>
      <c r="H8" s="3"/>
      <c r="I8" s="3"/>
      <c r="J8" s="1"/>
      <c r="K8" s="3"/>
      <c r="L8" s="2"/>
      <c r="M8" s="20"/>
      <c r="N8" s="13"/>
      <c r="O8" s="8"/>
      <c r="P8" s="8"/>
      <c r="Q8" s="19"/>
      <c r="R8" s="20"/>
      <c r="S8" s="13"/>
      <c r="T8" s="8"/>
      <c r="U8" s="43"/>
      <c r="V8" s="3"/>
      <c r="W8" s="27"/>
      <c r="X8" s="30"/>
      <c r="Y8" s="19"/>
      <c r="Z8" s="20"/>
      <c r="AA8" s="3"/>
      <c r="AB8" s="8"/>
      <c r="AC8" s="3"/>
      <c r="AD8" s="3"/>
      <c r="AE8" s="27"/>
      <c r="AF8" s="30"/>
      <c r="AG8" s="19"/>
      <c r="AH8" s="20"/>
      <c r="AI8" s="3"/>
    </row>
    <row r="9" spans="1:35">
      <c r="A9" s="3"/>
      <c r="B9" s="3"/>
      <c r="C9" s="3" t="s">
        <v>54</v>
      </c>
      <c r="D9" s="3" t="s">
        <v>24</v>
      </c>
      <c r="E9" s="3"/>
      <c r="F9" s="19" t="s">
        <v>205</v>
      </c>
      <c r="G9" s="19"/>
      <c r="H9" s="3"/>
      <c r="I9" s="3" t="s">
        <v>25</v>
      </c>
      <c r="J9" s="1"/>
      <c r="K9" s="3"/>
      <c r="L9" s="2"/>
      <c r="M9" s="20"/>
      <c r="N9" s="14"/>
      <c r="O9" s="3"/>
      <c r="P9" s="8"/>
      <c r="Q9" s="19">
        <f t="shared" si="0"/>
        <v>0</v>
      </c>
      <c r="R9" s="20">
        <f t="shared" si="1"/>
        <v>0</v>
      </c>
      <c r="S9" s="3"/>
      <c r="T9" s="3"/>
      <c r="U9" s="2"/>
      <c r="V9" s="3"/>
      <c r="W9" s="27">
        <f t="shared" ref="W9:W42" si="6">MAX(S9:U9)</f>
        <v>0</v>
      </c>
      <c r="X9" s="30">
        <f t="shared" ref="X9:X42" si="7">W9*M9</f>
        <v>0</v>
      </c>
      <c r="Y9" s="19">
        <f t="shared" si="2"/>
        <v>0</v>
      </c>
      <c r="Z9" s="20">
        <f t="shared" si="3"/>
        <v>0</v>
      </c>
      <c r="AA9" s="3"/>
      <c r="AB9" s="8"/>
      <c r="AC9" s="8"/>
      <c r="AD9" s="3"/>
      <c r="AE9" s="27">
        <f t="shared" ref="AE9:AE42" si="8">MAX(AA9:AC9)</f>
        <v>0</v>
      </c>
      <c r="AF9" s="30">
        <f t="shared" ref="AF9:AF42" si="9">AE9*M9</f>
        <v>0</v>
      </c>
      <c r="AG9" s="19">
        <f t="shared" si="4"/>
        <v>0</v>
      </c>
      <c r="AH9" s="20">
        <f t="shared" si="5"/>
        <v>0</v>
      </c>
      <c r="AI9" s="3"/>
    </row>
    <row r="10" spans="1:35">
      <c r="A10" s="3">
        <v>12</v>
      </c>
      <c r="B10" s="3">
        <v>1</v>
      </c>
      <c r="C10" s="3" t="s">
        <v>54</v>
      </c>
      <c r="D10" s="3" t="s">
        <v>24</v>
      </c>
      <c r="E10" s="3">
        <v>44</v>
      </c>
      <c r="F10" s="3" t="s">
        <v>87</v>
      </c>
      <c r="G10" s="3" t="s">
        <v>67</v>
      </c>
      <c r="H10" s="3" t="s">
        <v>68</v>
      </c>
      <c r="I10" s="3" t="s">
        <v>25</v>
      </c>
      <c r="J10" s="1">
        <v>39189</v>
      </c>
      <c r="K10" s="3" t="s">
        <v>71</v>
      </c>
      <c r="L10" s="2">
        <v>41.3</v>
      </c>
      <c r="M10" s="20">
        <v>1.4322999999999999</v>
      </c>
      <c r="N10" s="14">
        <v>50</v>
      </c>
      <c r="O10" s="3">
        <v>55</v>
      </c>
      <c r="P10" s="8">
        <v>60</v>
      </c>
      <c r="Q10" s="19">
        <f>MAX(N10:P10)</f>
        <v>60</v>
      </c>
      <c r="R10" s="20">
        <f>M10*Q10</f>
        <v>85.937999999999988</v>
      </c>
      <c r="S10" s="3"/>
      <c r="T10" s="3"/>
      <c r="U10" s="2"/>
      <c r="V10" s="3"/>
      <c r="W10" s="27">
        <f>MAX(S10:U10)</f>
        <v>0</v>
      </c>
      <c r="X10" s="30">
        <f>W10*M10</f>
        <v>0</v>
      </c>
      <c r="Y10" s="19">
        <f>Q10+W10</f>
        <v>60</v>
      </c>
      <c r="Z10" s="20">
        <f>Y10*M10</f>
        <v>85.937999999999988</v>
      </c>
      <c r="AA10" s="3"/>
      <c r="AB10" s="8"/>
      <c r="AC10" s="8"/>
      <c r="AD10" s="3"/>
      <c r="AE10" s="27">
        <f>MAX(AA10:AC10)</f>
        <v>0</v>
      </c>
      <c r="AF10" s="30">
        <f>AE10*M10</f>
        <v>0</v>
      </c>
      <c r="AG10" s="19">
        <f>Y10+AE10</f>
        <v>60</v>
      </c>
      <c r="AH10" s="20">
        <f>M10*AG10</f>
        <v>85.937999999999988</v>
      </c>
      <c r="AI10" s="3"/>
    </row>
    <row r="11" spans="1:35">
      <c r="A11" s="3">
        <v>12</v>
      </c>
      <c r="B11" s="3">
        <v>1</v>
      </c>
      <c r="C11" s="3" t="s">
        <v>54</v>
      </c>
      <c r="D11" s="3" t="s">
        <v>24</v>
      </c>
      <c r="E11" s="3">
        <v>48</v>
      </c>
      <c r="F11" s="3" t="s">
        <v>69</v>
      </c>
      <c r="G11" s="3" t="s">
        <v>70</v>
      </c>
      <c r="H11" s="3" t="s">
        <v>68</v>
      </c>
      <c r="I11" s="3" t="s">
        <v>25</v>
      </c>
      <c r="J11" s="1">
        <v>32144</v>
      </c>
      <c r="K11" s="3" t="s">
        <v>60</v>
      </c>
      <c r="L11" s="2">
        <v>48</v>
      </c>
      <c r="M11" s="20">
        <v>1.0336000000000001</v>
      </c>
      <c r="N11" s="54">
        <v>80</v>
      </c>
      <c r="O11" s="14">
        <v>85</v>
      </c>
      <c r="P11" s="8">
        <v>0</v>
      </c>
      <c r="Q11" s="19">
        <f>MAX(N11:P11)</f>
        <v>85</v>
      </c>
      <c r="R11" s="20">
        <f>M11*Q11</f>
        <v>87.856000000000009</v>
      </c>
      <c r="S11" s="8"/>
      <c r="T11" s="8"/>
      <c r="U11" s="43"/>
      <c r="V11" s="3"/>
      <c r="W11" s="27">
        <f>MAX(S11:U11)</f>
        <v>0</v>
      </c>
      <c r="X11" s="30">
        <f>W11*M11</f>
        <v>0</v>
      </c>
      <c r="Y11" s="19">
        <f>Q11+W11</f>
        <v>85</v>
      </c>
      <c r="Z11" s="20">
        <f>Y11*M11</f>
        <v>87.856000000000009</v>
      </c>
      <c r="AA11" s="8"/>
      <c r="AB11" s="13"/>
      <c r="AC11" s="8"/>
      <c r="AD11" s="3"/>
      <c r="AE11" s="27">
        <f>MAX(AA11:AC11)</f>
        <v>0</v>
      </c>
      <c r="AF11" s="30">
        <f>AE11*M11</f>
        <v>0</v>
      </c>
      <c r="AG11" s="19">
        <f>Y11+AE11</f>
        <v>85</v>
      </c>
      <c r="AH11" s="20">
        <f>M11*AG11</f>
        <v>87.856000000000009</v>
      </c>
      <c r="AI11" s="3"/>
    </row>
    <row r="12" spans="1:35">
      <c r="A12" s="3">
        <v>12</v>
      </c>
      <c r="B12" s="3">
        <v>1</v>
      </c>
      <c r="C12" s="3" t="s">
        <v>54</v>
      </c>
      <c r="D12" s="3" t="s">
        <v>24</v>
      </c>
      <c r="E12" s="3">
        <v>67.5</v>
      </c>
      <c r="F12" s="3" t="s">
        <v>62</v>
      </c>
      <c r="G12" s="3" t="s">
        <v>65</v>
      </c>
      <c r="H12" s="3" t="s">
        <v>64</v>
      </c>
      <c r="I12" s="3" t="s">
        <v>25</v>
      </c>
      <c r="J12" s="1">
        <v>25262</v>
      </c>
      <c r="K12" s="3" t="s">
        <v>61</v>
      </c>
      <c r="L12" s="2">
        <v>67.5</v>
      </c>
      <c r="M12" s="20">
        <v>0.88880000000000003</v>
      </c>
      <c r="N12" s="3">
        <v>0</v>
      </c>
      <c r="O12" s="13">
        <v>0</v>
      </c>
      <c r="P12" s="8">
        <v>100</v>
      </c>
      <c r="Q12" s="19">
        <f>MAX(N12:P12)</f>
        <v>100</v>
      </c>
      <c r="R12" s="20">
        <f>M12*Q12</f>
        <v>88.88000000000001</v>
      </c>
      <c r="S12" s="3"/>
      <c r="T12" s="3"/>
      <c r="U12" s="2"/>
      <c r="V12" s="3"/>
      <c r="W12" s="27">
        <f>MAX(S12:U12)</f>
        <v>0</v>
      </c>
      <c r="X12" s="30">
        <f>W12*M12</f>
        <v>0</v>
      </c>
      <c r="Y12" s="19">
        <f>Q12+W12</f>
        <v>100</v>
      </c>
      <c r="Z12" s="20">
        <f>Y12*M12</f>
        <v>88.88000000000001</v>
      </c>
      <c r="AA12" s="3"/>
      <c r="AB12" s="13"/>
      <c r="AC12" s="8"/>
      <c r="AD12" s="3"/>
      <c r="AE12" s="27">
        <f>MAX(AA12:AC12)</f>
        <v>0</v>
      </c>
      <c r="AF12" s="30">
        <f>AE12*M12</f>
        <v>0</v>
      </c>
      <c r="AG12" s="19">
        <f>Y12+AE12</f>
        <v>100</v>
      </c>
      <c r="AH12" s="20">
        <f>M12*AG12</f>
        <v>88.88000000000001</v>
      </c>
      <c r="AI12" s="3"/>
    </row>
    <row r="13" spans="1:35">
      <c r="A13" s="3">
        <v>12</v>
      </c>
      <c r="B13" s="3">
        <v>1</v>
      </c>
      <c r="C13" s="3" t="s">
        <v>54</v>
      </c>
      <c r="D13" s="3" t="s">
        <v>24</v>
      </c>
      <c r="E13" s="3" t="s">
        <v>133</v>
      </c>
      <c r="F13" s="3" t="s">
        <v>66</v>
      </c>
      <c r="G13" s="3" t="s">
        <v>67</v>
      </c>
      <c r="H13" s="3" t="s">
        <v>68</v>
      </c>
      <c r="I13" s="3" t="s">
        <v>25</v>
      </c>
      <c r="J13" s="1">
        <v>26822</v>
      </c>
      <c r="K13" s="3" t="s">
        <v>61</v>
      </c>
      <c r="L13" s="2">
        <v>107.3</v>
      </c>
      <c r="M13" s="20">
        <v>0.59440000000000004</v>
      </c>
      <c r="N13" s="8">
        <v>130</v>
      </c>
      <c r="O13" s="8">
        <v>0</v>
      </c>
      <c r="P13" s="8">
        <v>0</v>
      </c>
      <c r="Q13" s="19">
        <f>MAX(N13:P13)</f>
        <v>130</v>
      </c>
      <c r="R13" s="20">
        <f>M13*Q13</f>
        <v>77.272000000000006</v>
      </c>
      <c r="S13" s="8"/>
      <c r="T13" s="13"/>
      <c r="U13" s="2"/>
      <c r="V13" s="3"/>
      <c r="W13" s="27">
        <f>MAX(S13:U13)</f>
        <v>0</v>
      </c>
      <c r="X13" s="30">
        <f>W13*M13</f>
        <v>0</v>
      </c>
      <c r="Y13" s="19">
        <f>Q13+W13</f>
        <v>130</v>
      </c>
      <c r="Z13" s="20">
        <f>Y13*M13</f>
        <v>77.272000000000006</v>
      </c>
      <c r="AA13" s="8"/>
      <c r="AB13" s="13"/>
      <c r="AC13" s="8"/>
      <c r="AD13" s="3"/>
      <c r="AE13" s="27">
        <f>MAX(AA13:AC13)</f>
        <v>0</v>
      </c>
      <c r="AF13" s="30">
        <f>AE13*M13</f>
        <v>0</v>
      </c>
      <c r="AG13" s="19">
        <f>Y13+AE13</f>
        <v>130</v>
      </c>
      <c r="AH13" s="20">
        <f>M13*AG13</f>
        <v>77.272000000000006</v>
      </c>
      <c r="AI13" s="3"/>
    </row>
    <row r="14" spans="1:35">
      <c r="A14" s="3"/>
      <c r="B14" s="3"/>
      <c r="C14" s="3"/>
      <c r="D14" s="3"/>
      <c r="E14" s="3"/>
      <c r="F14" s="3"/>
      <c r="G14" s="3"/>
      <c r="H14" s="3"/>
      <c r="I14" s="3"/>
      <c r="J14" s="1"/>
      <c r="K14" s="3"/>
      <c r="L14" s="2"/>
      <c r="M14" s="20"/>
      <c r="N14" s="8"/>
      <c r="O14" s="13"/>
      <c r="P14" s="8"/>
      <c r="Q14" s="19"/>
      <c r="R14" s="20"/>
      <c r="S14" s="13"/>
      <c r="T14" s="8"/>
      <c r="U14" s="2"/>
      <c r="V14" s="13"/>
      <c r="W14" s="27"/>
      <c r="X14" s="30"/>
      <c r="Y14" s="19"/>
      <c r="Z14" s="20"/>
      <c r="AA14" s="13"/>
      <c r="AB14" s="13"/>
      <c r="AC14" s="13"/>
      <c r="AD14" s="3"/>
      <c r="AE14" s="27"/>
      <c r="AF14" s="30"/>
      <c r="AG14" s="19"/>
      <c r="AH14" s="20"/>
      <c r="AI14" s="3"/>
    </row>
    <row r="15" spans="1:35">
      <c r="A15" s="3"/>
      <c r="B15" s="3"/>
      <c r="C15" s="3" t="s">
        <v>55</v>
      </c>
      <c r="D15" s="3" t="s">
        <v>24</v>
      </c>
      <c r="E15" s="3"/>
      <c r="F15" s="19" t="s">
        <v>206</v>
      </c>
      <c r="G15" s="19"/>
      <c r="H15" s="3"/>
      <c r="I15" s="3"/>
      <c r="J15" s="1"/>
      <c r="K15" s="3"/>
      <c r="L15" s="2"/>
      <c r="M15" s="20"/>
      <c r="N15" s="14"/>
      <c r="O15" s="8"/>
      <c r="P15" s="8"/>
      <c r="Q15" s="19">
        <f t="shared" si="0"/>
        <v>0</v>
      </c>
      <c r="R15" s="20">
        <f t="shared" si="1"/>
        <v>0</v>
      </c>
      <c r="S15" s="14"/>
      <c r="T15" s="3"/>
      <c r="U15" s="43"/>
      <c r="V15" s="3"/>
      <c r="W15" s="27">
        <f t="shared" si="6"/>
        <v>0</v>
      </c>
      <c r="X15" s="30">
        <f t="shared" si="7"/>
        <v>0</v>
      </c>
      <c r="Y15" s="19">
        <f t="shared" ref="Y15:Y42" si="10">Q15+W15</f>
        <v>0</v>
      </c>
      <c r="Z15" s="20">
        <f t="shared" ref="Z15:Z42" si="11">Y15*M15</f>
        <v>0</v>
      </c>
      <c r="AA15" s="3"/>
      <c r="AB15" s="13"/>
      <c r="AC15" s="8"/>
      <c r="AD15" s="3"/>
      <c r="AE15" s="27">
        <f t="shared" si="8"/>
        <v>0</v>
      </c>
      <c r="AF15" s="30">
        <f t="shared" si="9"/>
        <v>0</v>
      </c>
      <c r="AG15" s="19">
        <f t="shared" ref="AG15:AG42" si="12">Y15+AE15</f>
        <v>0</v>
      </c>
      <c r="AH15" s="20">
        <f t="shared" ref="AH15:AH42" si="13">M15*AG15</f>
        <v>0</v>
      </c>
      <c r="AI15" s="3"/>
    </row>
    <row r="16" spans="1:35">
      <c r="A16" s="3">
        <v>12</v>
      </c>
      <c r="B16" s="3">
        <v>1</v>
      </c>
      <c r="C16" s="3" t="s">
        <v>55</v>
      </c>
      <c r="D16" s="3" t="s">
        <v>24</v>
      </c>
      <c r="E16" s="3">
        <v>67.5</v>
      </c>
      <c r="F16" s="3" t="s">
        <v>76</v>
      </c>
      <c r="G16" s="3" t="s">
        <v>73</v>
      </c>
      <c r="H16" s="3" t="s">
        <v>63</v>
      </c>
      <c r="I16" s="3" t="s">
        <v>25</v>
      </c>
      <c r="J16" s="1">
        <v>33294</v>
      </c>
      <c r="K16" s="3" t="s">
        <v>60</v>
      </c>
      <c r="L16" s="2">
        <v>67.400000000000006</v>
      </c>
      <c r="M16" s="20">
        <v>0.7268</v>
      </c>
      <c r="N16" s="57">
        <v>160</v>
      </c>
      <c r="O16" s="59">
        <v>170</v>
      </c>
      <c r="P16" s="8">
        <v>180</v>
      </c>
      <c r="Q16" s="19">
        <f t="shared" ref="Q16:Q23" si="14">MAX(N16:P16)</f>
        <v>180</v>
      </c>
      <c r="R16" s="20">
        <f t="shared" ref="R16:R23" si="15">M16*Q16</f>
        <v>130.82400000000001</v>
      </c>
      <c r="S16" s="8">
        <v>110</v>
      </c>
      <c r="T16" s="8">
        <v>0</v>
      </c>
      <c r="U16" s="43">
        <v>120</v>
      </c>
      <c r="V16" s="3"/>
      <c r="W16" s="27">
        <f t="shared" ref="W16:W23" si="16">MAX(S16:U16)</f>
        <v>120</v>
      </c>
      <c r="X16" s="30">
        <f t="shared" ref="X16:X23" si="17">W16*M16</f>
        <v>87.215999999999994</v>
      </c>
      <c r="Y16" s="19">
        <f t="shared" ref="Y16:Y23" si="18">Q16+W16</f>
        <v>300</v>
      </c>
      <c r="Z16" s="20">
        <f t="shared" ref="Z16:Z23" si="19">Y16*M16</f>
        <v>218.04</v>
      </c>
      <c r="AA16" s="8">
        <v>195</v>
      </c>
      <c r="AB16" s="8">
        <v>210</v>
      </c>
      <c r="AC16" s="3">
        <v>0</v>
      </c>
      <c r="AD16" s="3"/>
      <c r="AE16" s="27">
        <f t="shared" ref="AE16:AE23" si="20">MAX(AA16:AC16)</f>
        <v>210</v>
      </c>
      <c r="AF16" s="30">
        <f t="shared" ref="AF16:AF23" si="21">AE16*M16</f>
        <v>152.62800000000001</v>
      </c>
      <c r="AG16" s="19">
        <f t="shared" ref="AG16:AG23" si="22">Y16+AE16</f>
        <v>510</v>
      </c>
      <c r="AH16" s="20">
        <f t="shared" ref="AH16:AH23" si="23">M16*AG16</f>
        <v>370.66800000000001</v>
      </c>
      <c r="AI16" s="3"/>
    </row>
    <row r="17" spans="1:78" s="3" customFormat="1">
      <c r="A17" s="3">
        <v>12</v>
      </c>
      <c r="B17" s="3">
        <v>1</v>
      </c>
      <c r="C17" s="3" t="s">
        <v>55</v>
      </c>
      <c r="D17" s="3" t="s">
        <v>24</v>
      </c>
      <c r="E17" s="3">
        <v>82.5</v>
      </c>
      <c r="F17" s="3" t="s">
        <v>77</v>
      </c>
      <c r="G17" s="3" t="s">
        <v>75</v>
      </c>
      <c r="H17" s="3" t="s">
        <v>68</v>
      </c>
      <c r="I17" s="3" t="s">
        <v>25</v>
      </c>
      <c r="J17" s="1">
        <v>34099</v>
      </c>
      <c r="K17" s="3" t="s">
        <v>60</v>
      </c>
      <c r="L17" s="2">
        <v>78.8</v>
      </c>
      <c r="M17" s="20">
        <v>0.63990000000000002</v>
      </c>
      <c r="N17" s="59">
        <v>135</v>
      </c>
      <c r="O17" s="14">
        <v>145</v>
      </c>
      <c r="P17" s="8">
        <v>0</v>
      </c>
      <c r="Q17" s="19">
        <f t="shared" si="14"/>
        <v>145</v>
      </c>
      <c r="R17" s="20">
        <f t="shared" si="15"/>
        <v>92.785499999999999</v>
      </c>
      <c r="S17" s="8">
        <v>100</v>
      </c>
      <c r="T17" s="8">
        <v>0</v>
      </c>
      <c r="U17" s="43">
        <v>0</v>
      </c>
      <c r="W17" s="27">
        <f t="shared" si="16"/>
        <v>100</v>
      </c>
      <c r="X17" s="30">
        <f t="shared" si="17"/>
        <v>63.99</v>
      </c>
      <c r="Y17" s="19">
        <f t="shared" si="18"/>
        <v>245</v>
      </c>
      <c r="Z17" s="20">
        <f t="shared" si="19"/>
        <v>156.77549999999999</v>
      </c>
      <c r="AA17" s="8">
        <v>175</v>
      </c>
      <c r="AB17" s="13">
        <v>190</v>
      </c>
      <c r="AC17" s="3">
        <v>200</v>
      </c>
      <c r="AE17" s="27">
        <f t="shared" si="20"/>
        <v>200</v>
      </c>
      <c r="AF17" s="30">
        <f t="shared" si="21"/>
        <v>127.98</v>
      </c>
      <c r="AG17" s="19">
        <f t="shared" si="22"/>
        <v>445</v>
      </c>
      <c r="AH17" s="20">
        <f t="shared" si="23"/>
        <v>284.75549999999998</v>
      </c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21"/>
    </row>
    <row r="18" spans="1:78" s="15" customFormat="1">
      <c r="A18" s="3">
        <v>12</v>
      </c>
      <c r="B18" s="3">
        <v>1</v>
      </c>
      <c r="C18" s="3" t="s">
        <v>55</v>
      </c>
      <c r="D18" s="3" t="s">
        <v>24</v>
      </c>
      <c r="E18" s="3">
        <v>90</v>
      </c>
      <c r="F18" s="3" t="s">
        <v>78</v>
      </c>
      <c r="G18" s="3" t="s">
        <v>83</v>
      </c>
      <c r="H18" s="3" t="s">
        <v>68</v>
      </c>
      <c r="I18" s="3" t="s">
        <v>25</v>
      </c>
      <c r="J18" s="1">
        <v>34026</v>
      </c>
      <c r="K18" s="3" t="s">
        <v>60</v>
      </c>
      <c r="L18" s="2">
        <v>88.9</v>
      </c>
      <c r="M18" s="20">
        <v>0.5897</v>
      </c>
      <c r="N18" s="8">
        <v>170</v>
      </c>
      <c r="O18" s="14">
        <v>0</v>
      </c>
      <c r="P18" s="8">
        <v>0</v>
      </c>
      <c r="Q18" s="19">
        <f t="shared" si="14"/>
        <v>170</v>
      </c>
      <c r="R18" s="20">
        <f t="shared" si="15"/>
        <v>100.249</v>
      </c>
      <c r="S18" s="8">
        <v>115</v>
      </c>
      <c r="T18" s="8">
        <v>0</v>
      </c>
      <c r="U18" s="43">
        <v>0</v>
      </c>
      <c r="V18" s="3"/>
      <c r="W18" s="27">
        <f t="shared" si="16"/>
        <v>115</v>
      </c>
      <c r="X18" s="30">
        <f t="shared" si="17"/>
        <v>67.8155</v>
      </c>
      <c r="Y18" s="19">
        <f t="shared" si="18"/>
        <v>285</v>
      </c>
      <c r="Z18" s="20">
        <f t="shared" si="19"/>
        <v>168.06450000000001</v>
      </c>
      <c r="AA18" s="8">
        <v>175</v>
      </c>
      <c r="AB18" s="13">
        <v>190</v>
      </c>
      <c r="AC18" s="3">
        <v>0</v>
      </c>
      <c r="AD18" s="3"/>
      <c r="AE18" s="27">
        <f t="shared" si="20"/>
        <v>190</v>
      </c>
      <c r="AF18" s="30">
        <f t="shared" si="21"/>
        <v>112.04300000000001</v>
      </c>
      <c r="AG18" s="19">
        <f t="shared" si="22"/>
        <v>475</v>
      </c>
      <c r="AH18" s="20">
        <f t="shared" si="23"/>
        <v>280.10750000000002</v>
      </c>
      <c r="AI18" s="3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16"/>
    </row>
    <row r="19" spans="1:78" s="15" customFormat="1">
      <c r="A19" s="3">
        <v>5</v>
      </c>
      <c r="B19" s="3">
        <v>2</v>
      </c>
      <c r="C19" s="3" t="s">
        <v>55</v>
      </c>
      <c r="D19" s="3" t="s">
        <v>24</v>
      </c>
      <c r="E19" s="3">
        <v>90</v>
      </c>
      <c r="F19" s="3" t="s">
        <v>176</v>
      </c>
      <c r="G19" s="3" t="s">
        <v>81</v>
      </c>
      <c r="H19" s="3" t="s">
        <v>63</v>
      </c>
      <c r="I19" s="3" t="s">
        <v>25</v>
      </c>
      <c r="J19" s="1">
        <v>33693</v>
      </c>
      <c r="K19" s="3" t="s">
        <v>175</v>
      </c>
      <c r="L19" s="2">
        <v>87.9</v>
      </c>
      <c r="M19" s="20">
        <v>0.59389999999999998</v>
      </c>
      <c r="N19" s="8">
        <v>195</v>
      </c>
      <c r="O19" s="14">
        <v>205</v>
      </c>
      <c r="P19" s="8">
        <v>0</v>
      </c>
      <c r="Q19" s="19">
        <f t="shared" si="14"/>
        <v>205</v>
      </c>
      <c r="R19" s="20">
        <f t="shared" si="15"/>
        <v>121.7495</v>
      </c>
      <c r="S19" s="8">
        <v>125</v>
      </c>
      <c r="T19" s="8">
        <v>0</v>
      </c>
      <c r="U19" s="43">
        <v>137.5</v>
      </c>
      <c r="V19" s="3"/>
      <c r="W19" s="27">
        <f t="shared" si="16"/>
        <v>137.5</v>
      </c>
      <c r="X19" s="30">
        <f t="shared" si="17"/>
        <v>81.661249999999995</v>
      </c>
      <c r="Y19" s="19">
        <f t="shared" si="18"/>
        <v>342.5</v>
      </c>
      <c r="Z19" s="20">
        <f t="shared" si="19"/>
        <v>203.41075000000001</v>
      </c>
      <c r="AA19" s="8">
        <v>235</v>
      </c>
      <c r="AB19" s="13">
        <v>0</v>
      </c>
      <c r="AC19" s="3">
        <v>0</v>
      </c>
      <c r="AD19" s="3"/>
      <c r="AE19" s="27">
        <f t="shared" si="20"/>
        <v>235</v>
      </c>
      <c r="AF19" s="30">
        <f t="shared" si="21"/>
        <v>139.56649999999999</v>
      </c>
      <c r="AG19" s="19">
        <f t="shared" si="22"/>
        <v>577.5</v>
      </c>
      <c r="AH19" s="20">
        <f t="shared" si="23"/>
        <v>342.97724999999997</v>
      </c>
      <c r="AI19" s="3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16"/>
    </row>
    <row r="20" spans="1:78" s="15" customFormat="1">
      <c r="A20" s="3">
        <v>12</v>
      </c>
      <c r="B20" s="3">
        <v>1</v>
      </c>
      <c r="C20" s="3" t="s">
        <v>55</v>
      </c>
      <c r="D20" s="3" t="s">
        <v>24</v>
      </c>
      <c r="E20" s="3">
        <v>90</v>
      </c>
      <c r="F20" s="3" t="s">
        <v>72</v>
      </c>
      <c r="G20" s="3" t="s">
        <v>73</v>
      </c>
      <c r="H20" s="3" t="s">
        <v>63</v>
      </c>
      <c r="I20" s="3" t="s">
        <v>25</v>
      </c>
      <c r="J20" s="1">
        <v>36897</v>
      </c>
      <c r="K20" s="3" t="s">
        <v>71</v>
      </c>
      <c r="L20" s="2">
        <v>83.75</v>
      </c>
      <c r="M20" s="20">
        <v>0.61270000000000002</v>
      </c>
      <c r="N20" s="8">
        <v>0</v>
      </c>
      <c r="O20" s="60">
        <v>120</v>
      </c>
      <c r="P20" s="8">
        <v>130</v>
      </c>
      <c r="Q20" s="19">
        <f t="shared" si="14"/>
        <v>130</v>
      </c>
      <c r="R20" s="20">
        <f t="shared" si="15"/>
        <v>79.650999999999996</v>
      </c>
      <c r="S20" s="8">
        <v>90</v>
      </c>
      <c r="T20" s="8">
        <v>95</v>
      </c>
      <c r="U20" s="43">
        <v>100</v>
      </c>
      <c r="V20" s="3"/>
      <c r="W20" s="27">
        <f t="shared" si="16"/>
        <v>100</v>
      </c>
      <c r="X20" s="30">
        <f t="shared" si="17"/>
        <v>61.27</v>
      </c>
      <c r="Y20" s="19">
        <f t="shared" si="18"/>
        <v>230</v>
      </c>
      <c r="Z20" s="20">
        <f t="shared" si="19"/>
        <v>140.92099999999999</v>
      </c>
      <c r="AA20" s="8">
        <v>170</v>
      </c>
      <c r="AB20" s="3">
        <v>180</v>
      </c>
      <c r="AC20" s="3">
        <v>0</v>
      </c>
      <c r="AD20" s="3"/>
      <c r="AE20" s="27">
        <f t="shared" si="20"/>
        <v>180</v>
      </c>
      <c r="AF20" s="30">
        <f t="shared" si="21"/>
        <v>110.286</v>
      </c>
      <c r="AG20" s="19">
        <f t="shared" si="22"/>
        <v>410</v>
      </c>
      <c r="AH20" s="20">
        <f t="shared" si="23"/>
        <v>251.20700000000002</v>
      </c>
      <c r="AI20" s="3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16"/>
    </row>
    <row r="21" spans="1:78" s="15" customFormat="1" ht="15.75">
      <c r="A21" s="3">
        <v>12</v>
      </c>
      <c r="B21" s="3">
        <v>1</v>
      </c>
      <c r="C21" s="3" t="s">
        <v>55</v>
      </c>
      <c r="D21" s="3" t="s">
        <v>24</v>
      </c>
      <c r="E21" s="3">
        <v>100</v>
      </c>
      <c r="F21" s="3" t="s">
        <v>86</v>
      </c>
      <c r="G21" s="3" t="s">
        <v>82</v>
      </c>
      <c r="H21" s="3" t="s">
        <v>63</v>
      </c>
      <c r="I21" s="3" t="s">
        <v>25</v>
      </c>
      <c r="J21" s="1">
        <v>22257</v>
      </c>
      <c r="K21" s="3" t="s">
        <v>85</v>
      </c>
      <c r="L21" s="2">
        <v>95.2</v>
      </c>
      <c r="M21" s="58">
        <v>0.83950000000000002</v>
      </c>
      <c r="N21" s="8">
        <v>0</v>
      </c>
      <c r="O21" s="14">
        <v>200</v>
      </c>
      <c r="P21" s="13">
        <v>210</v>
      </c>
      <c r="Q21" s="19">
        <f t="shared" si="14"/>
        <v>210</v>
      </c>
      <c r="R21" s="20">
        <f t="shared" si="15"/>
        <v>176.29500000000002</v>
      </c>
      <c r="S21" s="8">
        <v>0</v>
      </c>
      <c r="T21" s="8">
        <v>0</v>
      </c>
      <c r="U21" s="43">
        <v>120</v>
      </c>
      <c r="V21" s="3"/>
      <c r="W21" s="27">
        <f t="shared" si="16"/>
        <v>120</v>
      </c>
      <c r="X21" s="30">
        <f t="shared" si="17"/>
        <v>100.74000000000001</v>
      </c>
      <c r="Y21" s="19">
        <f t="shared" si="18"/>
        <v>330</v>
      </c>
      <c r="Z21" s="20">
        <f t="shared" si="19"/>
        <v>277.03500000000003</v>
      </c>
      <c r="AA21" s="8">
        <v>240</v>
      </c>
      <c r="AB21" s="3">
        <v>250</v>
      </c>
      <c r="AC21" s="3">
        <v>0</v>
      </c>
      <c r="AD21" s="3"/>
      <c r="AE21" s="27">
        <f t="shared" si="20"/>
        <v>250</v>
      </c>
      <c r="AF21" s="30">
        <f t="shared" si="21"/>
        <v>209.875</v>
      </c>
      <c r="AG21" s="19">
        <f t="shared" si="22"/>
        <v>580</v>
      </c>
      <c r="AH21" s="20">
        <f t="shared" si="23"/>
        <v>486.91</v>
      </c>
      <c r="AI21" s="3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16"/>
    </row>
    <row r="22" spans="1:78" s="15" customFormat="1">
      <c r="A22" s="3">
        <v>12</v>
      </c>
      <c r="B22" s="3">
        <v>1</v>
      </c>
      <c r="C22" s="3" t="s">
        <v>55</v>
      </c>
      <c r="D22" s="3" t="s">
        <v>24</v>
      </c>
      <c r="E22" s="3">
        <v>100</v>
      </c>
      <c r="F22" s="3" t="s">
        <v>79</v>
      </c>
      <c r="G22" s="3" t="s">
        <v>67</v>
      </c>
      <c r="H22" s="3" t="s">
        <v>68</v>
      </c>
      <c r="I22" s="3" t="s">
        <v>25</v>
      </c>
      <c r="J22" s="1">
        <v>34231</v>
      </c>
      <c r="K22" s="3" t="s">
        <v>60</v>
      </c>
      <c r="L22" s="2">
        <v>98.45</v>
      </c>
      <c r="M22" s="20">
        <v>0.55779999999999996</v>
      </c>
      <c r="N22" s="8">
        <v>0</v>
      </c>
      <c r="O22" s="14">
        <v>232.5</v>
      </c>
      <c r="P22" s="8">
        <v>245</v>
      </c>
      <c r="Q22" s="19">
        <f t="shared" si="14"/>
        <v>245</v>
      </c>
      <c r="R22" s="20">
        <f t="shared" si="15"/>
        <v>136.661</v>
      </c>
      <c r="S22" s="8">
        <v>135</v>
      </c>
      <c r="T22" s="8">
        <v>142.5</v>
      </c>
      <c r="U22" s="43">
        <v>150</v>
      </c>
      <c r="V22" s="3"/>
      <c r="W22" s="27">
        <f t="shared" si="16"/>
        <v>150</v>
      </c>
      <c r="X22" s="30">
        <f t="shared" si="17"/>
        <v>83.669999999999987</v>
      </c>
      <c r="Y22" s="19">
        <f t="shared" si="18"/>
        <v>395</v>
      </c>
      <c r="Z22" s="20">
        <f t="shared" si="19"/>
        <v>220.33099999999999</v>
      </c>
      <c r="AA22" s="8">
        <v>220</v>
      </c>
      <c r="AB22" s="13">
        <v>0</v>
      </c>
      <c r="AC22" s="3">
        <v>0</v>
      </c>
      <c r="AD22" s="3"/>
      <c r="AE22" s="27">
        <f t="shared" si="20"/>
        <v>220</v>
      </c>
      <c r="AF22" s="30">
        <f t="shared" si="21"/>
        <v>122.71599999999999</v>
      </c>
      <c r="AG22" s="19">
        <f t="shared" si="22"/>
        <v>615</v>
      </c>
      <c r="AH22" s="20">
        <f t="shared" si="23"/>
        <v>343.04699999999997</v>
      </c>
      <c r="AI22" s="3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16"/>
    </row>
    <row r="23" spans="1:78" s="15" customFormat="1">
      <c r="A23" s="3">
        <v>5</v>
      </c>
      <c r="B23" s="3">
        <v>2</v>
      </c>
      <c r="C23" s="3" t="s">
        <v>55</v>
      </c>
      <c r="D23" s="3" t="s">
        <v>24</v>
      </c>
      <c r="E23" s="3">
        <v>110</v>
      </c>
      <c r="F23" s="3" t="s">
        <v>174</v>
      </c>
      <c r="G23" s="3" t="s">
        <v>67</v>
      </c>
      <c r="H23" s="3" t="s">
        <v>63</v>
      </c>
      <c r="I23" s="3" t="s">
        <v>25</v>
      </c>
      <c r="J23" s="1">
        <v>31334</v>
      </c>
      <c r="K23" s="3" t="s">
        <v>175</v>
      </c>
      <c r="L23" s="2">
        <v>103.5</v>
      </c>
      <c r="M23" s="18">
        <v>0.54649999999999999</v>
      </c>
      <c r="N23" s="8">
        <v>180</v>
      </c>
      <c r="O23" s="14">
        <v>195</v>
      </c>
      <c r="P23" s="8">
        <v>0</v>
      </c>
      <c r="Q23" s="19">
        <f t="shared" si="14"/>
        <v>195</v>
      </c>
      <c r="R23" s="20">
        <f t="shared" si="15"/>
        <v>106.5675</v>
      </c>
      <c r="S23" s="8">
        <v>145</v>
      </c>
      <c r="T23" s="8">
        <v>0</v>
      </c>
      <c r="U23" s="43">
        <v>152.5</v>
      </c>
      <c r="V23" s="3"/>
      <c r="W23" s="27">
        <f t="shared" si="16"/>
        <v>152.5</v>
      </c>
      <c r="X23" s="30">
        <f t="shared" si="17"/>
        <v>83.341250000000002</v>
      </c>
      <c r="Y23" s="19">
        <f t="shared" si="18"/>
        <v>347.5</v>
      </c>
      <c r="Z23" s="20">
        <f t="shared" si="19"/>
        <v>189.90875</v>
      </c>
      <c r="AA23" s="8">
        <v>190</v>
      </c>
      <c r="AB23" s="13">
        <v>210</v>
      </c>
      <c r="AC23" s="3">
        <v>0</v>
      </c>
      <c r="AD23" s="3"/>
      <c r="AE23" s="27">
        <f t="shared" si="20"/>
        <v>210</v>
      </c>
      <c r="AF23" s="30">
        <f t="shared" si="21"/>
        <v>114.765</v>
      </c>
      <c r="AG23" s="19">
        <f t="shared" si="22"/>
        <v>557.5</v>
      </c>
      <c r="AH23" s="20">
        <f t="shared" si="23"/>
        <v>304.67374999999998</v>
      </c>
      <c r="AI23" s="3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16"/>
    </row>
    <row r="24" spans="1:78">
      <c r="A24" s="3"/>
      <c r="B24" s="3"/>
      <c r="C24" s="3"/>
      <c r="D24" s="3"/>
      <c r="E24" s="3"/>
      <c r="F24" s="3"/>
      <c r="G24" s="3"/>
      <c r="H24" s="3"/>
      <c r="I24" s="3"/>
      <c r="J24" s="1"/>
      <c r="K24" s="3"/>
      <c r="L24" s="2"/>
      <c r="M24" s="20"/>
      <c r="N24" s="8"/>
      <c r="O24" s="14"/>
      <c r="P24" s="13"/>
      <c r="Q24" s="19"/>
      <c r="R24" s="20"/>
      <c r="S24" s="8"/>
      <c r="T24" s="8"/>
      <c r="U24" s="43"/>
      <c r="V24" s="3"/>
      <c r="W24" s="27"/>
      <c r="X24" s="30"/>
      <c r="Y24" s="19"/>
      <c r="Z24" s="20"/>
      <c r="AA24" s="8"/>
      <c r="AB24" s="3"/>
      <c r="AC24" s="3"/>
      <c r="AD24" s="3"/>
      <c r="AE24" s="27"/>
      <c r="AF24" s="30"/>
      <c r="AG24" s="19"/>
      <c r="AH24" s="20"/>
      <c r="AI24" s="3"/>
    </row>
    <row r="25" spans="1:78">
      <c r="A25" s="3"/>
      <c r="B25" s="3"/>
      <c r="C25" s="3" t="s">
        <v>55</v>
      </c>
      <c r="D25" s="3" t="s">
        <v>24</v>
      </c>
      <c r="E25" s="3"/>
      <c r="F25" s="19" t="s">
        <v>207</v>
      </c>
      <c r="G25" s="19"/>
      <c r="H25" s="3"/>
      <c r="I25" s="3"/>
      <c r="J25" s="1"/>
      <c r="K25" s="3"/>
      <c r="L25" s="2"/>
      <c r="M25" s="20"/>
      <c r="N25" s="8"/>
      <c r="O25" s="14"/>
      <c r="P25" s="14"/>
      <c r="Q25" s="19">
        <f t="shared" ref="Q25:Q42" si="24">MAX(N25:P25)</f>
        <v>0</v>
      </c>
      <c r="R25" s="20">
        <f t="shared" si="1"/>
        <v>0</v>
      </c>
      <c r="S25" s="8"/>
      <c r="T25" s="8"/>
      <c r="U25" s="43"/>
      <c r="V25" s="3"/>
      <c r="W25" s="27">
        <f t="shared" si="6"/>
        <v>0</v>
      </c>
      <c r="X25" s="30">
        <f t="shared" si="7"/>
        <v>0</v>
      </c>
      <c r="Y25" s="19">
        <f t="shared" si="10"/>
        <v>0</v>
      </c>
      <c r="Z25" s="20">
        <f t="shared" si="11"/>
        <v>0</v>
      </c>
      <c r="AA25" s="8"/>
      <c r="AB25" s="8"/>
      <c r="AC25" s="8"/>
      <c r="AD25" s="3"/>
      <c r="AE25" s="27">
        <f t="shared" si="8"/>
        <v>0</v>
      </c>
      <c r="AF25" s="30">
        <f t="shared" si="9"/>
        <v>0</v>
      </c>
      <c r="AG25" s="19">
        <f t="shared" si="12"/>
        <v>0</v>
      </c>
      <c r="AH25" s="20">
        <f t="shared" si="13"/>
        <v>0</v>
      </c>
      <c r="AI25" s="3"/>
    </row>
    <row r="26" spans="1:78">
      <c r="A26" s="3">
        <v>12</v>
      </c>
      <c r="B26" s="3">
        <v>1</v>
      </c>
      <c r="C26" s="3" t="s">
        <v>55</v>
      </c>
      <c r="D26" s="3" t="s">
        <v>24</v>
      </c>
      <c r="E26" s="3">
        <v>67.5</v>
      </c>
      <c r="F26" s="3" t="s">
        <v>215</v>
      </c>
      <c r="G26" s="3" t="s">
        <v>91</v>
      </c>
      <c r="H26" s="3" t="s">
        <v>63</v>
      </c>
      <c r="I26" s="3" t="s">
        <v>25</v>
      </c>
      <c r="J26" s="1">
        <v>36358</v>
      </c>
      <c r="K26" s="3" t="s">
        <v>71</v>
      </c>
      <c r="L26" s="2">
        <v>72.5</v>
      </c>
      <c r="M26" s="20">
        <v>0.7238</v>
      </c>
      <c r="N26" s="8">
        <v>120</v>
      </c>
      <c r="O26" s="8">
        <v>130</v>
      </c>
      <c r="P26" s="8">
        <v>140</v>
      </c>
      <c r="Q26" s="19">
        <f>MAX(N26:P26)</f>
        <v>140</v>
      </c>
      <c r="R26" s="20">
        <f>M26*Q26</f>
        <v>101.33199999999999</v>
      </c>
      <c r="S26" s="8"/>
      <c r="T26" s="8"/>
      <c r="U26" s="43"/>
      <c r="V26" s="3"/>
      <c r="W26" s="27">
        <f>MAX(S26:U26)</f>
        <v>0</v>
      </c>
      <c r="X26" s="30">
        <f>W26*M26</f>
        <v>0</v>
      </c>
      <c r="Y26" s="19">
        <f>Q26+W26</f>
        <v>140</v>
      </c>
      <c r="Z26" s="20">
        <f>Y26*M26</f>
        <v>101.33199999999999</v>
      </c>
      <c r="AA26" s="8"/>
      <c r="AB26" s="3"/>
      <c r="AC26" s="3"/>
      <c r="AD26" s="3"/>
      <c r="AE26" s="27">
        <f>MAX(AA26:AC26)</f>
        <v>0</v>
      </c>
      <c r="AF26" s="30">
        <f>AE26*M26</f>
        <v>0</v>
      </c>
      <c r="AG26" s="19">
        <f>Y26+AE26</f>
        <v>140</v>
      </c>
      <c r="AH26" s="20">
        <f>M26*AG26</f>
        <v>101.33199999999999</v>
      </c>
      <c r="AI26" s="3"/>
    </row>
    <row r="27" spans="1:78">
      <c r="A27" s="3">
        <v>12</v>
      </c>
      <c r="B27" s="3">
        <v>1</v>
      </c>
      <c r="C27" s="3" t="s">
        <v>55</v>
      </c>
      <c r="D27" s="3" t="s">
        <v>24</v>
      </c>
      <c r="E27" s="3">
        <v>82.5</v>
      </c>
      <c r="F27" s="3" t="s">
        <v>197</v>
      </c>
      <c r="G27" s="3" t="s">
        <v>67</v>
      </c>
      <c r="H27" s="3" t="s">
        <v>68</v>
      </c>
      <c r="I27" s="3" t="s">
        <v>25</v>
      </c>
      <c r="J27" s="1">
        <v>36697</v>
      </c>
      <c r="K27" s="3" t="s">
        <v>71</v>
      </c>
      <c r="L27" s="2">
        <v>79.55</v>
      </c>
      <c r="M27" s="20">
        <v>0.68600000000000005</v>
      </c>
      <c r="N27" s="8">
        <v>130</v>
      </c>
      <c r="O27" s="14">
        <v>145</v>
      </c>
      <c r="P27" s="13">
        <v>0</v>
      </c>
      <c r="Q27" s="19">
        <f>MAX(N27:P27)</f>
        <v>145</v>
      </c>
      <c r="R27" s="20">
        <f>M27*Q27</f>
        <v>99.470000000000013</v>
      </c>
      <c r="S27" s="8"/>
      <c r="T27" s="8"/>
      <c r="U27" s="43"/>
      <c r="V27" s="3"/>
      <c r="W27" s="27">
        <f>MAX(S27:U27)</f>
        <v>0</v>
      </c>
      <c r="X27" s="30">
        <f>W27*M27</f>
        <v>0</v>
      </c>
      <c r="Y27" s="19">
        <f>Q27+W27</f>
        <v>145</v>
      </c>
      <c r="Z27" s="20">
        <f>Y27*M27</f>
        <v>99.470000000000013</v>
      </c>
      <c r="AA27" s="8"/>
      <c r="AB27" s="3"/>
      <c r="AC27" s="3"/>
      <c r="AD27" s="3"/>
      <c r="AE27" s="27">
        <f>MAX(AA27:AC27)</f>
        <v>0</v>
      </c>
      <c r="AF27" s="30">
        <f>AE27*M27</f>
        <v>0</v>
      </c>
      <c r="AG27" s="19">
        <f>Y27+AE27</f>
        <v>145</v>
      </c>
      <c r="AH27" s="20">
        <f>M27*AG27</f>
        <v>99.470000000000013</v>
      </c>
      <c r="AI27" s="3"/>
    </row>
    <row r="28" spans="1:78">
      <c r="A28" s="3">
        <v>12</v>
      </c>
      <c r="B28" s="3">
        <v>1</v>
      </c>
      <c r="C28" s="3" t="s">
        <v>55</v>
      </c>
      <c r="D28" s="3" t="s">
        <v>24</v>
      </c>
      <c r="E28" s="3">
        <v>100</v>
      </c>
      <c r="F28" s="3" t="s">
        <v>88</v>
      </c>
      <c r="G28" s="3" t="s">
        <v>67</v>
      </c>
      <c r="H28" s="3" t="s">
        <v>68</v>
      </c>
      <c r="I28" s="3" t="s">
        <v>25</v>
      </c>
      <c r="J28" s="1">
        <v>34231</v>
      </c>
      <c r="K28" s="3" t="s">
        <v>60</v>
      </c>
      <c r="L28" s="2">
        <v>98.45</v>
      </c>
      <c r="M28" s="20">
        <v>0.55779999999999996</v>
      </c>
      <c r="N28" s="8">
        <v>0</v>
      </c>
      <c r="O28" s="14">
        <v>232.5</v>
      </c>
      <c r="P28" s="8">
        <v>245</v>
      </c>
      <c r="Q28" s="19">
        <f>MAX(N28:P28)</f>
        <v>245</v>
      </c>
      <c r="R28" s="20">
        <f>M28*Q28</f>
        <v>136.661</v>
      </c>
      <c r="S28" s="8"/>
      <c r="T28" s="8"/>
      <c r="U28" s="43"/>
      <c r="V28" s="3"/>
      <c r="W28" s="27">
        <f>MAX(S28:U28)</f>
        <v>0</v>
      </c>
      <c r="X28" s="30">
        <f>W28*M28</f>
        <v>0</v>
      </c>
      <c r="Y28" s="19">
        <f>Q28+W28</f>
        <v>245</v>
      </c>
      <c r="Z28" s="20">
        <f>Y28*M28</f>
        <v>136.661</v>
      </c>
      <c r="AA28" s="8"/>
      <c r="AB28" s="3"/>
      <c r="AC28" s="3"/>
      <c r="AD28" s="3"/>
      <c r="AE28" s="27">
        <f>MAX(AA28:AC28)</f>
        <v>0</v>
      </c>
      <c r="AF28" s="30">
        <f>AE28*M28</f>
        <v>0</v>
      </c>
      <c r="AG28" s="19">
        <f>Y28+AE28</f>
        <v>245</v>
      </c>
      <c r="AH28" s="20">
        <f>M28*AG28</f>
        <v>136.661</v>
      </c>
      <c r="AI28" s="3"/>
    </row>
    <row r="29" spans="1:78">
      <c r="A29" s="3">
        <v>5</v>
      </c>
      <c r="B29" s="3">
        <v>2</v>
      </c>
      <c r="C29" s="3" t="s">
        <v>55</v>
      </c>
      <c r="D29" s="3" t="s">
        <v>24</v>
      </c>
      <c r="E29" s="3">
        <v>100</v>
      </c>
      <c r="F29" s="3" t="s">
        <v>198</v>
      </c>
      <c r="G29" s="3" t="s">
        <v>67</v>
      </c>
      <c r="H29" s="3" t="s">
        <v>68</v>
      </c>
      <c r="I29" s="3" t="s">
        <v>25</v>
      </c>
      <c r="J29" s="1">
        <v>30686</v>
      </c>
      <c r="K29" s="3" t="s">
        <v>60</v>
      </c>
      <c r="L29" s="2">
        <v>95.35</v>
      </c>
      <c r="M29" s="20">
        <v>0.56689999999999996</v>
      </c>
      <c r="N29" s="8">
        <v>150</v>
      </c>
      <c r="O29" s="14">
        <v>165</v>
      </c>
      <c r="P29" s="8">
        <v>0</v>
      </c>
      <c r="Q29" s="19">
        <f>MAX(N29:P29)</f>
        <v>165</v>
      </c>
      <c r="R29" s="20">
        <f>M29*Q29</f>
        <v>93.538499999999999</v>
      </c>
      <c r="S29" s="8"/>
      <c r="T29" s="8"/>
      <c r="U29" s="43"/>
      <c r="V29" s="3"/>
      <c r="W29" s="27">
        <f>MAX(S29:U29)</f>
        <v>0</v>
      </c>
      <c r="X29" s="30">
        <f>W29*M29</f>
        <v>0</v>
      </c>
      <c r="Y29" s="19">
        <f>Q29+W29</f>
        <v>165</v>
      </c>
      <c r="Z29" s="20">
        <f>Y29*M29</f>
        <v>93.538499999999999</v>
      </c>
      <c r="AA29" s="8"/>
      <c r="AB29" s="3"/>
      <c r="AC29" s="3"/>
      <c r="AD29" s="3"/>
      <c r="AE29" s="27">
        <f>MAX(AA29:AC29)</f>
        <v>0</v>
      </c>
      <c r="AF29" s="30">
        <f>AE29*M29</f>
        <v>0</v>
      </c>
      <c r="AG29" s="19">
        <f>Y29+AE29</f>
        <v>165</v>
      </c>
      <c r="AH29" s="20">
        <f>M29*AG29</f>
        <v>93.538499999999999</v>
      </c>
      <c r="AI29" s="3"/>
    </row>
    <row r="30" spans="1:78">
      <c r="A30" s="3"/>
      <c r="B30" s="3"/>
      <c r="C30" s="3"/>
      <c r="D30" s="3"/>
      <c r="E30" s="3"/>
      <c r="F30" s="3"/>
      <c r="G30" s="3"/>
      <c r="H30" s="3"/>
      <c r="I30" s="3"/>
      <c r="J30" s="1"/>
      <c r="K30" s="3"/>
      <c r="L30" s="2"/>
      <c r="M30" s="20"/>
      <c r="N30" s="8"/>
      <c r="O30" s="14"/>
      <c r="P30" s="8"/>
      <c r="Q30" s="19"/>
      <c r="R30" s="20"/>
      <c r="S30" s="8"/>
      <c r="T30" s="8"/>
      <c r="U30" s="43"/>
      <c r="V30" s="3"/>
      <c r="W30" s="27"/>
      <c r="X30" s="30"/>
      <c r="Y30" s="19"/>
      <c r="Z30" s="20"/>
      <c r="AA30" s="8"/>
      <c r="AB30" s="3"/>
      <c r="AC30" s="3"/>
      <c r="AD30" s="3"/>
      <c r="AE30" s="27"/>
      <c r="AF30" s="30"/>
      <c r="AG30" s="19"/>
      <c r="AH30" s="20"/>
      <c r="AI30" s="3"/>
    </row>
    <row r="31" spans="1:78">
      <c r="A31" s="3"/>
      <c r="B31" s="3"/>
      <c r="C31" s="3"/>
      <c r="D31" s="3" t="s">
        <v>24</v>
      </c>
      <c r="E31" s="3"/>
      <c r="F31" s="19" t="s">
        <v>208</v>
      </c>
      <c r="G31" s="19"/>
      <c r="H31" s="3"/>
      <c r="I31" s="3"/>
      <c r="J31" s="1"/>
      <c r="K31" s="3"/>
      <c r="L31" s="2"/>
      <c r="M31" s="20"/>
      <c r="N31" s="8"/>
      <c r="O31" s="13"/>
      <c r="P31" s="14"/>
      <c r="Q31" s="19">
        <f t="shared" si="24"/>
        <v>0</v>
      </c>
      <c r="R31" s="20">
        <f t="shared" ref="R31:R42" si="25">M31*Q31</f>
        <v>0</v>
      </c>
      <c r="S31" s="8"/>
      <c r="T31" s="8"/>
      <c r="U31" s="43"/>
      <c r="V31" s="3"/>
      <c r="W31" s="27">
        <f t="shared" si="6"/>
        <v>0</v>
      </c>
      <c r="X31" s="30">
        <f t="shared" si="7"/>
        <v>0</v>
      </c>
      <c r="Y31" s="19">
        <f t="shared" si="10"/>
        <v>0</v>
      </c>
      <c r="Z31" s="20">
        <f t="shared" si="11"/>
        <v>0</v>
      </c>
      <c r="AA31" s="8"/>
      <c r="AB31" s="8"/>
      <c r="AC31" s="8"/>
      <c r="AD31" s="3"/>
      <c r="AE31" s="27">
        <f t="shared" si="8"/>
        <v>0</v>
      </c>
      <c r="AF31" s="30">
        <f t="shared" si="9"/>
        <v>0</v>
      </c>
      <c r="AG31" s="19">
        <f t="shared" si="12"/>
        <v>0</v>
      </c>
      <c r="AH31" s="20">
        <f t="shared" si="13"/>
        <v>0</v>
      </c>
      <c r="AI31" s="3"/>
    </row>
    <row r="32" spans="1:78">
      <c r="A32" s="3">
        <v>12</v>
      </c>
      <c r="B32" s="3">
        <v>1</v>
      </c>
      <c r="C32" s="3" t="s">
        <v>54</v>
      </c>
      <c r="D32" s="3" t="s">
        <v>24</v>
      </c>
      <c r="E32" s="3">
        <v>48</v>
      </c>
      <c r="F32" s="3" t="s">
        <v>211</v>
      </c>
      <c r="G32" s="3" t="s">
        <v>65</v>
      </c>
      <c r="H32" s="3" t="s">
        <v>64</v>
      </c>
      <c r="I32" s="3" t="s">
        <v>25</v>
      </c>
      <c r="J32" s="1">
        <v>38537</v>
      </c>
      <c r="K32" s="3" t="s">
        <v>71</v>
      </c>
      <c r="L32" s="2">
        <v>47.4</v>
      </c>
      <c r="M32" s="20">
        <v>1.2907999999999999</v>
      </c>
      <c r="N32" s="8"/>
      <c r="O32" s="13"/>
      <c r="P32" s="14"/>
      <c r="Q32" s="19">
        <f t="shared" ref="Q32:Q37" si="26">MAX(N32:P32)</f>
        <v>0</v>
      </c>
      <c r="R32" s="20">
        <f t="shared" ref="R32:R37" si="27">M32*Q32</f>
        <v>0</v>
      </c>
      <c r="S32" s="8">
        <v>45</v>
      </c>
      <c r="T32" s="8">
        <v>55</v>
      </c>
      <c r="U32" s="8" t="s">
        <v>228</v>
      </c>
      <c r="V32" s="3"/>
      <c r="W32" s="27">
        <f t="shared" ref="W32:W37" si="28">MAX(S32:U32)</f>
        <v>55</v>
      </c>
      <c r="X32" s="30">
        <f t="shared" ref="X32:X37" si="29">W32*M32</f>
        <v>70.994</v>
      </c>
      <c r="Y32" s="19">
        <f t="shared" ref="Y32:Y37" si="30">Q32+W32</f>
        <v>55</v>
      </c>
      <c r="Z32" s="20">
        <f t="shared" ref="Z32:Z37" si="31">Y32*M32</f>
        <v>70.994</v>
      </c>
      <c r="AA32" s="8"/>
      <c r="AB32" s="8"/>
      <c r="AC32" s="8"/>
      <c r="AD32" s="3"/>
      <c r="AE32" s="27">
        <f t="shared" ref="AE32:AE37" si="32">MAX(AA32:AC32)</f>
        <v>0</v>
      </c>
      <c r="AF32" s="30">
        <f t="shared" ref="AF32:AF37" si="33">AE32*M32</f>
        <v>0</v>
      </c>
      <c r="AG32" s="19">
        <f t="shared" ref="AG32:AG37" si="34">Y32+AE32</f>
        <v>55</v>
      </c>
      <c r="AH32" s="20">
        <f t="shared" ref="AH32:AH37" si="35">M32*AG32</f>
        <v>70.994</v>
      </c>
      <c r="AI32" s="3"/>
    </row>
    <row r="33" spans="1:78">
      <c r="A33" s="3">
        <v>12</v>
      </c>
      <c r="B33" s="3">
        <v>1</v>
      </c>
      <c r="C33" s="3" t="s">
        <v>54</v>
      </c>
      <c r="D33" s="3" t="s">
        <v>24</v>
      </c>
      <c r="E33" s="3">
        <v>60</v>
      </c>
      <c r="F33" s="3" t="s">
        <v>188</v>
      </c>
      <c r="G33" s="3" t="s">
        <v>81</v>
      </c>
      <c r="H33" s="3" t="s">
        <v>63</v>
      </c>
      <c r="I33" s="3" t="s">
        <v>25</v>
      </c>
      <c r="J33" s="1">
        <v>35417</v>
      </c>
      <c r="K33" s="3" t="s">
        <v>74</v>
      </c>
      <c r="L33" s="2">
        <v>59.48</v>
      </c>
      <c r="M33" s="20">
        <v>0.82809999999999995</v>
      </c>
      <c r="N33" s="8"/>
      <c r="O33" s="14"/>
      <c r="P33" s="13"/>
      <c r="Q33" s="19">
        <f t="shared" si="26"/>
        <v>0</v>
      </c>
      <c r="R33" s="20">
        <f t="shared" si="27"/>
        <v>0</v>
      </c>
      <c r="S33" s="8">
        <v>55</v>
      </c>
      <c r="T33" s="8" t="s">
        <v>228</v>
      </c>
      <c r="U33" s="8" t="s">
        <v>228</v>
      </c>
      <c r="V33" s="3"/>
      <c r="W33" s="27">
        <f t="shared" si="28"/>
        <v>55</v>
      </c>
      <c r="X33" s="30">
        <f t="shared" si="29"/>
        <v>45.545499999999997</v>
      </c>
      <c r="Y33" s="19">
        <f t="shared" si="30"/>
        <v>55</v>
      </c>
      <c r="Z33" s="20">
        <f t="shared" si="31"/>
        <v>45.545499999999997</v>
      </c>
      <c r="AA33" s="8"/>
      <c r="AB33" s="8"/>
      <c r="AC33" s="8"/>
      <c r="AD33" s="3"/>
      <c r="AE33" s="27">
        <f t="shared" si="32"/>
        <v>0</v>
      </c>
      <c r="AF33" s="30">
        <f t="shared" si="33"/>
        <v>0</v>
      </c>
      <c r="AG33" s="19">
        <f t="shared" si="34"/>
        <v>55</v>
      </c>
      <c r="AH33" s="20">
        <f t="shared" si="35"/>
        <v>45.545499999999997</v>
      </c>
      <c r="AI33" s="3"/>
    </row>
    <row r="34" spans="1:78">
      <c r="A34" s="3">
        <v>12</v>
      </c>
      <c r="B34" s="3">
        <v>1</v>
      </c>
      <c r="C34" s="3" t="s">
        <v>54</v>
      </c>
      <c r="D34" s="3" t="s">
        <v>24</v>
      </c>
      <c r="E34" s="3">
        <v>67.5</v>
      </c>
      <c r="F34" s="3" t="s">
        <v>199</v>
      </c>
      <c r="G34" s="3" t="s">
        <v>96</v>
      </c>
      <c r="H34" s="3" t="s">
        <v>97</v>
      </c>
      <c r="I34" s="3" t="s">
        <v>25</v>
      </c>
      <c r="J34" s="1">
        <v>35157</v>
      </c>
      <c r="K34" s="3" t="s">
        <v>74</v>
      </c>
      <c r="L34" s="2">
        <v>67.2</v>
      </c>
      <c r="M34" s="20">
        <v>0.78269999999999995</v>
      </c>
      <c r="N34" s="8"/>
      <c r="O34" s="13"/>
      <c r="P34" s="14"/>
      <c r="Q34" s="19">
        <f t="shared" si="26"/>
        <v>0</v>
      </c>
      <c r="R34" s="20">
        <f t="shared" si="27"/>
        <v>0</v>
      </c>
      <c r="S34" s="8">
        <v>57.5</v>
      </c>
      <c r="T34" s="8">
        <v>60</v>
      </c>
      <c r="U34" s="8" t="s">
        <v>228</v>
      </c>
      <c r="V34" s="3"/>
      <c r="W34" s="27">
        <f t="shared" si="28"/>
        <v>60</v>
      </c>
      <c r="X34" s="30">
        <f t="shared" si="29"/>
        <v>46.961999999999996</v>
      </c>
      <c r="Y34" s="19">
        <f t="shared" si="30"/>
        <v>60</v>
      </c>
      <c r="Z34" s="20">
        <f t="shared" si="31"/>
        <v>46.961999999999996</v>
      </c>
      <c r="AA34" s="8"/>
      <c r="AB34" s="8"/>
      <c r="AC34" s="8"/>
      <c r="AD34" s="3"/>
      <c r="AE34" s="27">
        <f t="shared" si="32"/>
        <v>0</v>
      </c>
      <c r="AF34" s="30">
        <f t="shared" si="33"/>
        <v>0</v>
      </c>
      <c r="AG34" s="19">
        <f t="shared" si="34"/>
        <v>60</v>
      </c>
      <c r="AH34" s="20">
        <f t="shared" si="35"/>
        <v>46.961999999999996</v>
      </c>
      <c r="AI34" s="3"/>
    </row>
    <row r="35" spans="1:78">
      <c r="A35" s="3">
        <v>12</v>
      </c>
      <c r="B35" s="3">
        <v>1</v>
      </c>
      <c r="C35" s="3" t="s">
        <v>54</v>
      </c>
      <c r="D35" s="3" t="s">
        <v>24</v>
      </c>
      <c r="E35" s="3">
        <v>67.5</v>
      </c>
      <c r="F35" s="3" t="s">
        <v>62</v>
      </c>
      <c r="G35" s="3" t="s">
        <v>65</v>
      </c>
      <c r="H35" s="3" t="s">
        <v>64</v>
      </c>
      <c r="I35" s="3" t="s">
        <v>25</v>
      </c>
      <c r="J35" s="1">
        <v>25262</v>
      </c>
      <c r="K35" s="3" t="s">
        <v>61</v>
      </c>
      <c r="L35" s="2">
        <v>67.5</v>
      </c>
      <c r="M35" s="20">
        <v>0.88880000000000003</v>
      </c>
      <c r="N35" s="8"/>
      <c r="O35" s="14"/>
      <c r="P35" s="13"/>
      <c r="Q35" s="19">
        <f t="shared" si="26"/>
        <v>0</v>
      </c>
      <c r="R35" s="20">
        <f t="shared" si="27"/>
        <v>0</v>
      </c>
      <c r="S35" s="8">
        <v>65</v>
      </c>
      <c r="T35" s="8" t="s">
        <v>229</v>
      </c>
      <c r="U35" s="8" t="s">
        <v>228</v>
      </c>
      <c r="V35" s="3"/>
      <c r="W35" s="27">
        <f t="shared" si="28"/>
        <v>65</v>
      </c>
      <c r="X35" s="30">
        <f t="shared" si="29"/>
        <v>57.772000000000006</v>
      </c>
      <c r="Y35" s="19">
        <f t="shared" si="30"/>
        <v>65</v>
      </c>
      <c r="Z35" s="20">
        <f t="shared" si="31"/>
        <v>57.772000000000006</v>
      </c>
      <c r="AA35" s="8"/>
      <c r="AB35" s="8"/>
      <c r="AC35" s="8"/>
      <c r="AD35" s="3"/>
      <c r="AE35" s="27">
        <f t="shared" si="32"/>
        <v>0</v>
      </c>
      <c r="AF35" s="30">
        <f t="shared" si="33"/>
        <v>0</v>
      </c>
      <c r="AG35" s="19">
        <f t="shared" si="34"/>
        <v>65</v>
      </c>
      <c r="AH35" s="20">
        <f t="shared" si="35"/>
        <v>57.772000000000006</v>
      </c>
      <c r="AI35" s="3"/>
    </row>
    <row r="36" spans="1:78" s="3" customFormat="1">
      <c r="A36" s="3">
        <v>12</v>
      </c>
      <c r="B36" s="3">
        <v>1</v>
      </c>
      <c r="C36" s="3" t="s">
        <v>54</v>
      </c>
      <c r="D36" s="3" t="s">
        <v>24</v>
      </c>
      <c r="E36" s="3">
        <v>67.5</v>
      </c>
      <c r="F36" s="3" t="s">
        <v>216</v>
      </c>
      <c r="G36" s="3" t="s">
        <v>96</v>
      </c>
      <c r="H36" s="3" t="s">
        <v>97</v>
      </c>
      <c r="I36" s="3" t="s">
        <v>25</v>
      </c>
      <c r="J36" s="1" t="s">
        <v>217</v>
      </c>
      <c r="K36" s="3" t="s">
        <v>60</v>
      </c>
      <c r="L36" s="2">
        <v>62.9</v>
      </c>
      <c r="M36" s="20">
        <v>0.82569999999999999</v>
      </c>
      <c r="N36" s="8"/>
      <c r="O36" s="13"/>
      <c r="P36" s="14"/>
      <c r="Q36" s="19">
        <f t="shared" si="26"/>
        <v>0</v>
      </c>
      <c r="R36" s="20">
        <f t="shared" si="27"/>
        <v>0</v>
      </c>
      <c r="S36" s="8">
        <v>70</v>
      </c>
      <c r="T36" s="8" t="s">
        <v>228</v>
      </c>
      <c r="U36" s="8">
        <v>77</v>
      </c>
      <c r="W36" s="27">
        <f t="shared" si="28"/>
        <v>77</v>
      </c>
      <c r="X36" s="30">
        <f t="shared" si="29"/>
        <v>63.578899999999997</v>
      </c>
      <c r="Y36" s="19">
        <f t="shared" si="30"/>
        <v>77</v>
      </c>
      <c r="Z36" s="20">
        <f t="shared" si="31"/>
        <v>63.578899999999997</v>
      </c>
      <c r="AA36" s="8"/>
      <c r="AB36" s="8"/>
      <c r="AC36" s="8"/>
      <c r="AE36" s="27">
        <f t="shared" si="32"/>
        <v>0</v>
      </c>
      <c r="AF36" s="30">
        <f t="shared" si="33"/>
        <v>0</v>
      </c>
      <c r="AG36" s="19">
        <f t="shared" si="34"/>
        <v>77</v>
      </c>
      <c r="AH36" s="20">
        <f t="shared" si="35"/>
        <v>63.578899999999997</v>
      </c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21"/>
    </row>
    <row r="37" spans="1:78">
      <c r="A37" s="3">
        <v>12</v>
      </c>
      <c r="B37" s="3">
        <v>1</v>
      </c>
      <c r="C37" s="3" t="s">
        <v>54</v>
      </c>
      <c r="D37" s="3" t="s">
        <v>24</v>
      </c>
      <c r="E37" s="3">
        <v>75</v>
      </c>
      <c r="F37" s="3" t="s">
        <v>179</v>
      </c>
      <c r="G37" s="3" t="s">
        <v>73</v>
      </c>
      <c r="H37" s="3" t="s">
        <v>63</v>
      </c>
      <c r="I37" s="3" t="s">
        <v>25</v>
      </c>
      <c r="J37" s="1">
        <v>33029</v>
      </c>
      <c r="K37" s="3" t="s">
        <v>60</v>
      </c>
      <c r="L37" s="2">
        <v>75</v>
      </c>
      <c r="M37" s="20">
        <v>0.72299999999999998</v>
      </c>
      <c r="N37" s="8"/>
      <c r="O37" s="13"/>
      <c r="P37" s="14"/>
      <c r="Q37" s="19">
        <f t="shared" si="26"/>
        <v>0</v>
      </c>
      <c r="R37" s="20">
        <f t="shared" si="27"/>
        <v>0</v>
      </c>
      <c r="S37" s="8">
        <v>85</v>
      </c>
      <c r="T37" s="8">
        <v>90</v>
      </c>
      <c r="U37" s="8" t="s">
        <v>228</v>
      </c>
      <c r="V37" s="3"/>
      <c r="W37" s="27">
        <f t="shared" si="28"/>
        <v>90</v>
      </c>
      <c r="X37" s="30">
        <f t="shared" si="29"/>
        <v>65.069999999999993</v>
      </c>
      <c r="Y37" s="19">
        <f t="shared" si="30"/>
        <v>90</v>
      </c>
      <c r="Z37" s="20">
        <f t="shared" si="31"/>
        <v>65.069999999999993</v>
      </c>
      <c r="AA37" s="8"/>
      <c r="AB37" s="8"/>
      <c r="AC37" s="8"/>
      <c r="AD37" s="3"/>
      <c r="AE37" s="27">
        <f t="shared" si="32"/>
        <v>0</v>
      </c>
      <c r="AF37" s="30">
        <f t="shared" si="33"/>
        <v>0</v>
      </c>
      <c r="AG37" s="19">
        <f t="shared" si="34"/>
        <v>90</v>
      </c>
      <c r="AH37" s="20">
        <f t="shared" si="35"/>
        <v>65.069999999999993</v>
      </c>
      <c r="AI37" s="3"/>
    </row>
    <row r="38" spans="1:78">
      <c r="A38" s="3"/>
      <c r="B38" s="3"/>
      <c r="C38" s="3"/>
      <c r="D38" s="3"/>
      <c r="E38" s="3"/>
      <c r="F38" s="3"/>
      <c r="G38" s="3"/>
      <c r="H38" s="3"/>
      <c r="I38" s="3"/>
      <c r="J38" s="1"/>
      <c r="K38" s="3"/>
      <c r="L38" s="2"/>
      <c r="M38" s="20"/>
      <c r="N38" s="8"/>
      <c r="O38" s="14"/>
      <c r="P38" s="8"/>
      <c r="Q38" s="19"/>
      <c r="R38" s="20"/>
      <c r="S38" s="8"/>
      <c r="T38" s="8"/>
      <c r="U38" s="8"/>
      <c r="V38" s="3"/>
      <c r="W38" s="27"/>
      <c r="X38" s="30"/>
      <c r="Y38" s="19"/>
      <c r="Z38" s="20"/>
      <c r="AA38" s="8"/>
      <c r="AB38" s="13"/>
      <c r="AC38" s="8"/>
      <c r="AD38" s="3"/>
      <c r="AE38" s="27"/>
      <c r="AF38" s="30"/>
      <c r="AG38" s="19"/>
      <c r="AH38" s="20"/>
      <c r="AI38" s="3"/>
    </row>
    <row r="39" spans="1:78">
      <c r="A39" s="3"/>
      <c r="B39" s="3"/>
      <c r="C39" s="3"/>
      <c r="D39" s="3" t="s">
        <v>24</v>
      </c>
      <c r="E39" s="3"/>
      <c r="F39" s="19" t="s">
        <v>154</v>
      </c>
      <c r="G39" s="3"/>
      <c r="H39" s="3"/>
      <c r="I39" s="3"/>
      <c r="J39" s="1"/>
      <c r="K39" s="3"/>
      <c r="L39" s="2"/>
      <c r="M39" s="20"/>
      <c r="N39" s="8"/>
      <c r="O39" s="13"/>
      <c r="P39" s="14"/>
      <c r="Q39" s="19">
        <f t="shared" si="24"/>
        <v>0</v>
      </c>
      <c r="R39" s="20">
        <f t="shared" si="25"/>
        <v>0</v>
      </c>
      <c r="S39" s="8"/>
      <c r="T39" s="8"/>
      <c r="U39" s="8"/>
      <c r="V39" s="3"/>
      <c r="W39" s="27">
        <f t="shared" si="6"/>
        <v>0</v>
      </c>
      <c r="X39" s="30">
        <f t="shared" si="7"/>
        <v>0</v>
      </c>
      <c r="Y39" s="19">
        <f t="shared" si="10"/>
        <v>0</v>
      </c>
      <c r="Z39" s="20">
        <f t="shared" si="11"/>
        <v>0</v>
      </c>
      <c r="AA39" s="8"/>
      <c r="AB39" s="13"/>
      <c r="AC39" s="8"/>
      <c r="AD39" s="3"/>
      <c r="AE39" s="27">
        <f t="shared" si="8"/>
        <v>0</v>
      </c>
      <c r="AF39" s="30">
        <f t="shared" si="9"/>
        <v>0</v>
      </c>
      <c r="AG39" s="19">
        <f t="shared" si="12"/>
        <v>0</v>
      </c>
      <c r="AH39" s="20">
        <f t="shared" si="13"/>
        <v>0</v>
      </c>
      <c r="AI39" s="3"/>
    </row>
    <row r="40" spans="1:78">
      <c r="A40" s="3">
        <v>12</v>
      </c>
      <c r="B40" s="3">
        <v>1</v>
      </c>
      <c r="C40" s="3" t="s">
        <v>55</v>
      </c>
      <c r="D40" s="3" t="s">
        <v>24</v>
      </c>
      <c r="E40" s="3">
        <v>52</v>
      </c>
      <c r="F40" s="3" t="s">
        <v>98</v>
      </c>
      <c r="G40" s="3" t="s">
        <v>123</v>
      </c>
      <c r="H40" s="3" t="s">
        <v>63</v>
      </c>
      <c r="I40" s="3" t="s">
        <v>25</v>
      </c>
      <c r="J40" s="1">
        <v>29699</v>
      </c>
      <c r="K40" s="3" t="s">
        <v>60</v>
      </c>
      <c r="L40" s="2">
        <v>50.36</v>
      </c>
      <c r="M40" s="20">
        <v>0.98719999999999997</v>
      </c>
      <c r="N40" s="8"/>
      <c r="O40" s="14"/>
      <c r="P40" s="13"/>
      <c r="Q40" s="19">
        <f t="shared" si="24"/>
        <v>0</v>
      </c>
      <c r="R40" s="20">
        <f t="shared" si="25"/>
        <v>0</v>
      </c>
      <c r="S40" s="8">
        <v>62.5</v>
      </c>
      <c r="T40" s="8" t="s">
        <v>228</v>
      </c>
      <c r="U40" s="8"/>
      <c r="V40" s="3"/>
      <c r="W40" s="27">
        <f t="shared" si="6"/>
        <v>62.5</v>
      </c>
      <c r="X40" s="30">
        <f t="shared" si="7"/>
        <v>61.699999999999996</v>
      </c>
      <c r="Y40" s="19">
        <f t="shared" si="10"/>
        <v>62.5</v>
      </c>
      <c r="Z40" s="20">
        <f t="shared" si="11"/>
        <v>61.699999999999996</v>
      </c>
      <c r="AA40" s="8"/>
      <c r="AB40" s="8"/>
      <c r="AC40" s="8"/>
      <c r="AD40" s="3"/>
      <c r="AE40" s="27">
        <f t="shared" si="8"/>
        <v>0</v>
      </c>
      <c r="AF40" s="30">
        <f t="shared" si="9"/>
        <v>0</v>
      </c>
      <c r="AG40" s="19">
        <f t="shared" si="12"/>
        <v>62.5</v>
      </c>
      <c r="AH40" s="20">
        <f t="shared" si="13"/>
        <v>61.699999999999996</v>
      </c>
      <c r="AI40" s="3"/>
    </row>
    <row r="41" spans="1:78">
      <c r="A41" s="3"/>
      <c r="B41" s="3"/>
      <c r="C41" s="3"/>
      <c r="D41" s="3"/>
      <c r="E41" s="3"/>
      <c r="F41" s="3"/>
      <c r="G41" s="3"/>
      <c r="H41" s="3"/>
      <c r="I41" s="3"/>
      <c r="J41" s="1"/>
      <c r="K41" s="3"/>
      <c r="L41" s="2"/>
      <c r="M41" s="20"/>
      <c r="N41" s="8"/>
      <c r="O41" s="8"/>
      <c r="P41" s="13"/>
      <c r="Q41" s="19"/>
      <c r="R41" s="20"/>
      <c r="S41" s="8"/>
      <c r="T41" s="8"/>
      <c r="U41" s="8"/>
      <c r="V41" s="3"/>
      <c r="W41" s="27"/>
      <c r="X41" s="30"/>
      <c r="Y41" s="19"/>
      <c r="Z41" s="20"/>
      <c r="AA41" s="8"/>
      <c r="AB41" s="8"/>
      <c r="AC41" s="8"/>
      <c r="AD41" s="3"/>
      <c r="AE41" s="27"/>
      <c r="AF41" s="30"/>
      <c r="AG41" s="19"/>
      <c r="AH41" s="20"/>
      <c r="AI41" s="3"/>
    </row>
    <row r="42" spans="1:78">
      <c r="A42" s="3"/>
      <c r="B42" s="3"/>
      <c r="C42" s="3" t="s">
        <v>55</v>
      </c>
      <c r="D42" s="3" t="s">
        <v>24</v>
      </c>
      <c r="E42" s="3"/>
      <c r="F42" s="19" t="s">
        <v>209</v>
      </c>
      <c r="G42" s="19"/>
      <c r="H42" s="3"/>
      <c r="I42" s="3"/>
      <c r="J42" s="1"/>
      <c r="K42" s="3"/>
      <c r="L42" s="2"/>
      <c r="M42" s="20"/>
      <c r="N42" s="8"/>
      <c r="O42" s="14"/>
      <c r="P42" s="13"/>
      <c r="Q42" s="19">
        <f t="shared" si="24"/>
        <v>0</v>
      </c>
      <c r="R42" s="20">
        <f t="shared" si="25"/>
        <v>0</v>
      </c>
      <c r="S42" s="8"/>
      <c r="T42" s="8"/>
      <c r="U42" s="8"/>
      <c r="V42" s="3"/>
      <c r="W42" s="27">
        <f t="shared" si="6"/>
        <v>0</v>
      </c>
      <c r="X42" s="30">
        <f t="shared" si="7"/>
        <v>0</v>
      </c>
      <c r="Y42" s="19">
        <f t="shared" si="10"/>
        <v>0</v>
      </c>
      <c r="Z42" s="20">
        <f t="shared" si="11"/>
        <v>0</v>
      </c>
      <c r="AA42" s="8"/>
      <c r="AB42" s="8"/>
      <c r="AC42" s="3"/>
      <c r="AD42" s="3"/>
      <c r="AE42" s="27">
        <f t="shared" si="8"/>
        <v>0</v>
      </c>
      <c r="AF42" s="30">
        <f t="shared" si="9"/>
        <v>0</v>
      </c>
      <c r="AG42" s="19">
        <f t="shared" si="12"/>
        <v>0</v>
      </c>
      <c r="AH42" s="20">
        <f t="shared" si="13"/>
        <v>0</v>
      </c>
      <c r="AI42" s="3"/>
    </row>
    <row r="43" spans="1:78">
      <c r="A43" s="3">
        <v>12</v>
      </c>
      <c r="B43" s="3">
        <v>1</v>
      </c>
      <c r="C43" s="3" t="s">
        <v>55</v>
      </c>
      <c r="D43" s="3" t="s">
        <v>24</v>
      </c>
      <c r="E43" s="3">
        <v>48</v>
      </c>
      <c r="F43" s="3" t="s">
        <v>156</v>
      </c>
      <c r="G43" s="3" t="s">
        <v>73</v>
      </c>
      <c r="H43" s="3" t="s">
        <v>63</v>
      </c>
      <c r="I43" s="3" t="s">
        <v>25</v>
      </c>
      <c r="J43" s="1">
        <v>38436</v>
      </c>
      <c r="K43" s="3" t="s">
        <v>71</v>
      </c>
      <c r="L43" s="2">
        <v>47.9</v>
      </c>
      <c r="M43" s="20">
        <v>1.2909999999999999</v>
      </c>
      <c r="N43" s="8"/>
      <c r="O43" s="14"/>
      <c r="P43" s="13"/>
      <c r="Q43" s="19">
        <f t="shared" ref="Q43:Q77" si="36">MAX(N43:P43)</f>
        <v>0</v>
      </c>
      <c r="R43" s="20">
        <f t="shared" ref="R43:R77" si="37">M43*Q43</f>
        <v>0</v>
      </c>
      <c r="S43" s="8">
        <v>35</v>
      </c>
      <c r="T43" s="8">
        <v>40</v>
      </c>
      <c r="U43" s="8" t="s">
        <v>228</v>
      </c>
      <c r="V43" s="3"/>
      <c r="W43" s="27">
        <f t="shared" ref="W43:W51" si="38">MAX(S43:U43)</f>
        <v>40</v>
      </c>
      <c r="X43" s="30">
        <f t="shared" ref="X43:X67" si="39">W43*M43</f>
        <v>51.64</v>
      </c>
      <c r="Y43" s="19">
        <f t="shared" ref="Y43:Y77" si="40">Q43+W43</f>
        <v>40</v>
      </c>
      <c r="Z43" s="20">
        <f t="shared" ref="Z43:Z77" si="41">Y43*M43</f>
        <v>51.64</v>
      </c>
      <c r="AA43" s="8"/>
      <c r="AB43" s="8"/>
      <c r="AC43" s="3"/>
      <c r="AD43" s="3"/>
      <c r="AE43" s="27">
        <f t="shared" ref="AE43:AE56" si="42">MAX(AA43:AC43)</f>
        <v>0</v>
      </c>
      <c r="AF43" s="30">
        <f t="shared" ref="AF43:AF56" si="43">AE43*M43</f>
        <v>0</v>
      </c>
      <c r="AG43" s="19">
        <f t="shared" ref="AG43:AG67" si="44">Y43+AE43</f>
        <v>40</v>
      </c>
      <c r="AH43" s="20">
        <f t="shared" ref="AH43:AH67" si="45">M43*AG43</f>
        <v>51.64</v>
      </c>
      <c r="AI43" s="3"/>
    </row>
    <row r="44" spans="1:78" s="3" customFormat="1">
      <c r="A44" s="3">
        <v>12</v>
      </c>
      <c r="B44" s="3">
        <v>1</v>
      </c>
      <c r="C44" s="3" t="s">
        <v>55</v>
      </c>
      <c r="D44" s="3" t="s">
        <v>24</v>
      </c>
      <c r="E44" s="3">
        <v>60</v>
      </c>
      <c r="F44" s="3" t="s">
        <v>89</v>
      </c>
      <c r="G44" s="3" t="s">
        <v>91</v>
      </c>
      <c r="H44" s="3" t="s">
        <v>63</v>
      </c>
      <c r="I44" s="3" t="s">
        <v>25</v>
      </c>
      <c r="J44" s="1">
        <v>38026</v>
      </c>
      <c r="K44" s="3" t="s">
        <v>71</v>
      </c>
      <c r="L44" s="2">
        <v>58.9</v>
      </c>
      <c r="M44" s="20">
        <v>1.0192000000000001</v>
      </c>
      <c r="N44" s="8"/>
      <c r="O44" s="8"/>
      <c r="P44" s="8"/>
      <c r="Q44" s="19">
        <f t="shared" si="36"/>
        <v>0</v>
      </c>
      <c r="R44" s="20">
        <f t="shared" si="37"/>
        <v>0</v>
      </c>
      <c r="S44" s="8">
        <v>65</v>
      </c>
      <c r="T44" s="8">
        <v>70</v>
      </c>
      <c r="U44" s="8" t="s">
        <v>228</v>
      </c>
      <c r="W44" s="27">
        <f t="shared" si="38"/>
        <v>70</v>
      </c>
      <c r="X44" s="30">
        <f t="shared" si="39"/>
        <v>71.344000000000008</v>
      </c>
      <c r="Y44" s="19">
        <f t="shared" si="40"/>
        <v>70</v>
      </c>
      <c r="Z44" s="20">
        <f t="shared" si="41"/>
        <v>71.344000000000008</v>
      </c>
      <c r="AA44" s="8"/>
      <c r="AE44" s="27">
        <f t="shared" si="42"/>
        <v>0</v>
      </c>
      <c r="AF44" s="30">
        <f t="shared" si="43"/>
        <v>0</v>
      </c>
      <c r="AG44" s="19">
        <f t="shared" si="44"/>
        <v>70</v>
      </c>
      <c r="AH44" s="20">
        <f t="shared" si="45"/>
        <v>71.344000000000008</v>
      </c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21"/>
    </row>
    <row r="45" spans="1:78">
      <c r="A45" s="3">
        <v>12</v>
      </c>
      <c r="B45" s="3">
        <v>1</v>
      </c>
      <c r="C45" s="3" t="s">
        <v>55</v>
      </c>
      <c r="D45" s="3" t="s">
        <v>24</v>
      </c>
      <c r="E45" s="3">
        <v>67.5</v>
      </c>
      <c r="F45" s="3" t="s">
        <v>138</v>
      </c>
      <c r="G45" s="3" t="s">
        <v>142</v>
      </c>
      <c r="H45" s="3" t="s">
        <v>125</v>
      </c>
      <c r="I45" s="3" t="s">
        <v>25</v>
      </c>
      <c r="J45" s="1">
        <v>33648</v>
      </c>
      <c r="K45" s="3" t="s">
        <v>60</v>
      </c>
      <c r="L45" s="2">
        <v>67.099999999999994</v>
      </c>
      <c r="M45" s="20">
        <v>0.72970000000000002</v>
      </c>
      <c r="N45" s="14"/>
      <c r="O45" s="14"/>
      <c r="P45" s="14"/>
      <c r="Q45" s="19">
        <f t="shared" si="36"/>
        <v>0</v>
      </c>
      <c r="R45" s="20">
        <f t="shared" si="37"/>
        <v>0</v>
      </c>
      <c r="S45" s="55" t="s">
        <v>228</v>
      </c>
      <c r="T45" s="8">
        <v>100</v>
      </c>
      <c r="U45" s="8" t="s">
        <v>228</v>
      </c>
      <c r="V45" s="3"/>
      <c r="W45" s="27">
        <f t="shared" si="38"/>
        <v>100</v>
      </c>
      <c r="X45" s="30">
        <f t="shared" si="39"/>
        <v>72.97</v>
      </c>
      <c r="Y45" s="19">
        <f t="shared" si="40"/>
        <v>100</v>
      </c>
      <c r="Z45" s="20">
        <f t="shared" si="41"/>
        <v>72.97</v>
      </c>
      <c r="AA45" s="8"/>
      <c r="AB45" s="8"/>
      <c r="AC45" s="8"/>
      <c r="AD45" s="3"/>
      <c r="AE45" s="27">
        <f t="shared" si="42"/>
        <v>0</v>
      </c>
      <c r="AF45" s="30">
        <f t="shared" si="43"/>
        <v>0</v>
      </c>
      <c r="AG45" s="19">
        <f t="shared" si="44"/>
        <v>100</v>
      </c>
      <c r="AH45" s="20">
        <f t="shared" si="45"/>
        <v>72.97</v>
      </c>
      <c r="AI45" s="3"/>
    </row>
    <row r="46" spans="1:78">
      <c r="A46" s="3">
        <v>12</v>
      </c>
      <c r="B46" s="3">
        <v>1</v>
      </c>
      <c r="C46" s="3" t="s">
        <v>55</v>
      </c>
      <c r="D46" s="3" t="s">
        <v>24</v>
      </c>
      <c r="E46" s="3">
        <v>67.5</v>
      </c>
      <c r="F46" s="3" t="s">
        <v>213</v>
      </c>
      <c r="G46" s="3" t="s">
        <v>91</v>
      </c>
      <c r="H46" s="3" t="s">
        <v>63</v>
      </c>
      <c r="I46" s="3" t="s">
        <v>25</v>
      </c>
      <c r="J46" s="1">
        <v>36609</v>
      </c>
      <c r="K46" s="3" t="s">
        <v>71</v>
      </c>
      <c r="L46" s="2">
        <v>64.900000000000006</v>
      </c>
      <c r="M46" s="20">
        <v>0.79749999999999999</v>
      </c>
      <c r="N46" s="8"/>
      <c r="O46" s="8"/>
      <c r="P46" s="8"/>
      <c r="Q46" s="19">
        <f t="shared" si="36"/>
        <v>0</v>
      </c>
      <c r="R46" s="20">
        <f t="shared" si="37"/>
        <v>0</v>
      </c>
      <c r="S46" s="8">
        <v>95</v>
      </c>
      <c r="T46" s="8">
        <v>100</v>
      </c>
      <c r="U46" s="43" t="s">
        <v>228</v>
      </c>
      <c r="V46" s="3"/>
      <c r="W46" s="27">
        <f t="shared" si="38"/>
        <v>100</v>
      </c>
      <c r="X46" s="30">
        <f t="shared" si="39"/>
        <v>79.75</v>
      </c>
      <c r="Y46" s="19">
        <f t="shared" si="40"/>
        <v>100</v>
      </c>
      <c r="Z46" s="20">
        <f t="shared" si="41"/>
        <v>79.75</v>
      </c>
      <c r="AA46" s="8"/>
      <c r="AB46" s="3"/>
      <c r="AC46" s="3"/>
      <c r="AD46" s="3"/>
      <c r="AE46" s="27">
        <f t="shared" si="42"/>
        <v>0</v>
      </c>
      <c r="AF46" s="30">
        <f t="shared" si="43"/>
        <v>0</v>
      </c>
      <c r="AG46" s="19">
        <f t="shared" si="44"/>
        <v>100</v>
      </c>
      <c r="AH46" s="20">
        <f t="shared" si="45"/>
        <v>79.75</v>
      </c>
      <c r="AI46" s="3"/>
    </row>
    <row r="47" spans="1:78">
      <c r="A47" s="3">
        <v>12</v>
      </c>
      <c r="B47" s="3">
        <v>1</v>
      </c>
      <c r="C47" s="3" t="s">
        <v>55</v>
      </c>
      <c r="D47" s="3" t="s">
        <v>24</v>
      </c>
      <c r="E47" s="3">
        <v>75</v>
      </c>
      <c r="F47" s="3" t="s">
        <v>93</v>
      </c>
      <c r="G47" s="3" t="s">
        <v>95</v>
      </c>
      <c r="H47" s="3" t="s">
        <v>63</v>
      </c>
      <c r="I47" s="3" t="s">
        <v>25</v>
      </c>
      <c r="J47" s="1">
        <v>35871</v>
      </c>
      <c r="K47" s="3" t="s">
        <v>74</v>
      </c>
      <c r="L47" s="2">
        <v>74.5</v>
      </c>
      <c r="M47" s="20">
        <v>0.68799999999999994</v>
      </c>
      <c r="N47" s="8"/>
      <c r="O47" s="8"/>
      <c r="P47" s="8"/>
      <c r="Q47" s="19">
        <f t="shared" si="36"/>
        <v>0</v>
      </c>
      <c r="R47" s="20">
        <f t="shared" si="37"/>
        <v>0</v>
      </c>
      <c r="S47" s="8">
        <v>105</v>
      </c>
      <c r="T47" s="8" t="s">
        <v>228</v>
      </c>
      <c r="U47" s="8" t="s">
        <v>228</v>
      </c>
      <c r="V47" s="3"/>
      <c r="W47" s="27">
        <f t="shared" si="38"/>
        <v>105</v>
      </c>
      <c r="X47" s="30">
        <f t="shared" si="39"/>
        <v>72.239999999999995</v>
      </c>
      <c r="Y47" s="19">
        <f t="shared" si="40"/>
        <v>105</v>
      </c>
      <c r="Z47" s="20">
        <f t="shared" si="41"/>
        <v>72.239999999999995</v>
      </c>
      <c r="AA47" s="8"/>
      <c r="AB47" s="3"/>
      <c r="AC47" s="3"/>
      <c r="AD47" s="3"/>
      <c r="AE47" s="27">
        <f t="shared" si="42"/>
        <v>0</v>
      </c>
      <c r="AF47" s="30">
        <f t="shared" si="43"/>
        <v>0</v>
      </c>
      <c r="AG47" s="19">
        <f t="shared" si="44"/>
        <v>105</v>
      </c>
      <c r="AH47" s="20">
        <f t="shared" si="45"/>
        <v>72.239999999999995</v>
      </c>
      <c r="AI47" s="3"/>
    </row>
    <row r="48" spans="1:78">
      <c r="A48" s="3">
        <v>12</v>
      </c>
      <c r="B48" s="3">
        <v>1</v>
      </c>
      <c r="C48" s="3" t="s">
        <v>55</v>
      </c>
      <c r="D48" s="3" t="s">
        <v>24</v>
      </c>
      <c r="E48" s="3">
        <v>75</v>
      </c>
      <c r="F48" s="3" t="s">
        <v>189</v>
      </c>
      <c r="G48" s="3" t="s">
        <v>123</v>
      </c>
      <c r="H48" s="3" t="s">
        <v>63</v>
      </c>
      <c r="I48" s="3" t="s">
        <v>25</v>
      </c>
      <c r="J48" s="1">
        <v>20518</v>
      </c>
      <c r="K48" s="3" t="s">
        <v>132</v>
      </c>
      <c r="L48" s="2">
        <v>71.95</v>
      </c>
      <c r="M48" s="20">
        <v>1.2052</v>
      </c>
      <c r="N48" s="8"/>
      <c r="O48" s="8"/>
      <c r="P48" s="8"/>
      <c r="Q48" s="19">
        <f t="shared" si="36"/>
        <v>0</v>
      </c>
      <c r="R48" s="20">
        <f t="shared" si="37"/>
        <v>0</v>
      </c>
      <c r="S48" s="8">
        <v>90</v>
      </c>
      <c r="T48" s="8">
        <v>95</v>
      </c>
      <c r="U48" s="8" t="s">
        <v>230</v>
      </c>
      <c r="V48" s="3"/>
      <c r="W48" s="27">
        <f t="shared" si="38"/>
        <v>95</v>
      </c>
      <c r="X48" s="30">
        <f t="shared" si="39"/>
        <v>114.494</v>
      </c>
      <c r="Y48" s="19">
        <f t="shared" si="40"/>
        <v>95</v>
      </c>
      <c r="Z48" s="20">
        <f t="shared" si="41"/>
        <v>114.494</v>
      </c>
      <c r="AA48" s="8"/>
      <c r="AB48" s="3"/>
      <c r="AC48" s="3"/>
      <c r="AD48" s="3"/>
      <c r="AE48" s="27">
        <f t="shared" si="42"/>
        <v>0</v>
      </c>
      <c r="AF48" s="30">
        <f t="shared" si="43"/>
        <v>0</v>
      </c>
      <c r="AG48" s="19">
        <f t="shared" si="44"/>
        <v>95</v>
      </c>
      <c r="AH48" s="20">
        <f t="shared" si="45"/>
        <v>114.494</v>
      </c>
      <c r="AI48" s="3"/>
    </row>
    <row r="49" spans="1:78">
      <c r="A49" s="3">
        <v>12</v>
      </c>
      <c r="B49" s="3">
        <v>1</v>
      </c>
      <c r="C49" s="3" t="s">
        <v>55</v>
      </c>
      <c r="D49" s="3" t="s">
        <v>24</v>
      </c>
      <c r="E49" s="3">
        <v>75</v>
      </c>
      <c r="F49" s="3" t="s">
        <v>99</v>
      </c>
      <c r="G49" s="3" t="s">
        <v>73</v>
      </c>
      <c r="H49" s="3" t="s">
        <v>63</v>
      </c>
      <c r="I49" s="3" t="s">
        <v>25</v>
      </c>
      <c r="J49" s="1">
        <v>33683</v>
      </c>
      <c r="K49" s="3" t="s">
        <v>60</v>
      </c>
      <c r="L49" s="2">
        <v>72.099999999999994</v>
      </c>
      <c r="M49" s="20">
        <v>0.68589999999999995</v>
      </c>
      <c r="N49" s="8"/>
      <c r="O49" s="8"/>
      <c r="P49" s="8"/>
      <c r="Q49" s="19">
        <f t="shared" si="36"/>
        <v>0</v>
      </c>
      <c r="R49" s="20">
        <f t="shared" si="37"/>
        <v>0</v>
      </c>
      <c r="S49" s="8">
        <v>120</v>
      </c>
      <c r="T49" s="8">
        <v>125</v>
      </c>
      <c r="U49" s="14" t="s">
        <v>228</v>
      </c>
      <c r="V49" s="3"/>
      <c r="W49" s="27">
        <f t="shared" si="38"/>
        <v>125</v>
      </c>
      <c r="X49" s="30">
        <f t="shared" si="39"/>
        <v>85.737499999999997</v>
      </c>
      <c r="Y49" s="19">
        <f t="shared" si="40"/>
        <v>125</v>
      </c>
      <c r="Z49" s="20">
        <f t="shared" si="41"/>
        <v>85.737499999999997</v>
      </c>
      <c r="AA49" s="8"/>
      <c r="AB49" s="3"/>
      <c r="AC49" s="3"/>
      <c r="AD49" s="3"/>
      <c r="AE49" s="27">
        <f t="shared" si="42"/>
        <v>0</v>
      </c>
      <c r="AF49" s="30">
        <f t="shared" si="43"/>
        <v>0</v>
      </c>
      <c r="AG49" s="19">
        <f t="shared" si="44"/>
        <v>125</v>
      </c>
      <c r="AH49" s="20">
        <f t="shared" si="45"/>
        <v>85.737499999999997</v>
      </c>
      <c r="AI49" s="3"/>
    </row>
    <row r="50" spans="1:78">
      <c r="A50" s="3">
        <v>5</v>
      </c>
      <c r="B50" s="3">
        <v>2</v>
      </c>
      <c r="C50" s="3" t="s">
        <v>55</v>
      </c>
      <c r="D50" s="3" t="s">
        <v>24</v>
      </c>
      <c r="E50" s="3">
        <v>75</v>
      </c>
      <c r="F50" s="3" t="s">
        <v>100</v>
      </c>
      <c r="G50" s="3" t="s">
        <v>81</v>
      </c>
      <c r="H50" s="3" t="s">
        <v>63</v>
      </c>
      <c r="I50" s="3" t="s">
        <v>25</v>
      </c>
      <c r="J50" s="1">
        <v>33925</v>
      </c>
      <c r="K50" s="3" t="s">
        <v>60</v>
      </c>
      <c r="L50" s="2">
        <v>71</v>
      </c>
      <c r="M50" s="20">
        <v>0.69469999999999998</v>
      </c>
      <c r="N50" s="8"/>
      <c r="O50" s="8"/>
      <c r="P50" s="8"/>
      <c r="Q50" s="19">
        <f t="shared" si="36"/>
        <v>0</v>
      </c>
      <c r="R50" s="20">
        <f t="shared" si="37"/>
        <v>0</v>
      </c>
      <c r="S50" s="8">
        <v>120</v>
      </c>
      <c r="T50" s="8" t="s">
        <v>231</v>
      </c>
      <c r="U50" s="8" t="s">
        <v>228</v>
      </c>
      <c r="V50" s="3"/>
      <c r="W50" s="27">
        <f t="shared" si="38"/>
        <v>120</v>
      </c>
      <c r="X50" s="30">
        <f t="shared" si="39"/>
        <v>83.364000000000004</v>
      </c>
      <c r="Y50" s="19">
        <f t="shared" si="40"/>
        <v>120</v>
      </c>
      <c r="Z50" s="20">
        <f t="shared" si="41"/>
        <v>83.364000000000004</v>
      </c>
      <c r="AA50" s="8"/>
      <c r="AB50" s="3"/>
      <c r="AC50" s="3"/>
      <c r="AD50" s="3"/>
      <c r="AE50" s="27">
        <f t="shared" si="42"/>
        <v>0</v>
      </c>
      <c r="AF50" s="30">
        <f t="shared" si="43"/>
        <v>0</v>
      </c>
      <c r="AG50" s="19">
        <f t="shared" si="44"/>
        <v>120</v>
      </c>
      <c r="AH50" s="20">
        <f t="shared" si="45"/>
        <v>83.364000000000004</v>
      </c>
      <c r="AI50" s="3"/>
    </row>
    <row r="51" spans="1:78">
      <c r="A51" s="3">
        <v>12</v>
      </c>
      <c r="B51" s="3">
        <v>1</v>
      </c>
      <c r="C51" s="3" t="s">
        <v>55</v>
      </c>
      <c r="D51" s="3" t="s">
        <v>24</v>
      </c>
      <c r="E51" s="3">
        <v>82.5</v>
      </c>
      <c r="F51" s="3" t="s">
        <v>94</v>
      </c>
      <c r="G51" s="3" t="s">
        <v>96</v>
      </c>
      <c r="H51" s="3" t="s">
        <v>97</v>
      </c>
      <c r="I51" s="3" t="s">
        <v>25</v>
      </c>
      <c r="J51" s="1">
        <v>34469</v>
      </c>
      <c r="K51" s="3" t="s">
        <v>74</v>
      </c>
      <c r="L51" s="2">
        <v>80.2</v>
      </c>
      <c r="M51" s="20">
        <v>0.63180000000000003</v>
      </c>
      <c r="N51" s="8"/>
      <c r="O51" s="8"/>
      <c r="P51" s="8"/>
      <c r="Q51" s="19">
        <f t="shared" si="36"/>
        <v>0</v>
      </c>
      <c r="R51" s="20">
        <f t="shared" si="37"/>
        <v>0</v>
      </c>
      <c r="S51" s="8">
        <v>130</v>
      </c>
      <c r="T51" s="8">
        <v>140</v>
      </c>
      <c r="U51" s="8" t="s">
        <v>228</v>
      </c>
      <c r="V51" s="3"/>
      <c r="W51" s="27">
        <f t="shared" si="38"/>
        <v>140</v>
      </c>
      <c r="X51" s="30">
        <f t="shared" si="39"/>
        <v>88.451999999999998</v>
      </c>
      <c r="Y51" s="19">
        <f t="shared" si="40"/>
        <v>140</v>
      </c>
      <c r="Z51" s="20">
        <f t="shared" si="41"/>
        <v>88.451999999999998</v>
      </c>
      <c r="AA51" s="8"/>
      <c r="AB51" s="3"/>
      <c r="AC51" s="3"/>
      <c r="AD51" s="3"/>
      <c r="AE51" s="27">
        <f t="shared" si="42"/>
        <v>0</v>
      </c>
      <c r="AF51" s="30">
        <f t="shared" si="43"/>
        <v>0</v>
      </c>
      <c r="AG51" s="19">
        <f t="shared" si="44"/>
        <v>140</v>
      </c>
      <c r="AH51" s="20">
        <f t="shared" si="45"/>
        <v>88.451999999999998</v>
      </c>
      <c r="AI51" s="3"/>
    </row>
    <row r="52" spans="1:78">
      <c r="A52" s="3">
        <v>12</v>
      </c>
      <c r="B52" s="3">
        <v>1</v>
      </c>
      <c r="C52" s="3" t="s">
        <v>55</v>
      </c>
      <c r="D52" s="3" t="s">
        <v>24</v>
      </c>
      <c r="E52" s="3">
        <v>82.5</v>
      </c>
      <c r="F52" s="3" t="s">
        <v>192</v>
      </c>
      <c r="G52" s="3" t="s">
        <v>73</v>
      </c>
      <c r="H52" s="3" t="s">
        <v>63</v>
      </c>
      <c r="I52" s="3" t="s">
        <v>25</v>
      </c>
      <c r="J52" s="1">
        <v>20991</v>
      </c>
      <c r="K52" s="3" t="s">
        <v>132</v>
      </c>
      <c r="L52" s="2">
        <v>78.45</v>
      </c>
      <c r="M52" s="20">
        <v>1.0558000000000001</v>
      </c>
      <c r="N52" s="8"/>
      <c r="O52" s="8"/>
      <c r="P52" s="8"/>
      <c r="Q52" s="19">
        <f t="shared" si="36"/>
        <v>0</v>
      </c>
      <c r="R52" s="20">
        <f t="shared" si="37"/>
        <v>0</v>
      </c>
      <c r="S52" s="8" t="s">
        <v>228</v>
      </c>
      <c r="T52" s="8">
        <v>100</v>
      </c>
      <c r="U52" s="8">
        <v>105</v>
      </c>
      <c r="V52" s="3">
        <v>110</v>
      </c>
      <c r="W52" s="27">
        <f>MAX(S52:V52)</f>
        <v>110</v>
      </c>
      <c r="X52" s="30">
        <f t="shared" si="39"/>
        <v>116.13800000000001</v>
      </c>
      <c r="Y52" s="19">
        <f t="shared" si="40"/>
        <v>110</v>
      </c>
      <c r="Z52" s="20">
        <f t="shared" si="41"/>
        <v>116.13800000000001</v>
      </c>
      <c r="AA52" s="8"/>
      <c r="AB52" s="3"/>
      <c r="AC52" s="3"/>
      <c r="AD52" s="3"/>
      <c r="AE52" s="27">
        <f t="shared" si="42"/>
        <v>0</v>
      </c>
      <c r="AF52" s="30">
        <f t="shared" si="43"/>
        <v>0</v>
      </c>
      <c r="AG52" s="19">
        <f t="shared" si="44"/>
        <v>110</v>
      </c>
      <c r="AH52" s="20">
        <f t="shared" si="45"/>
        <v>116.13800000000001</v>
      </c>
      <c r="AI52" s="3"/>
    </row>
    <row r="53" spans="1:78">
      <c r="A53" s="3">
        <v>12</v>
      </c>
      <c r="B53" s="3">
        <v>1</v>
      </c>
      <c r="C53" s="3" t="s">
        <v>55</v>
      </c>
      <c r="D53" s="3" t="s">
        <v>24</v>
      </c>
      <c r="E53" s="3">
        <v>82.5</v>
      </c>
      <c r="F53" s="3" t="s">
        <v>102</v>
      </c>
      <c r="G53" s="3" t="s">
        <v>73</v>
      </c>
      <c r="H53" s="3" t="s">
        <v>63</v>
      </c>
      <c r="I53" s="3" t="s">
        <v>25</v>
      </c>
      <c r="J53" s="1">
        <v>31599</v>
      </c>
      <c r="K53" s="3" t="s">
        <v>60</v>
      </c>
      <c r="L53" s="2">
        <v>82.42</v>
      </c>
      <c r="M53" s="20">
        <v>0.61980000000000002</v>
      </c>
      <c r="N53" s="8"/>
      <c r="O53" s="8"/>
      <c r="P53" s="8"/>
      <c r="Q53" s="19">
        <f t="shared" si="36"/>
        <v>0</v>
      </c>
      <c r="R53" s="20">
        <f t="shared" si="37"/>
        <v>0</v>
      </c>
      <c r="S53" s="8">
        <v>150</v>
      </c>
      <c r="T53" s="8">
        <v>157.5</v>
      </c>
      <c r="U53" s="8" t="s">
        <v>228</v>
      </c>
      <c r="V53" s="3"/>
      <c r="W53" s="27">
        <f t="shared" ref="W53:W77" si="46">MAX(S53:U53)</f>
        <v>157.5</v>
      </c>
      <c r="X53" s="30">
        <f t="shared" si="39"/>
        <v>97.618499999999997</v>
      </c>
      <c r="Y53" s="19">
        <f t="shared" si="40"/>
        <v>157.5</v>
      </c>
      <c r="Z53" s="20">
        <f t="shared" si="41"/>
        <v>97.618499999999997</v>
      </c>
      <c r="AA53" s="8"/>
      <c r="AB53" s="3"/>
      <c r="AC53" s="3"/>
      <c r="AD53" s="3"/>
      <c r="AE53" s="27">
        <f t="shared" si="42"/>
        <v>0</v>
      </c>
      <c r="AF53" s="30">
        <f t="shared" si="43"/>
        <v>0</v>
      </c>
      <c r="AG53" s="19">
        <f t="shared" si="44"/>
        <v>157.5</v>
      </c>
      <c r="AH53" s="20">
        <f t="shared" si="45"/>
        <v>97.618499999999997</v>
      </c>
      <c r="AI53" s="3"/>
    </row>
    <row r="54" spans="1:78">
      <c r="A54" s="3">
        <v>5</v>
      </c>
      <c r="B54" s="3">
        <v>2</v>
      </c>
      <c r="C54" s="3" t="s">
        <v>55</v>
      </c>
      <c r="D54" s="3" t="s">
        <v>24</v>
      </c>
      <c r="E54" s="3">
        <v>82.5</v>
      </c>
      <c r="F54" s="3" t="s">
        <v>107</v>
      </c>
      <c r="G54" s="3" t="s">
        <v>73</v>
      </c>
      <c r="H54" s="3" t="s">
        <v>63</v>
      </c>
      <c r="I54" s="3" t="s">
        <v>25</v>
      </c>
      <c r="J54" s="1">
        <v>31120</v>
      </c>
      <c r="K54" s="3" t="s">
        <v>60</v>
      </c>
      <c r="L54" s="2">
        <v>81.75</v>
      </c>
      <c r="M54" s="20">
        <v>0.623</v>
      </c>
      <c r="N54" s="8"/>
      <c r="O54" s="8"/>
      <c r="P54" s="8"/>
      <c r="Q54" s="19">
        <f t="shared" si="36"/>
        <v>0</v>
      </c>
      <c r="R54" s="20">
        <f t="shared" si="37"/>
        <v>0</v>
      </c>
      <c r="S54" s="8">
        <v>140</v>
      </c>
      <c r="T54" s="43">
        <v>147.5</v>
      </c>
      <c r="U54" s="8"/>
      <c r="V54" s="3"/>
      <c r="W54" s="27">
        <f t="shared" si="46"/>
        <v>147.5</v>
      </c>
      <c r="X54" s="30">
        <f t="shared" si="39"/>
        <v>91.892499999999998</v>
      </c>
      <c r="Y54" s="19">
        <f t="shared" si="40"/>
        <v>147.5</v>
      </c>
      <c r="Z54" s="20">
        <f t="shared" si="41"/>
        <v>91.892499999999998</v>
      </c>
      <c r="AA54" s="8"/>
      <c r="AB54" s="3"/>
      <c r="AC54" s="3"/>
      <c r="AD54" s="3"/>
      <c r="AE54" s="27">
        <f t="shared" si="42"/>
        <v>0</v>
      </c>
      <c r="AF54" s="30">
        <f t="shared" si="43"/>
        <v>0</v>
      </c>
      <c r="AG54" s="19">
        <f t="shared" si="44"/>
        <v>147.5</v>
      </c>
      <c r="AH54" s="20">
        <f t="shared" si="45"/>
        <v>91.892499999999998</v>
      </c>
      <c r="AI54" s="3"/>
    </row>
    <row r="55" spans="1:78">
      <c r="A55" s="3">
        <v>3</v>
      </c>
      <c r="B55" s="3">
        <v>3</v>
      </c>
      <c r="C55" s="3" t="s">
        <v>55</v>
      </c>
      <c r="D55" s="3" t="s">
        <v>24</v>
      </c>
      <c r="E55" s="3">
        <v>82.5</v>
      </c>
      <c r="F55" s="3" t="s">
        <v>101</v>
      </c>
      <c r="G55" s="3" t="s">
        <v>73</v>
      </c>
      <c r="H55" s="3" t="s">
        <v>63</v>
      </c>
      <c r="I55" s="3" t="s">
        <v>25</v>
      </c>
      <c r="J55" s="1">
        <v>31872</v>
      </c>
      <c r="K55" s="3" t="s">
        <v>60</v>
      </c>
      <c r="L55" s="2">
        <v>82.1</v>
      </c>
      <c r="M55" s="20">
        <v>0.62139999999999995</v>
      </c>
      <c r="N55" s="8"/>
      <c r="O55" s="8"/>
      <c r="P55" s="8"/>
      <c r="Q55" s="19">
        <f t="shared" si="36"/>
        <v>0</v>
      </c>
      <c r="R55" s="20">
        <f t="shared" si="37"/>
        <v>0</v>
      </c>
      <c r="S55" s="8">
        <v>130</v>
      </c>
      <c r="T55" s="8" t="s">
        <v>228</v>
      </c>
      <c r="U55" s="8" t="s">
        <v>228</v>
      </c>
      <c r="V55" s="3"/>
      <c r="W55" s="27">
        <f t="shared" si="46"/>
        <v>130</v>
      </c>
      <c r="X55" s="30">
        <f t="shared" si="39"/>
        <v>80.781999999999996</v>
      </c>
      <c r="Y55" s="19">
        <f t="shared" si="40"/>
        <v>130</v>
      </c>
      <c r="Z55" s="20">
        <f t="shared" si="41"/>
        <v>80.781999999999996</v>
      </c>
      <c r="AA55" s="8"/>
      <c r="AB55" s="3"/>
      <c r="AC55" s="3"/>
      <c r="AD55" s="3"/>
      <c r="AE55" s="27">
        <f t="shared" si="42"/>
        <v>0</v>
      </c>
      <c r="AF55" s="30">
        <f t="shared" si="43"/>
        <v>0</v>
      </c>
      <c r="AG55" s="19">
        <f t="shared" si="44"/>
        <v>130</v>
      </c>
      <c r="AH55" s="20">
        <f t="shared" si="45"/>
        <v>80.781999999999996</v>
      </c>
      <c r="AI55" s="3"/>
    </row>
    <row r="56" spans="1:78">
      <c r="A56" s="3">
        <v>12</v>
      </c>
      <c r="B56" s="3">
        <v>1</v>
      </c>
      <c r="C56" s="3" t="s">
        <v>55</v>
      </c>
      <c r="D56" s="3" t="s">
        <v>24</v>
      </c>
      <c r="E56" s="3">
        <v>82.5</v>
      </c>
      <c r="F56" s="3" t="s">
        <v>90</v>
      </c>
      <c r="G56" s="3" t="s">
        <v>73</v>
      </c>
      <c r="H56" s="3" t="s">
        <v>63</v>
      </c>
      <c r="I56" s="3" t="s">
        <v>25</v>
      </c>
      <c r="J56" s="1">
        <v>37017</v>
      </c>
      <c r="K56" s="3" t="s">
        <v>71</v>
      </c>
      <c r="L56" s="2">
        <v>82.4</v>
      </c>
      <c r="M56" s="20">
        <v>0.6694</v>
      </c>
      <c r="N56" s="8"/>
      <c r="O56" s="8"/>
      <c r="P56" s="8"/>
      <c r="Q56" s="19">
        <f t="shared" si="36"/>
        <v>0</v>
      </c>
      <c r="R56" s="20">
        <f t="shared" si="37"/>
        <v>0</v>
      </c>
      <c r="S56" s="43">
        <v>142.5</v>
      </c>
      <c r="T56" s="8">
        <v>147.5</v>
      </c>
      <c r="U56" s="8" t="s">
        <v>228</v>
      </c>
      <c r="V56" s="3"/>
      <c r="W56" s="27">
        <f t="shared" si="46"/>
        <v>147.5</v>
      </c>
      <c r="X56" s="30">
        <f t="shared" si="39"/>
        <v>98.736499999999992</v>
      </c>
      <c r="Y56" s="19">
        <f t="shared" si="40"/>
        <v>147.5</v>
      </c>
      <c r="Z56" s="20">
        <f t="shared" si="41"/>
        <v>98.736499999999992</v>
      </c>
      <c r="AA56" s="8"/>
      <c r="AB56" s="3"/>
      <c r="AC56" s="3"/>
      <c r="AD56" s="3"/>
      <c r="AE56" s="27">
        <f t="shared" si="42"/>
        <v>0</v>
      </c>
      <c r="AF56" s="30">
        <f t="shared" si="43"/>
        <v>0</v>
      </c>
      <c r="AG56" s="19">
        <f t="shared" si="44"/>
        <v>147.5</v>
      </c>
      <c r="AH56" s="20">
        <f t="shared" si="45"/>
        <v>98.736499999999992</v>
      </c>
      <c r="AI56" s="3"/>
    </row>
    <row r="57" spans="1:78">
      <c r="A57" s="3">
        <v>12</v>
      </c>
      <c r="B57" s="3">
        <v>1</v>
      </c>
      <c r="C57" s="3" t="s">
        <v>55</v>
      </c>
      <c r="D57" s="3" t="s">
        <v>24</v>
      </c>
      <c r="E57" s="3">
        <v>90</v>
      </c>
      <c r="F57" s="9" t="s">
        <v>233</v>
      </c>
      <c r="G57" s="9" t="s">
        <v>117</v>
      </c>
      <c r="H57" s="3" t="s">
        <v>63</v>
      </c>
      <c r="I57" s="3" t="s">
        <v>25</v>
      </c>
      <c r="J57" s="63">
        <v>22082</v>
      </c>
      <c r="K57" s="9" t="s">
        <v>85</v>
      </c>
      <c r="L57" s="2">
        <v>88.3</v>
      </c>
      <c r="M57" s="20">
        <v>0.59219999999999995</v>
      </c>
      <c r="N57" s="8"/>
      <c r="O57" s="8"/>
      <c r="P57" s="8"/>
      <c r="Q57" s="19">
        <f t="shared" si="36"/>
        <v>0</v>
      </c>
      <c r="R57" s="20">
        <f t="shared" si="37"/>
        <v>0</v>
      </c>
      <c r="S57" s="8">
        <v>75</v>
      </c>
      <c r="T57" s="8">
        <v>85</v>
      </c>
      <c r="U57" s="8" t="s">
        <v>228</v>
      </c>
      <c r="V57" s="3"/>
      <c r="W57" s="27">
        <f t="shared" si="46"/>
        <v>85</v>
      </c>
      <c r="X57" s="30">
        <f t="shared" si="39"/>
        <v>50.336999999999996</v>
      </c>
      <c r="Y57" s="19">
        <f t="shared" si="40"/>
        <v>85</v>
      </c>
      <c r="Z57" s="20">
        <f t="shared" si="41"/>
        <v>50.336999999999996</v>
      </c>
      <c r="AA57" s="8"/>
      <c r="AB57" s="3"/>
      <c r="AC57" s="3"/>
      <c r="AD57" s="3"/>
      <c r="AE57" s="27"/>
      <c r="AF57" s="30"/>
      <c r="AG57" s="19">
        <f t="shared" si="44"/>
        <v>85</v>
      </c>
      <c r="AH57" s="20">
        <f t="shared" si="45"/>
        <v>50.336999999999996</v>
      </c>
      <c r="AI57" s="3"/>
    </row>
    <row r="58" spans="1:78">
      <c r="A58" s="3">
        <v>12</v>
      </c>
      <c r="B58" s="3">
        <v>1</v>
      </c>
      <c r="C58" s="3" t="s">
        <v>55</v>
      </c>
      <c r="D58" s="3" t="s">
        <v>24</v>
      </c>
      <c r="E58" s="3">
        <v>90</v>
      </c>
      <c r="F58" s="3" t="s">
        <v>194</v>
      </c>
      <c r="G58" s="3" t="s">
        <v>119</v>
      </c>
      <c r="H58" s="3" t="s">
        <v>68</v>
      </c>
      <c r="I58" s="3" t="s">
        <v>25</v>
      </c>
      <c r="J58" s="1">
        <v>29407</v>
      </c>
      <c r="K58" s="3" t="s">
        <v>60</v>
      </c>
      <c r="L58" s="2">
        <v>93.2</v>
      </c>
      <c r="M58" s="20">
        <v>0.57369999999999999</v>
      </c>
      <c r="N58" s="8"/>
      <c r="O58" s="8"/>
      <c r="P58" s="8"/>
      <c r="Q58" s="19">
        <f t="shared" si="36"/>
        <v>0</v>
      </c>
      <c r="R58" s="20">
        <f t="shared" si="37"/>
        <v>0</v>
      </c>
      <c r="S58" s="8">
        <v>150</v>
      </c>
      <c r="T58" s="8" t="s">
        <v>228</v>
      </c>
      <c r="U58" s="8">
        <v>162.5</v>
      </c>
      <c r="V58" s="3"/>
      <c r="W58" s="27">
        <f t="shared" si="46"/>
        <v>162.5</v>
      </c>
      <c r="X58" s="30">
        <f t="shared" si="39"/>
        <v>93.226249999999993</v>
      </c>
      <c r="Y58" s="19">
        <f t="shared" si="40"/>
        <v>162.5</v>
      </c>
      <c r="Z58" s="20">
        <f t="shared" si="41"/>
        <v>93.226249999999993</v>
      </c>
      <c r="AA58" s="8"/>
      <c r="AB58" s="3"/>
      <c r="AC58" s="3"/>
      <c r="AD58" s="3"/>
      <c r="AE58" s="27">
        <f t="shared" ref="AE58:AE67" si="47">MAX(AA58:AC58)</f>
        <v>0</v>
      </c>
      <c r="AF58" s="30">
        <f t="shared" ref="AF58:AF67" si="48">AE58*M58</f>
        <v>0</v>
      </c>
      <c r="AG58" s="19">
        <f t="shared" si="44"/>
        <v>162.5</v>
      </c>
      <c r="AH58" s="20">
        <f t="shared" si="45"/>
        <v>93.226249999999993</v>
      </c>
      <c r="AI58" s="3"/>
    </row>
    <row r="59" spans="1:78">
      <c r="A59" s="3">
        <v>5</v>
      </c>
      <c r="B59" s="3">
        <v>2</v>
      </c>
      <c r="C59" s="3" t="s">
        <v>55</v>
      </c>
      <c r="D59" s="3" t="s">
        <v>24</v>
      </c>
      <c r="E59" s="3">
        <v>90</v>
      </c>
      <c r="F59" s="61" t="s">
        <v>243</v>
      </c>
      <c r="G59" s="61" t="s">
        <v>244</v>
      </c>
      <c r="H59" s="3" t="s">
        <v>63</v>
      </c>
      <c r="I59" s="3" t="s">
        <v>25</v>
      </c>
      <c r="J59" s="62">
        <v>31163</v>
      </c>
      <c r="K59" s="61" t="s">
        <v>60</v>
      </c>
      <c r="L59" s="2">
        <v>88.95</v>
      </c>
      <c r="M59" s="20">
        <v>0.58930000000000005</v>
      </c>
      <c r="N59" s="8"/>
      <c r="O59" s="8"/>
      <c r="P59" s="8"/>
      <c r="Q59" s="19">
        <f t="shared" si="36"/>
        <v>0</v>
      </c>
      <c r="R59" s="20">
        <f t="shared" si="37"/>
        <v>0</v>
      </c>
      <c r="S59" s="8">
        <v>142.5</v>
      </c>
      <c r="T59" s="8" t="s">
        <v>228</v>
      </c>
      <c r="U59" s="8" t="s">
        <v>228</v>
      </c>
      <c r="V59" s="3"/>
      <c r="W59" s="27">
        <f t="shared" si="46"/>
        <v>142.5</v>
      </c>
      <c r="X59" s="30">
        <f t="shared" si="39"/>
        <v>83.975250000000003</v>
      </c>
      <c r="Y59" s="19">
        <f t="shared" si="40"/>
        <v>142.5</v>
      </c>
      <c r="Z59" s="20">
        <f t="shared" si="41"/>
        <v>83.975250000000003</v>
      </c>
      <c r="AA59" s="8"/>
      <c r="AB59" s="3"/>
      <c r="AC59" s="3"/>
      <c r="AD59" s="3"/>
      <c r="AE59" s="27">
        <f t="shared" si="47"/>
        <v>0</v>
      </c>
      <c r="AF59" s="30">
        <f t="shared" si="48"/>
        <v>0</v>
      </c>
      <c r="AG59" s="19">
        <f t="shared" si="44"/>
        <v>142.5</v>
      </c>
      <c r="AH59" s="20">
        <f t="shared" si="45"/>
        <v>83.975250000000003</v>
      </c>
      <c r="AI59" s="3"/>
    </row>
    <row r="60" spans="1:78" s="15" customFormat="1">
      <c r="A60" s="3">
        <v>3</v>
      </c>
      <c r="B60" s="3">
        <v>3</v>
      </c>
      <c r="C60" s="3" t="s">
        <v>55</v>
      </c>
      <c r="D60" s="3" t="s">
        <v>24</v>
      </c>
      <c r="E60" s="3">
        <v>90</v>
      </c>
      <c r="F60" s="3" t="s">
        <v>105</v>
      </c>
      <c r="G60" s="3" t="s">
        <v>67</v>
      </c>
      <c r="H60" s="3" t="s">
        <v>68</v>
      </c>
      <c r="I60" s="3" t="s">
        <v>25</v>
      </c>
      <c r="J60" s="1">
        <v>30686</v>
      </c>
      <c r="K60" s="3" t="s">
        <v>60</v>
      </c>
      <c r="L60" s="2">
        <v>95.35</v>
      </c>
      <c r="M60" s="20">
        <v>0.56689999999999996</v>
      </c>
      <c r="N60" s="8"/>
      <c r="O60" s="8"/>
      <c r="P60" s="8"/>
      <c r="Q60" s="19">
        <f t="shared" si="36"/>
        <v>0</v>
      </c>
      <c r="R60" s="20">
        <f t="shared" si="37"/>
        <v>0</v>
      </c>
      <c r="S60" s="8" t="s">
        <v>228</v>
      </c>
      <c r="T60" s="8">
        <v>130</v>
      </c>
      <c r="U60" s="8" t="s">
        <v>228</v>
      </c>
      <c r="V60" s="3"/>
      <c r="W60" s="27">
        <f t="shared" si="46"/>
        <v>130</v>
      </c>
      <c r="X60" s="30">
        <f t="shared" si="39"/>
        <v>73.696999999999989</v>
      </c>
      <c r="Y60" s="19">
        <f t="shared" si="40"/>
        <v>130</v>
      </c>
      <c r="Z60" s="20">
        <f t="shared" si="41"/>
        <v>73.696999999999989</v>
      </c>
      <c r="AA60" s="8"/>
      <c r="AB60" s="3"/>
      <c r="AC60" s="3"/>
      <c r="AD60" s="3"/>
      <c r="AE60" s="27">
        <f t="shared" si="47"/>
        <v>0</v>
      </c>
      <c r="AF60" s="30">
        <f t="shared" si="48"/>
        <v>0</v>
      </c>
      <c r="AG60" s="19">
        <f t="shared" si="44"/>
        <v>130</v>
      </c>
      <c r="AH60" s="20">
        <f t="shared" si="45"/>
        <v>73.696999999999989</v>
      </c>
      <c r="AI60" s="3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16"/>
    </row>
    <row r="61" spans="1:78">
      <c r="A61" s="3">
        <v>2</v>
      </c>
      <c r="B61" s="3">
        <v>4</v>
      </c>
      <c r="C61" s="3" t="s">
        <v>55</v>
      </c>
      <c r="D61" s="3" t="s">
        <v>24</v>
      </c>
      <c r="E61" s="3">
        <v>90</v>
      </c>
      <c r="F61" s="3" t="s">
        <v>104</v>
      </c>
      <c r="G61" s="3" t="s">
        <v>118</v>
      </c>
      <c r="H61" s="3" t="s">
        <v>125</v>
      </c>
      <c r="I61" s="3" t="s">
        <v>25</v>
      </c>
      <c r="J61" s="1">
        <v>32220</v>
      </c>
      <c r="K61" s="3" t="s">
        <v>60</v>
      </c>
      <c r="L61" s="2">
        <v>89.8</v>
      </c>
      <c r="M61" s="20">
        <v>0.58609999999999995</v>
      </c>
      <c r="N61" s="8"/>
      <c r="O61" s="8"/>
      <c r="P61" s="8"/>
      <c r="Q61" s="19">
        <f t="shared" si="36"/>
        <v>0</v>
      </c>
      <c r="R61" s="20">
        <f t="shared" si="37"/>
        <v>0</v>
      </c>
      <c r="S61" s="8" t="s">
        <v>228</v>
      </c>
      <c r="T61" s="8" t="s">
        <v>228</v>
      </c>
      <c r="U61" s="8"/>
      <c r="V61" s="3"/>
      <c r="W61" s="27">
        <f t="shared" si="46"/>
        <v>0</v>
      </c>
      <c r="X61" s="30">
        <f t="shared" si="39"/>
        <v>0</v>
      </c>
      <c r="Y61" s="19">
        <f t="shared" si="40"/>
        <v>0</v>
      </c>
      <c r="Z61" s="20">
        <f t="shared" si="41"/>
        <v>0</v>
      </c>
      <c r="AA61" s="8"/>
      <c r="AB61" s="3"/>
      <c r="AC61" s="3"/>
      <c r="AD61" s="3"/>
      <c r="AE61" s="27">
        <f t="shared" si="47"/>
        <v>0</v>
      </c>
      <c r="AF61" s="30">
        <f t="shared" si="48"/>
        <v>0</v>
      </c>
      <c r="AG61" s="19">
        <f t="shared" si="44"/>
        <v>0</v>
      </c>
      <c r="AH61" s="20">
        <f t="shared" si="45"/>
        <v>0</v>
      </c>
      <c r="AI61" s="3"/>
    </row>
    <row r="62" spans="1:78">
      <c r="A62" s="3">
        <v>12</v>
      </c>
      <c r="B62" s="3">
        <v>1</v>
      </c>
      <c r="C62" s="3" t="s">
        <v>54</v>
      </c>
      <c r="D62" s="3" t="s">
        <v>24</v>
      </c>
      <c r="E62" s="3">
        <v>100</v>
      </c>
      <c r="F62" s="3" t="s">
        <v>214</v>
      </c>
      <c r="G62" s="3" t="s">
        <v>91</v>
      </c>
      <c r="H62" s="3" t="s">
        <v>63</v>
      </c>
      <c r="I62" s="3" t="s">
        <v>25</v>
      </c>
      <c r="J62" s="1">
        <v>28503</v>
      </c>
      <c r="K62" s="3" t="s">
        <v>126</v>
      </c>
      <c r="L62" s="2">
        <v>100</v>
      </c>
      <c r="M62" s="20">
        <v>0.55400000000000005</v>
      </c>
      <c r="N62" s="8"/>
      <c r="O62" s="14"/>
      <c r="P62" s="8"/>
      <c r="Q62" s="19">
        <f t="shared" si="36"/>
        <v>0</v>
      </c>
      <c r="R62" s="20">
        <f t="shared" si="37"/>
        <v>0</v>
      </c>
      <c r="S62" s="8">
        <v>110</v>
      </c>
      <c r="T62" s="8">
        <v>120</v>
      </c>
      <c r="U62" s="8">
        <v>125</v>
      </c>
      <c r="V62" s="3"/>
      <c r="W62" s="27">
        <f t="shared" si="46"/>
        <v>125</v>
      </c>
      <c r="X62" s="30">
        <f t="shared" si="39"/>
        <v>69.25</v>
      </c>
      <c r="Y62" s="19">
        <f t="shared" si="40"/>
        <v>125</v>
      </c>
      <c r="Z62" s="20">
        <f t="shared" si="41"/>
        <v>69.25</v>
      </c>
      <c r="AA62" s="8"/>
      <c r="AB62" s="13"/>
      <c r="AC62" s="8"/>
      <c r="AD62" s="3"/>
      <c r="AE62" s="27">
        <f t="shared" si="47"/>
        <v>0</v>
      </c>
      <c r="AF62" s="30">
        <f t="shared" si="48"/>
        <v>0</v>
      </c>
      <c r="AG62" s="19">
        <f t="shared" si="44"/>
        <v>125</v>
      </c>
      <c r="AH62" s="20">
        <f t="shared" si="45"/>
        <v>69.25</v>
      </c>
      <c r="AI62" s="3"/>
    </row>
    <row r="63" spans="1:78">
      <c r="A63" s="3">
        <v>12</v>
      </c>
      <c r="B63" s="3">
        <v>1</v>
      </c>
      <c r="C63" s="3" t="s">
        <v>55</v>
      </c>
      <c r="D63" s="3" t="s">
        <v>24</v>
      </c>
      <c r="E63" s="3">
        <v>100</v>
      </c>
      <c r="F63" s="3" t="s">
        <v>232</v>
      </c>
      <c r="G63" s="3" t="s">
        <v>117</v>
      </c>
      <c r="H63" s="3" t="s">
        <v>63</v>
      </c>
      <c r="I63" s="3" t="s">
        <v>25</v>
      </c>
      <c r="J63" s="1">
        <v>20313</v>
      </c>
      <c r="K63" s="3" t="s">
        <v>132</v>
      </c>
      <c r="L63" s="2">
        <v>95.02</v>
      </c>
      <c r="M63" s="20">
        <v>0.99650000000000005</v>
      </c>
      <c r="N63" s="8"/>
      <c r="O63" s="14"/>
      <c r="P63" s="13"/>
      <c r="Q63" s="19">
        <f t="shared" si="36"/>
        <v>0</v>
      </c>
      <c r="R63" s="20">
        <f t="shared" si="37"/>
        <v>0</v>
      </c>
      <c r="S63" s="8">
        <v>110</v>
      </c>
      <c r="T63" s="8">
        <v>120</v>
      </c>
      <c r="U63" s="8">
        <v>125</v>
      </c>
      <c r="V63" s="3"/>
      <c r="W63" s="27">
        <f t="shared" si="46"/>
        <v>125</v>
      </c>
      <c r="X63" s="30">
        <f t="shared" si="39"/>
        <v>124.5625</v>
      </c>
      <c r="Y63" s="19">
        <f t="shared" si="40"/>
        <v>125</v>
      </c>
      <c r="Z63" s="20">
        <f t="shared" si="41"/>
        <v>124.5625</v>
      </c>
      <c r="AA63" s="8"/>
      <c r="AB63" s="3"/>
      <c r="AC63" s="3"/>
      <c r="AD63" s="3"/>
      <c r="AE63" s="27">
        <f t="shared" si="47"/>
        <v>0</v>
      </c>
      <c r="AF63" s="30">
        <f t="shared" si="48"/>
        <v>0</v>
      </c>
      <c r="AG63" s="19">
        <f t="shared" si="44"/>
        <v>125</v>
      </c>
      <c r="AH63" s="20">
        <f t="shared" si="45"/>
        <v>124.5625</v>
      </c>
      <c r="AI63" s="3"/>
    </row>
    <row r="64" spans="1:78">
      <c r="A64" s="3">
        <v>12</v>
      </c>
      <c r="B64" s="3">
        <v>1</v>
      </c>
      <c r="C64" s="3" t="s">
        <v>55</v>
      </c>
      <c r="D64" s="3" t="s">
        <v>24</v>
      </c>
      <c r="E64" s="3">
        <v>100</v>
      </c>
      <c r="F64" s="3" t="s">
        <v>112</v>
      </c>
      <c r="G64" s="3" t="s">
        <v>96</v>
      </c>
      <c r="H64" s="3" t="s">
        <v>97</v>
      </c>
      <c r="I64" s="3" t="s">
        <v>25</v>
      </c>
      <c r="J64" s="1">
        <v>31962</v>
      </c>
      <c r="K64" s="3" t="s">
        <v>60</v>
      </c>
      <c r="L64" s="2">
        <v>99</v>
      </c>
      <c r="M64" s="20">
        <v>0.55649999999999999</v>
      </c>
      <c r="N64" s="8"/>
      <c r="O64" s="8"/>
      <c r="P64" s="8"/>
      <c r="Q64" s="19">
        <f t="shared" si="36"/>
        <v>0</v>
      </c>
      <c r="R64" s="20">
        <f t="shared" si="37"/>
        <v>0</v>
      </c>
      <c r="S64" s="8">
        <v>165</v>
      </c>
      <c r="T64" s="8">
        <v>170</v>
      </c>
      <c r="U64" s="8" t="s">
        <v>228</v>
      </c>
      <c r="V64" s="3"/>
      <c r="W64" s="27">
        <f t="shared" si="46"/>
        <v>170</v>
      </c>
      <c r="X64" s="30">
        <f t="shared" si="39"/>
        <v>94.605000000000004</v>
      </c>
      <c r="Y64" s="19">
        <f t="shared" si="40"/>
        <v>170</v>
      </c>
      <c r="Z64" s="20">
        <f t="shared" si="41"/>
        <v>94.605000000000004</v>
      </c>
      <c r="AA64" s="8"/>
      <c r="AB64" s="3"/>
      <c r="AC64" s="3"/>
      <c r="AD64" s="3"/>
      <c r="AE64" s="27">
        <f t="shared" si="47"/>
        <v>0</v>
      </c>
      <c r="AF64" s="30">
        <f t="shared" si="48"/>
        <v>0</v>
      </c>
      <c r="AG64" s="19">
        <f t="shared" si="44"/>
        <v>170</v>
      </c>
      <c r="AH64" s="20">
        <f t="shared" si="45"/>
        <v>94.605000000000004</v>
      </c>
      <c r="AI64" s="3"/>
    </row>
    <row r="65" spans="1:35">
      <c r="A65" s="3">
        <v>5</v>
      </c>
      <c r="B65" s="3">
        <v>2</v>
      </c>
      <c r="C65" s="3" t="s">
        <v>55</v>
      </c>
      <c r="D65" s="3" t="s">
        <v>24</v>
      </c>
      <c r="E65" s="3">
        <v>100</v>
      </c>
      <c r="F65" s="3" t="s">
        <v>79</v>
      </c>
      <c r="G65" s="3" t="s">
        <v>67</v>
      </c>
      <c r="H65" s="3" t="s">
        <v>68</v>
      </c>
      <c r="I65" s="3" t="s">
        <v>25</v>
      </c>
      <c r="J65" s="1">
        <v>34231</v>
      </c>
      <c r="K65" s="3" t="s">
        <v>60</v>
      </c>
      <c r="L65" s="2">
        <v>98.45</v>
      </c>
      <c r="M65" s="20">
        <v>0.57779999999999998</v>
      </c>
      <c r="N65" s="8"/>
      <c r="O65" s="14"/>
      <c r="P65" s="8"/>
      <c r="Q65" s="19">
        <f t="shared" si="36"/>
        <v>0</v>
      </c>
      <c r="R65" s="20">
        <f t="shared" si="37"/>
        <v>0</v>
      </c>
      <c r="S65" s="8">
        <v>135</v>
      </c>
      <c r="T65" s="8">
        <v>142.5</v>
      </c>
      <c r="U65" s="8">
        <v>150</v>
      </c>
      <c r="V65" s="3"/>
      <c r="W65" s="27">
        <f t="shared" si="46"/>
        <v>150</v>
      </c>
      <c r="X65" s="30">
        <f t="shared" si="39"/>
        <v>86.67</v>
      </c>
      <c r="Y65" s="19">
        <f t="shared" si="40"/>
        <v>150</v>
      </c>
      <c r="Z65" s="20">
        <f t="shared" si="41"/>
        <v>86.67</v>
      </c>
      <c r="AA65" s="8"/>
      <c r="AB65" s="13"/>
      <c r="AC65" s="3"/>
      <c r="AD65" s="3"/>
      <c r="AE65" s="27">
        <f t="shared" si="47"/>
        <v>0</v>
      </c>
      <c r="AF65" s="30">
        <f t="shared" si="48"/>
        <v>0</v>
      </c>
      <c r="AG65" s="19">
        <f t="shared" si="44"/>
        <v>150</v>
      </c>
      <c r="AH65" s="20">
        <f t="shared" si="45"/>
        <v>86.67</v>
      </c>
      <c r="AI65" s="3"/>
    </row>
    <row r="66" spans="1:35">
      <c r="A66" s="3">
        <v>3</v>
      </c>
      <c r="B66" s="3">
        <v>3</v>
      </c>
      <c r="C66" s="3" t="s">
        <v>55</v>
      </c>
      <c r="D66" s="3" t="s">
        <v>24</v>
      </c>
      <c r="E66" s="3">
        <v>100</v>
      </c>
      <c r="F66" s="52" t="s">
        <v>193</v>
      </c>
      <c r="G66" s="3" t="s">
        <v>81</v>
      </c>
      <c r="H66" s="3" t="s">
        <v>63</v>
      </c>
      <c r="I66" s="3" t="s">
        <v>25</v>
      </c>
      <c r="J66" s="56">
        <v>29785</v>
      </c>
      <c r="K66" s="3" t="s">
        <v>60</v>
      </c>
      <c r="L66" s="2">
        <v>96.35</v>
      </c>
      <c r="M66" s="20">
        <v>0.56389999999999996</v>
      </c>
      <c r="N66" s="8"/>
      <c r="O66" s="8"/>
      <c r="P66" s="8"/>
      <c r="Q66" s="19">
        <f t="shared" si="36"/>
        <v>0</v>
      </c>
      <c r="R66" s="20">
        <f t="shared" si="37"/>
        <v>0</v>
      </c>
      <c r="S66" s="8">
        <v>135</v>
      </c>
      <c r="T66" s="8">
        <v>142.5</v>
      </c>
      <c r="U66" s="8" t="s">
        <v>228</v>
      </c>
      <c r="V66" s="3"/>
      <c r="W66" s="27">
        <f t="shared" si="46"/>
        <v>142.5</v>
      </c>
      <c r="X66" s="30">
        <f t="shared" si="39"/>
        <v>80.35575</v>
      </c>
      <c r="Y66" s="19">
        <f t="shared" si="40"/>
        <v>142.5</v>
      </c>
      <c r="Z66" s="20">
        <f t="shared" si="41"/>
        <v>80.35575</v>
      </c>
      <c r="AA66" s="8"/>
      <c r="AB66" s="3"/>
      <c r="AC66" s="3"/>
      <c r="AD66" s="3"/>
      <c r="AE66" s="27">
        <f t="shared" si="47"/>
        <v>0</v>
      </c>
      <c r="AF66" s="30">
        <f t="shared" si="48"/>
        <v>0</v>
      </c>
      <c r="AG66" s="19">
        <f t="shared" si="44"/>
        <v>142.5</v>
      </c>
      <c r="AH66" s="20">
        <f t="shared" si="45"/>
        <v>80.35575</v>
      </c>
      <c r="AI66" s="3"/>
    </row>
    <row r="67" spans="1:35">
      <c r="A67" s="3">
        <v>2</v>
      </c>
      <c r="B67" s="3">
        <v>4</v>
      </c>
      <c r="C67" s="3" t="s">
        <v>55</v>
      </c>
      <c r="D67" s="3" t="s">
        <v>24</v>
      </c>
      <c r="E67" s="3">
        <v>100</v>
      </c>
      <c r="F67" s="9" t="s">
        <v>108</v>
      </c>
      <c r="G67" s="3" t="s">
        <v>120</v>
      </c>
      <c r="H67" s="3" t="s">
        <v>125</v>
      </c>
      <c r="I67" s="3" t="s">
        <v>25</v>
      </c>
      <c r="J67" s="63">
        <v>33708</v>
      </c>
      <c r="K67" s="3" t="s">
        <v>60</v>
      </c>
      <c r="L67" s="2">
        <v>99.2</v>
      </c>
      <c r="M67" s="20">
        <v>0.55600000000000005</v>
      </c>
      <c r="N67" s="8"/>
      <c r="O67" s="8"/>
      <c r="P67" s="8"/>
      <c r="Q67" s="19">
        <f t="shared" si="36"/>
        <v>0</v>
      </c>
      <c r="R67" s="20">
        <f t="shared" si="37"/>
        <v>0</v>
      </c>
      <c r="S67" s="8" t="s">
        <v>228</v>
      </c>
      <c r="T67" s="8" t="s">
        <v>228</v>
      </c>
      <c r="U67" s="8" t="s">
        <v>228</v>
      </c>
      <c r="V67" s="3"/>
      <c r="W67" s="27">
        <f t="shared" si="46"/>
        <v>0</v>
      </c>
      <c r="X67" s="30">
        <f t="shared" si="39"/>
        <v>0</v>
      </c>
      <c r="Y67" s="19">
        <f t="shared" si="40"/>
        <v>0</v>
      </c>
      <c r="Z67" s="20">
        <f t="shared" si="41"/>
        <v>0</v>
      </c>
      <c r="AA67" s="8"/>
      <c r="AB67" s="3"/>
      <c r="AC67" s="3"/>
      <c r="AD67" s="3"/>
      <c r="AE67" s="27">
        <f t="shared" si="47"/>
        <v>0</v>
      </c>
      <c r="AF67" s="30">
        <f t="shared" si="48"/>
        <v>0</v>
      </c>
      <c r="AG67" s="19">
        <f t="shared" si="44"/>
        <v>0</v>
      </c>
      <c r="AH67" s="20">
        <f t="shared" si="45"/>
        <v>0</v>
      </c>
      <c r="AI67" s="3"/>
    </row>
    <row r="68" spans="1:35">
      <c r="A68" s="3">
        <v>1</v>
      </c>
      <c r="B68" s="3">
        <v>5</v>
      </c>
      <c r="C68" s="3" t="s">
        <v>55</v>
      </c>
      <c r="D68" s="3" t="s">
        <v>24</v>
      </c>
      <c r="E68" s="3">
        <v>100</v>
      </c>
      <c r="F68" s="61" t="s">
        <v>234</v>
      </c>
      <c r="G68" s="3" t="s">
        <v>96</v>
      </c>
      <c r="H68" s="3" t="s">
        <v>97</v>
      </c>
      <c r="I68" s="3" t="s">
        <v>25</v>
      </c>
      <c r="J68" s="62">
        <v>30067</v>
      </c>
      <c r="K68" s="3" t="s">
        <v>60</v>
      </c>
      <c r="L68" s="2" t="s">
        <v>235</v>
      </c>
      <c r="M68" s="20">
        <v>0.55649999999999999</v>
      </c>
      <c r="N68" s="8"/>
      <c r="O68" s="8"/>
      <c r="P68" s="8"/>
      <c r="Q68" s="19">
        <f t="shared" si="36"/>
        <v>0</v>
      </c>
      <c r="R68" s="20">
        <f t="shared" si="37"/>
        <v>0</v>
      </c>
      <c r="S68" s="8" t="s">
        <v>236</v>
      </c>
      <c r="T68" s="8">
        <v>165</v>
      </c>
      <c r="U68" s="8"/>
      <c r="V68" s="3"/>
      <c r="W68" s="27">
        <f t="shared" si="46"/>
        <v>165</v>
      </c>
      <c r="X68" s="30">
        <f>M68*W68</f>
        <v>91.822500000000005</v>
      </c>
      <c r="Y68" s="19">
        <f t="shared" si="40"/>
        <v>165</v>
      </c>
      <c r="Z68" s="20">
        <f t="shared" si="41"/>
        <v>91.822500000000005</v>
      </c>
      <c r="AA68" s="8"/>
      <c r="AB68" s="3"/>
      <c r="AC68" s="3"/>
      <c r="AD68" s="3"/>
      <c r="AE68" s="27"/>
      <c r="AF68" s="30"/>
      <c r="AG68" s="19"/>
      <c r="AH68" s="20"/>
      <c r="AI68" s="3"/>
    </row>
    <row r="69" spans="1:35">
      <c r="A69" s="3">
        <v>12</v>
      </c>
      <c r="B69" s="3">
        <v>1</v>
      </c>
      <c r="C69" s="3" t="s">
        <v>55</v>
      </c>
      <c r="D69" s="3" t="s">
        <v>24</v>
      </c>
      <c r="E69" s="3">
        <v>110</v>
      </c>
      <c r="F69" s="3" t="s">
        <v>128</v>
      </c>
      <c r="G69" s="3" t="s">
        <v>129</v>
      </c>
      <c r="H69" s="3" t="s">
        <v>68</v>
      </c>
      <c r="I69" s="3" t="s">
        <v>25</v>
      </c>
      <c r="J69" s="1">
        <v>28355</v>
      </c>
      <c r="K69" s="3" t="s">
        <v>127</v>
      </c>
      <c r="L69" s="2">
        <v>103.65</v>
      </c>
      <c r="M69" s="20">
        <v>0.54610000000000003</v>
      </c>
      <c r="N69" s="8"/>
      <c r="O69" s="8"/>
      <c r="P69" s="13"/>
      <c r="Q69" s="19">
        <f t="shared" si="36"/>
        <v>0</v>
      </c>
      <c r="R69" s="20">
        <f t="shared" si="37"/>
        <v>0</v>
      </c>
      <c r="S69" s="8">
        <v>167.5</v>
      </c>
      <c r="T69" s="8" t="s">
        <v>228</v>
      </c>
      <c r="U69" s="8" t="s">
        <v>228</v>
      </c>
      <c r="V69" s="3"/>
      <c r="W69" s="27">
        <f t="shared" si="46"/>
        <v>167.5</v>
      </c>
      <c r="X69" s="30">
        <f t="shared" ref="X69:X77" si="49">W69*M69</f>
        <v>91.47175</v>
      </c>
      <c r="Y69" s="19">
        <f t="shared" si="40"/>
        <v>167.5</v>
      </c>
      <c r="Z69" s="20">
        <f t="shared" si="41"/>
        <v>91.47175</v>
      </c>
      <c r="AA69" s="8"/>
      <c r="AB69" s="13"/>
      <c r="AC69" s="3"/>
      <c r="AD69" s="3"/>
      <c r="AE69" s="27">
        <f t="shared" ref="AE69:AE77" si="50">MAX(AA69:AC69)</f>
        <v>0</v>
      </c>
      <c r="AF69" s="30">
        <f t="shared" ref="AF69:AF77" si="51">AE69*M69</f>
        <v>0</v>
      </c>
      <c r="AG69" s="19">
        <f t="shared" ref="AG69:AG77" si="52">Y69+AE69</f>
        <v>167.5</v>
      </c>
      <c r="AH69" s="20">
        <f t="shared" ref="AH69:AH77" si="53">M69*AG69</f>
        <v>91.47175</v>
      </c>
      <c r="AI69" s="3"/>
    </row>
    <row r="70" spans="1:35">
      <c r="A70" s="3">
        <v>12</v>
      </c>
      <c r="B70" s="3">
        <v>1</v>
      </c>
      <c r="C70" s="3" t="s">
        <v>55</v>
      </c>
      <c r="D70" s="3" t="s">
        <v>24</v>
      </c>
      <c r="E70" s="3">
        <v>110</v>
      </c>
      <c r="F70" s="3" t="s">
        <v>111</v>
      </c>
      <c r="G70" s="3" t="s">
        <v>82</v>
      </c>
      <c r="H70" s="3" t="s">
        <v>63</v>
      </c>
      <c r="I70" s="3" t="s">
        <v>25</v>
      </c>
      <c r="J70" s="1">
        <v>30651</v>
      </c>
      <c r="K70" s="3" t="s">
        <v>60</v>
      </c>
      <c r="L70" s="2">
        <v>101.5</v>
      </c>
      <c r="M70" s="20">
        <v>0.55059999999999998</v>
      </c>
      <c r="N70" s="8"/>
      <c r="O70" s="8"/>
      <c r="P70" s="8"/>
      <c r="Q70" s="19">
        <f t="shared" si="36"/>
        <v>0</v>
      </c>
      <c r="R70" s="20">
        <f t="shared" si="37"/>
        <v>0</v>
      </c>
      <c r="S70" s="8">
        <v>160</v>
      </c>
      <c r="T70" s="8">
        <v>167.5</v>
      </c>
      <c r="U70" s="8">
        <v>175</v>
      </c>
      <c r="V70" s="3"/>
      <c r="W70" s="27">
        <f t="shared" si="46"/>
        <v>175</v>
      </c>
      <c r="X70" s="30">
        <f t="shared" si="49"/>
        <v>96.35499999999999</v>
      </c>
      <c r="Y70" s="19">
        <f t="shared" si="40"/>
        <v>175</v>
      </c>
      <c r="Z70" s="20">
        <f t="shared" si="41"/>
        <v>96.35499999999999</v>
      </c>
      <c r="AA70" s="8"/>
      <c r="AB70" s="3"/>
      <c r="AC70" s="3"/>
      <c r="AD70" s="3"/>
      <c r="AE70" s="27">
        <f t="shared" si="50"/>
        <v>0</v>
      </c>
      <c r="AF70" s="30">
        <f t="shared" si="51"/>
        <v>0</v>
      </c>
      <c r="AG70" s="19">
        <f t="shared" si="52"/>
        <v>175</v>
      </c>
      <c r="AH70" s="20">
        <f t="shared" si="53"/>
        <v>96.35499999999999</v>
      </c>
      <c r="AI70" s="3"/>
    </row>
    <row r="71" spans="1:35">
      <c r="A71" s="3">
        <v>5</v>
      </c>
      <c r="B71" s="3">
        <v>2</v>
      </c>
      <c r="C71" s="3" t="s">
        <v>55</v>
      </c>
      <c r="D71" s="3" t="s">
        <v>24</v>
      </c>
      <c r="E71" s="3">
        <v>110</v>
      </c>
      <c r="F71" s="3" t="s">
        <v>128</v>
      </c>
      <c r="G71" s="3" t="s">
        <v>129</v>
      </c>
      <c r="H71" s="3" t="s">
        <v>68</v>
      </c>
      <c r="I71" s="3" t="s">
        <v>25</v>
      </c>
      <c r="J71" s="1">
        <v>28355</v>
      </c>
      <c r="K71" s="3" t="s">
        <v>60</v>
      </c>
      <c r="L71" s="2">
        <v>103.65</v>
      </c>
      <c r="M71" s="20">
        <v>0.54610000000000003</v>
      </c>
      <c r="N71" s="8"/>
      <c r="O71" s="14"/>
      <c r="P71" s="8"/>
      <c r="Q71" s="19">
        <f t="shared" si="36"/>
        <v>0</v>
      </c>
      <c r="R71" s="20">
        <f t="shared" si="37"/>
        <v>0</v>
      </c>
      <c r="S71" s="8">
        <v>167.5</v>
      </c>
      <c r="T71" s="8" t="s">
        <v>228</v>
      </c>
      <c r="U71" s="8" t="s">
        <v>228</v>
      </c>
      <c r="V71" s="3"/>
      <c r="W71" s="27">
        <f t="shared" si="46"/>
        <v>167.5</v>
      </c>
      <c r="X71" s="30">
        <f t="shared" si="49"/>
        <v>91.47175</v>
      </c>
      <c r="Y71" s="19">
        <f t="shared" si="40"/>
        <v>167.5</v>
      </c>
      <c r="Z71" s="20">
        <f t="shared" si="41"/>
        <v>91.47175</v>
      </c>
      <c r="AA71" s="8"/>
      <c r="AB71" s="8"/>
      <c r="AC71" s="8"/>
      <c r="AD71" s="3"/>
      <c r="AE71" s="27">
        <f t="shared" si="50"/>
        <v>0</v>
      </c>
      <c r="AF71" s="30">
        <f t="shared" si="51"/>
        <v>0</v>
      </c>
      <c r="AG71" s="19">
        <f t="shared" si="52"/>
        <v>167.5</v>
      </c>
      <c r="AH71" s="20">
        <f t="shared" si="53"/>
        <v>91.47175</v>
      </c>
      <c r="AI71" s="3"/>
    </row>
    <row r="72" spans="1:35">
      <c r="A72" s="3">
        <v>3</v>
      </c>
      <c r="B72" s="3">
        <v>3</v>
      </c>
      <c r="C72" s="3" t="s">
        <v>55</v>
      </c>
      <c r="D72" s="3" t="s">
        <v>24</v>
      </c>
      <c r="E72" s="3">
        <v>110</v>
      </c>
      <c r="F72" s="3" t="s">
        <v>110</v>
      </c>
      <c r="G72" s="3" t="s">
        <v>81</v>
      </c>
      <c r="H72" s="3" t="s">
        <v>63</v>
      </c>
      <c r="I72" s="3" t="s">
        <v>25</v>
      </c>
      <c r="J72" s="1">
        <v>33862</v>
      </c>
      <c r="K72" s="3" t="s">
        <v>60</v>
      </c>
      <c r="L72" s="2">
        <v>107</v>
      </c>
      <c r="M72" s="20">
        <v>0.54049999999999998</v>
      </c>
      <c r="N72" s="8"/>
      <c r="O72" s="8"/>
      <c r="P72" s="8"/>
      <c r="Q72" s="19">
        <f t="shared" si="36"/>
        <v>0</v>
      </c>
      <c r="R72" s="20">
        <f t="shared" si="37"/>
        <v>0</v>
      </c>
      <c r="S72" s="8">
        <v>160</v>
      </c>
      <c r="T72" s="8"/>
      <c r="U72" s="8"/>
      <c r="V72" s="3"/>
      <c r="W72" s="27">
        <f t="shared" si="46"/>
        <v>160</v>
      </c>
      <c r="X72" s="30">
        <f t="shared" si="49"/>
        <v>86.47999999999999</v>
      </c>
      <c r="Y72" s="19">
        <f t="shared" si="40"/>
        <v>160</v>
      </c>
      <c r="Z72" s="20">
        <f t="shared" si="41"/>
        <v>86.47999999999999</v>
      </c>
      <c r="AA72" s="8"/>
      <c r="AB72" s="3"/>
      <c r="AC72" s="3"/>
      <c r="AD72" s="3"/>
      <c r="AE72" s="27">
        <f t="shared" si="50"/>
        <v>0</v>
      </c>
      <c r="AF72" s="30">
        <f t="shared" si="51"/>
        <v>0</v>
      </c>
      <c r="AG72" s="19">
        <f t="shared" si="52"/>
        <v>160</v>
      </c>
      <c r="AH72" s="20">
        <f t="shared" si="53"/>
        <v>86.47999999999999</v>
      </c>
      <c r="AI72" s="3"/>
    </row>
    <row r="73" spans="1:35">
      <c r="A73" s="3">
        <v>12</v>
      </c>
      <c r="B73" s="3">
        <v>1</v>
      </c>
      <c r="C73" s="3" t="s">
        <v>55</v>
      </c>
      <c r="D73" s="3" t="s">
        <v>24</v>
      </c>
      <c r="E73" s="3">
        <v>125</v>
      </c>
      <c r="F73" s="3" t="s">
        <v>113</v>
      </c>
      <c r="G73" s="3" t="s">
        <v>96</v>
      </c>
      <c r="H73" s="3" t="s">
        <v>97</v>
      </c>
      <c r="I73" s="3" t="s">
        <v>25</v>
      </c>
      <c r="J73" s="1">
        <v>30593</v>
      </c>
      <c r="K73" s="3" t="s">
        <v>60</v>
      </c>
      <c r="L73" s="2">
        <v>114.6</v>
      </c>
      <c r="M73" s="20">
        <v>0.53169999999999995</v>
      </c>
      <c r="N73" s="8"/>
      <c r="O73" s="8"/>
      <c r="P73" s="8"/>
      <c r="Q73" s="19">
        <f t="shared" si="36"/>
        <v>0</v>
      </c>
      <c r="R73" s="20">
        <f t="shared" si="37"/>
        <v>0</v>
      </c>
      <c r="S73" s="8">
        <v>165</v>
      </c>
      <c r="T73" s="8">
        <v>175</v>
      </c>
      <c r="U73" s="8">
        <v>185</v>
      </c>
      <c r="V73" s="3"/>
      <c r="W73" s="27">
        <f t="shared" si="46"/>
        <v>185</v>
      </c>
      <c r="X73" s="30">
        <f t="shared" si="49"/>
        <v>98.364499999999992</v>
      </c>
      <c r="Y73" s="19">
        <f t="shared" si="40"/>
        <v>185</v>
      </c>
      <c r="Z73" s="20">
        <f t="shared" si="41"/>
        <v>98.364499999999992</v>
      </c>
      <c r="AA73" s="8"/>
      <c r="AB73" s="3"/>
      <c r="AC73" s="3"/>
      <c r="AD73" s="3"/>
      <c r="AE73" s="27">
        <f t="shared" si="50"/>
        <v>0</v>
      </c>
      <c r="AF73" s="30">
        <f t="shared" si="51"/>
        <v>0</v>
      </c>
      <c r="AG73" s="19">
        <f t="shared" si="52"/>
        <v>185</v>
      </c>
      <c r="AH73" s="20">
        <f t="shared" si="53"/>
        <v>98.364499999999992</v>
      </c>
      <c r="AI73" s="3"/>
    </row>
    <row r="74" spans="1:35">
      <c r="A74" s="3">
        <v>5</v>
      </c>
      <c r="B74" s="3">
        <v>2</v>
      </c>
      <c r="C74" s="3" t="s">
        <v>55</v>
      </c>
      <c r="D74" s="3" t="s">
        <v>24</v>
      </c>
      <c r="E74" s="3">
        <v>125</v>
      </c>
      <c r="F74" s="3" t="s">
        <v>191</v>
      </c>
      <c r="G74" s="3" t="s">
        <v>73</v>
      </c>
      <c r="H74" s="3" t="s">
        <v>63</v>
      </c>
      <c r="I74" s="3" t="s">
        <v>25</v>
      </c>
      <c r="J74" s="1">
        <v>32717</v>
      </c>
      <c r="K74" s="3" t="s">
        <v>60</v>
      </c>
      <c r="L74" s="2">
        <v>119.45</v>
      </c>
      <c r="M74" s="20">
        <v>0.5272</v>
      </c>
      <c r="N74" s="8"/>
      <c r="O74" s="8"/>
      <c r="P74" s="8"/>
      <c r="Q74" s="19">
        <f t="shared" si="36"/>
        <v>0</v>
      </c>
      <c r="R74" s="20">
        <f t="shared" si="37"/>
        <v>0</v>
      </c>
      <c r="S74" s="8">
        <v>170</v>
      </c>
      <c r="T74" s="8">
        <v>175</v>
      </c>
      <c r="U74" s="8" t="s">
        <v>228</v>
      </c>
      <c r="V74" s="3"/>
      <c r="W74" s="27">
        <f t="shared" si="46"/>
        <v>175</v>
      </c>
      <c r="X74" s="30">
        <f t="shared" si="49"/>
        <v>92.26</v>
      </c>
      <c r="Y74" s="19">
        <f t="shared" si="40"/>
        <v>175</v>
      </c>
      <c r="Z74" s="20">
        <f t="shared" si="41"/>
        <v>92.26</v>
      </c>
      <c r="AA74" s="8"/>
      <c r="AB74" s="3"/>
      <c r="AC74" s="3"/>
      <c r="AD74" s="3"/>
      <c r="AE74" s="27">
        <f t="shared" si="50"/>
        <v>0</v>
      </c>
      <c r="AF74" s="30">
        <f t="shared" si="51"/>
        <v>0</v>
      </c>
      <c r="AG74" s="19">
        <f t="shared" si="52"/>
        <v>175</v>
      </c>
      <c r="AH74" s="20">
        <f t="shared" si="53"/>
        <v>92.26</v>
      </c>
      <c r="AI74" s="3"/>
    </row>
    <row r="75" spans="1:35">
      <c r="A75" s="3">
        <v>3</v>
      </c>
      <c r="B75" s="3">
        <v>3</v>
      </c>
      <c r="C75" s="3" t="s">
        <v>55</v>
      </c>
      <c r="D75" s="3" t="s">
        <v>24</v>
      </c>
      <c r="E75" s="3">
        <v>125</v>
      </c>
      <c r="F75" s="3" t="s">
        <v>114</v>
      </c>
      <c r="G75" s="3" t="s">
        <v>124</v>
      </c>
      <c r="H75" s="3" t="s">
        <v>97</v>
      </c>
      <c r="I75" s="3" t="s">
        <v>25</v>
      </c>
      <c r="J75" s="1">
        <v>29958</v>
      </c>
      <c r="K75" s="3" t="s">
        <v>60</v>
      </c>
      <c r="L75" s="2" t="s">
        <v>237</v>
      </c>
      <c r="M75" s="20">
        <v>0.53110000000000002</v>
      </c>
      <c r="N75" s="8"/>
      <c r="O75" s="8"/>
      <c r="P75" s="8"/>
      <c r="Q75" s="19">
        <f t="shared" si="36"/>
        <v>0</v>
      </c>
      <c r="R75" s="20">
        <f t="shared" si="37"/>
        <v>0</v>
      </c>
      <c r="S75" s="8">
        <v>165</v>
      </c>
      <c r="T75" s="8">
        <v>170</v>
      </c>
      <c r="U75" s="8">
        <v>175</v>
      </c>
      <c r="V75" s="3"/>
      <c r="W75" s="27">
        <f t="shared" si="46"/>
        <v>175</v>
      </c>
      <c r="X75" s="30">
        <f t="shared" si="49"/>
        <v>92.94250000000001</v>
      </c>
      <c r="Y75" s="19">
        <f t="shared" si="40"/>
        <v>175</v>
      </c>
      <c r="Z75" s="20">
        <f t="shared" si="41"/>
        <v>92.94250000000001</v>
      </c>
      <c r="AA75" s="8"/>
      <c r="AB75" s="3"/>
      <c r="AC75" s="3"/>
      <c r="AD75" s="3"/>
      <c r="AE75" s="27">
        <f t="shared" si="50"/>
        <v>0</v>
      </c>
      <c r="AF75" s="30">
        <f t="shared" si="51"/>
        <v>0</v>
      </c>
      <c r="AG75" s="19">
        <f t="shared" si="52"/>
        <v>175</v>
      </c>
      <c r="AH75" s="20">
        <f t="shared" si="53"/>
        <v>92.94250000000001</v>
      </c>
      <c r="AI75" s="3"/>
    </row>
    <row r="76" spans="1:35">
      <c r="A76" s="3">
        <v>12</v>
      </c>
      <c r="B76" s="3">
        <v>1</v>
      </c>
      <c r="C76" s="3" t="s">
        <v>54</v>
      </c>
      <c r="D76" s="3" t="s">
        <v>24</v>
      </c>
      <c r="E76" s="3">
        <v>140</v>
      </c>
      <c r="F76" s="3" t="s">
        <v>130</v>
      </c>
      <c r="G76" s="3" t="s">
        <v>91</v>
      </c>
      <c r="H76" s="3" t="s">
        <v>63</v>
      </c>
      <c r="I76" s="3" t="s">
        <v>25</v>
      </c>
      <c r="J76" s="1">
        <v>23206</v>
      </c>
      <c r="K76" s="3" t="s">
        <v>85</v>
      </c>
      <c r="L76" s="2">
        <v>134.4</v>
      </c>
      <c r="M76" s="20">
        <v>0.67789999999999995</v>
      </c>
      <c r="N76" s="8"/>
      <c r="O76" s="8"/>
      <c r="P76" s="13"/>
      <c r="Q76" s="19">
        <f t="shared" si="36"/>
        <v>0</v>
      </c>
      <c r="R76" s="20">
        <f t="shared" si="37"/>
        <v>0</v>
      </c>
      <c r="S76" s="8">
        <v>112.5</v>
      </c>
      <c r="T76" s="8" t="s">
        <v>228</v>
      </c>
      <c r="U76" s="8" t="s">
        <v>228</v>
      </c>
      <c r="V76" s="3"/>
      <c r="W76" s="27">
        <f t="shared" si="46"/>
        <v>112.5</v>
      </c>
      <c r="X76" s="30">
        <f t="shared" si="49"/>
        <v>76.263749999999987</v>
      </c>
      <c r="Y76" s="19">
        <f t="shared" si="40"/>
        <v>112.5</v>
      </c>
      <c r="Z76" s="20">
        <f t="shared" si="41"/>
        <v>76.263749999999987</v>
      </c>
      <c r="AA76" s="8"/>
      <c r="AB76" s="13"/>
      <c r="AC76" s="3"/>
      <c r="AD76" s="3"/>
      <c r="AE76" s="27">
        <f t="shared" si="50"/>
        <v>0</v>
      </c>
      <c r="AF76" s="30">
        <f t="shared" si="51"/>
        <v>0</v>
      </c>
      <c r="AG76" s="19">
        <f t="shared" si="52"/>
        <v>112.5</v>
      </c>
      <c r="AH76" s="20">
        <f t="shared" si="53"/>
        <v>76.263749999999987</v>
      </c>
      <c r="AI76" s="3"/>
    </row>
    <row r="77" spans="1:35">
      <c r="A77" s="3">
        <v>12</v>
      </c>
      <c r="B77" s="3">
        <v>1</v>
      </c>
      <c r="C77" s="3" t="s">
        <v>55</v>
      </c>
      <c r="D77" s="3" t="s">
        <v>24</v>
      </c>
      <c r="E77" s="3">
        <v>140</v>
      </c>
      <c r="F77" s="3" t="s">
        <v>115</v>
      </c>
      <c r="G77" s="3" t="s">
        <v>122</v>
      </c>
      <c r="H77" s="3" t="s">
        <v>97</v>
      </c>
      <c r="I77" s="3" t="s">
        <v>25</v>
      </c>
      <c r="J77" s="1">
        <v>28890</v>
      </c>
      <c r="K77" s="3" t="s">
        <v>60</v>
      </c>
      <c r="L77" s="2">
        <v>134.5</v>
      </c>
      <c r="M77" s="20">
        <v>0.50960000000000005</v>
      </c>
      <c r="N77" s="8"/>
      <c r="O77" s="8"/>
      <c r="P77" s="8"/>
      <c r="Q77" s="19">
        <f t="shared" si="36"/>
        <v>0</v>
      </c>
      <c r="R77" s="20">
        <f t="shared" si="37"/>
        <v>0</v>
      </c>
      <c r="S77" s="8">
        <v>180</v>
      </c>
      <c r="T77" s="8">
        <v>185</v>
      </c>
      <c r="U77" s="8">
        <v>195</v>
      </c>
      <c r="V77" s="3"/>
      <c r="W77" s="27">
        <f t="shared" si="46"/>
        <v>195</v>
      </c>
      <c r="X77" s="30">
        <f t="shared" si="49"/>
        <v>99.372000000000014</v>
      </c>
      <c r="Y77" s="19">
        <f t="shared" si="40"/>
        <v>195</v>
      </c>
      <c r="Z77" s="20">
        <f t="shared" si="41"/>
        <v>99.372000000000014</v>
      </c>
      <c r="AA77" s="8"/>
      <c r="AB77" s="3"/>
      <c r="AC77" s="3"/>
      <c r="AD77" s="3"/>
      <c r="AE77" s="27">
        <f t="shared" si="50"/>
        <v>0</v>
      </c>
      <c r="AF77" s="30">
        <f t="shared" si="51"/>
        <v>0</v>
      </c>
      <c r="AG77" s="19">
        <f t="shared" si="52"/>
        <v>195</v>
      </c>
      <c r="AH77" s="20">
        <f t="shared" si="53"/>
        <v>99.372000000000014</v>
      </c>
      <c r="AI77" s="3"/>
    </row>
    <row r="78" spans="1:35">
      <c r="A78" s="3"/>
      <c r="B78" s="3"/>
      <c r="C78" s="3"/>
      <c r="D78" s="3"/>
      <c r="E78" s="3"/>
      <c r="F78" s="3"/>
      <c r="G78" s="3"/>
      <c r="H78" s="3"/>
      <c r="I78" s="3"/>
      <c r="J78" s="1"/>
      <c r="K78" s="3"/>
      <c r="L78" s="2"/>
      <c r="M78" s="20"/>
      <c r="N78" s="8"/>
      <c r="O78" s="14"/>
      <c r="P78" s="8"/>
      <c r="Q78" s="19"/>
      <c r="R78" s="20"/>
      <c r="S78" s="8"/>
      <c r="T78" s="8"/>
      <c r="U78" s="43"/>
      <c r="V78" s="3"/>
      <c r="W78" s="27"/>
      <c r="X78" s="30"/>
      <c r="Y78" s="19"/>
      <c r="Z78" s="20"/>
      <c r="AA78" s="8"/>
      <c r="AB78" s="3"/>
      <c r="AC78" s="8"/>
      <c r="AD78" s="3"/>
      <c r="AE78" s="27"/>
      <c r="AF78" s="30"/>
      <c r="AG78" s="19"/>
      <c r="AH78" s="20"/>
      <c r="AI78" s="3"/>
    </row>
    <row r="79" spans="1:35">
      <c r="A79" s="3"/>
      <c r="B79" s="3"/>
      <c r="C79" s="3" t="s">
        <v>55</v>
      </c>
      <c r="D79" s="3" t="s">
        <v>24</v>
      </c>
      <c r="E79" s="3"/>
      <c r="F79" s="19" t="s">
        <v>210</v>
      </c>
      <c r="G79" s="19"/>
      <c r="H79" s="3"/>
      <c r="I79" s="3" t="s">
        <v>25</v>
      </c>
      <c r="J79" s="1"/>
      <c r="K79" s="3"/>
      <c r="L79" s="2"/>
      <c r="M79" s="20"/>
      <c r="N79" s="8"/>
      <c r="O79" s="14"/>
      <c r="P79" s="14"/>
      <c r="Q79" s="19">
        <f t="shared" ref="Q79" si="54">MAX(N79:P79)</f>
        <v>0</v>
      </c>
      <c r="R79" s="20">
        <f t="shared" ref="R79" si="55">M79*Q79</f>
        <v>0</v>
      </c>
      <c r="S79" s="8"/>
      <c r="T79" s="8"/>
      <c r="U79" s="43"/>
      <c r="V79" s="3"/>
      <c r="W79" s="27">
        <f t="shared" ref="W79" si="56">MAX(S79:U79)</f>
        <v>0</v>
      </c>
      <c r="X79" s="30">
        <f t="shared" ref="X79" si="57">W79*M79</f>
        <v>0</v>
      </c>
      <c r="Y79" s="19">
        <f t="shared" ref="Y79" si="58">Q79+W79</f>
        <v>0</v>
      </c>
      <c r="Z79" s="20">
        <f t="shared" ref="Z79" si="59">Y79*M79</f>
        <v>0</v>
      </c>
      <c r="AA79" s="8"/>
      <c r="AB79" s="3"/>
      <c r="AC79" s="8"/>
      <c r="AD79" s="3"/>
      <c r="AE79" s="27">
        <f t="shared" ref="AE79" si="60">MAX(AA79:AC79)</f>
        <v>0</v>
      </c>
      <c r="AF79" s="30">
        <f t="shared" ref="AF79" si="61">AE79*M79</f>
        <v>0</v>
      </c>
      <c r="AG79" s="19">
        <f t="shared" ref="AG79" si="62">Y79+AE79</f>
        <v>0</v>
      </c>
      <c r="AH79" s="20">
        <f t="shared" ref="AH79" si="63">M79*AG79</f>
        <v>0</v>
      </c>
      <c r="AI79" s="3"/>
    </row>
    <row r="80" spans="1:35">
      <c r="A80" s="3">
        <v>12</v>
      </c>
      <c r="B80" s="3">
        <v>1</v>
      </c>
      <c r="C80" s="3" t="s">
        <v>55</v>
      </c>
      <c r="D80" s="3" t="s">
        <v>24</v>
      </c>
      <c r="E80" s="3">
        <v>56</v>
      </c>
      <c r="F80" s="3" t="s">
        <v>134</v>
      </c>
      <c r="G80" s="3" t="s">
        <v>95</v>
      </c>
      <c r="H80" s="3" t="s">
        <v>63</v>
      </c>
      <c r="I80" s="3" t="s">
        <v>25</v>
      </c>
      <c r="J80" s="1">
        <v>37008</v>
      </c>
      <c r="K80" s="3" t="s">
        <v>71</v>
      </c>
      <c r="L80" s="2">
        <v>54.4</v>
      </c>
      <c r="M80" s="20">
        <v>0.9758</v>
      </c>
      <c r="N80" s="14"/>
      <c r="O80" s="3"/>
      <c r="P80" s="8"/>
      <c r="Q80" s="19">
        <f t="shared" ref="Q80:Q105" si="64">MAX(N80:P80)</f>
        <v>0</v>
      </c>
      <c r="R80" s="20">
        <f t="shared" ref="R80:R105" si="65">M80*Q80</f>
        <v>0</v>
      </c>
      <c r="S80" s="3"/>
      <c r="T80" s="8"/>
      <c r="U80" s="43"/>
      <c r="V80" s="3"/>
      <c r="W80" s="27">
        <f t="shared" ref="W80:W105" si="66">MAX(S80:U80)</f>
        <v>0</v>
      </c>
      <c r="X80" s="30">
        <f t="shared" ref="X80:X105" si="67">W80*M80</f>
        <v>0</v>
      </c>
      <c r="Y80" s="19">
        <f t="shared" ref="Y80:Y105" si="68">Q80+W80</f>
        <v>0</v>
      </c>
      <c r="Z80" s="20">
        <f t="shared" ref="Z80:Z105" si="69">Y80*M80</f>
        <v>0</v>
      </c>
      <c r="AA80" s="64">
        <v>100</v>
      </c>
      <c r="AB80" s="3">
        <v>110</v>
      </c>
      <c r="AC80" s="8">
        <v>0</v>
      </c>
      <c r="AD80" s="3"/>
      <c r="AE80" s="27">
        <f t="shared" ref="AE80:AE105" si="70">MAX(AA80:AC80)</f>
        <v>110</v>
      </c>
      <c r="AF80" s="30">
        <f t="shared" ref="AF80:AF105" si="71">AE80*M80</f>
        <v>107.33799999999999</v>
      </c>
      <c r="AG80" s="19">
        <f t="shared" ref="AG80:AG105" si="72">Y80+AE80</f>
        <v>110</v>
      </c>
      <c r="AH80" s="20">
        <f t="shared" ref="AH80:AH105" si="73">M80*AG80</f>
        <v>107.33799999999999</v>
      </c>
      <c r="AI80" s="3"/>
    </row>
    <row r="81" spans="1:78">
      <c r="A81" s="3">
        <v>12</v>
      </c>
      <c r="B81" s="3">
        <v>1</v>
      </c>
      <c r="C81" s="3" t="s">
        <v>55</v>
      </c>
      <c r="D81" s="3" t="s">
        <v>24</v>
      </c>
      <c r="E81" s="3">
        <v>60</v>
      </c>
      <c r="F81" s="3" t="s">
        <v>183</v>
      </c>
      <c r="G81" s="3" t="s">
        <v>181</v>
      </c>
      <c r="H81" s="3" t="s">
        <v>182</v>
      </c>
      <c r="I81" s="3" t="s">
        <v>25</v>
      </c>
      <c r="J81" s="1">
        <v>19296</v>
      </c>
      <c r="K81" s="3" t="s">
        <v>132</v>
      </c>
      <c r="L81" s="2">
        <v>59.6</v>
      </c>
      <c r="M81" s="20">
        <v>1.5714999999999999</v>
      </c>
      <c r="N81" s="8"/>
      <c r="O81" s="14"/>
      <c r="P81" s="8"/>
      <c r="Q81" s="19">
        <f t="shared" si="64"/>
        <v>0</v>
      </c>
      <c r="R81" s="20">
        <f t="shared" si="65"/>
        <v>0</v>
      </c>
      <c r="S81" s="8"/>
      <c r="T81" s="8"/>
      <c r="U81" s="43"/>
      <c r="V81" s="3"/>
      <c r="W81" s="27">
        <f t="shared" si="66"/>
        <v>0</v>
      </c>
      <c r="X81" s="30">
        <f t="shared" si="67"/>
        <v>0</v>
      </c>
      <c r="Y81" s="19">
        <f t="shared" si="68"/>
        <v>0</v>
      </c>
      <c r="Z81" s="20">
        <f t="shared" si="69"/>
        <v>0</v>
      </c>
      <c r="AA81" s="8">
        <v>160</v>
      </c>
      <c r="AB81" s="3">
        <v>170</v>
      </c>
      <c r="AC81" s="3">
        <v>0</v>
      </c>
      <c r="AD81" s="3"/>
      <c r="AE81" s="27">
        <f t="shared" si="70"/>
        <v>170</v>
      </c>
      <c r="AF81" s="30">
        <f t="shared" si="71"/>
        <v>267.15499999999997</v>
      </c>
      <c r="AG81" s="19">
        <f t="shared" si="72"/>
        <v>170</v>
      </c>
      <c r="AH81" s="20">
        <f t="shared" si="73"/>
        <v>267.15499999999997</v>
      </c>
      <c r="AI81" s="3"/>
    </row>
    <row r="82" spans="1:78">
      <c r="A82" s="3">
        <v>12</v>
      </c>
      <c r="B82" s="3">
        <v>1</v>
      </c>
      <c r="C82" s="3" t="s">
        <v>55</v>
      </c>
      <c r="D82" s="3" t="s">
        <v>24</v>
      </c>
      <c r="E82" s="3">
        <v>60</v>
      </c>
      <c r="F82" s="3" t="s">
        <v>212</v>
      </c>
      <c r="G82" s="3" t="s">
        <v>91</v>
      </c>
      <c r="H82" s="3" t="s">
        <v>63</v>
      </c>
      <c r="I82" s="3" t="s">
        <v>25</v>
      </c>
      <c r="J82" s="1">
        <v>38026</v>
      </c>
      <c r="K82" s="3" t="s">
        <v>71</v>
      </c>
      <c r="L82" s="2">
        <v>58.9</v>
      </c>
      <c r="M82" s="20">
        <v>1.0192000000000001</v>
      </c>
      <c r="N82" s="14"/>
      <c r="O82" s="14"/>
      <c r="P82" s="14"/>
      <c r="Q82" s="19">
        <f t="shared" si="64"/>
        <v>0</v>
      </c>
      <c r="R82" s="20">
        <f t="shared" si="65"/>
        <v>0</v>
      </c>
      <c r="S82" s="8"/>
      <c r="T82" s="8"/>
      <c r="U82" s="43"/>
      <c r="V82" s="3"/>
      <c r="W82" s="27">
        <f t="shared" si="66"/>
        <v>0</v>
      </c>
      <c r="X82" s="30">
        <f t="shared" si="67"/>
        <v>0</v>
      </c>
      <c r="Y82" s="19">
        <f t="shared" si="68"/>
        <v>0</v>
      </c>
      <c r="Z82" s="20">
        <f t="shared" si="69"/>
        <v>0</v>
      </c>
      <c r="AA82" s="8">
        <v>90</v>
      </c>
      <c r="AB82" s="8">
        <v>100</v>
      </c>
      <c r="AC82" s="8">
        <v>0</v>
      </c>
      <c r="AD82" s="3"/>
      <c r="AE82" s="27">
        <f t="shared" si="70"/>
        <v>100</v>
      </c>
      <c r="AF82" s="30">
        <f t="shared" si="71"/>
        <v>101.92000000000002</v>
      </c>
      <c r="AG82" s="19">
        <f t="shared" si="72"/>
        <v>100</v>
      </c>
      <c r="AH82" s="20">
        <f t="shared" si="73"/>
        <v>101.92000000000002</v>
      </c>
      <c r="AI82" s="3"/>
    </row>
    <row r="83" spans="1:78">
      <c r="A83" s="3">
        <v>12</v>
      </c>
      <c r="B83" s="3">
        <v>1</v>
      </c>
      <c r="C83" s="3" t="s">
        <v>55</v>
      </c>
      <c r="D83" s="3" t="s">
        <v>24</v>
      </c>
      <c r="E83" s="3">
        <v>67.5</v>
      </c>
      <c r="F83" s="3" t="s">
        <v>215</v>
      </c>
      <c r="G83" s="3" t="s">
        <v>91</v>
      </c>
      <c r="H83" s="3" t="s">
        <v>63</v>
      </c>
      <c r="I83" s="3" t="s">
        <v>25</v>
      </c>
      <c r="J83" s="1">
        <v>36358</v>
      </c>
      <c r="K83" s="3" t="s">
        <v>71</v>
      </c>
      <c r="L83" s="2">
        <v>72.5</v>
      </c>
      <c r="M83" s="20">
        <v>0.7238</v>
      </c>
      <c r="N83" s="8"/>
      <c r="O83" s="14"/>
      <c r="P83" s="14"/>
      <c r="Q83" s="19">
        <f t="shared" si="64"/>
        <v>0</v>
      </c>
      <c r="R83" s="20">
        <f t="shared" si="65"/>
        <v>0</v>
      </c>
      <c r="S83" s="8"/>
      <c r="T83" s="8"/>
      <c r="U83" s="43"/>
      <c r="V83" s="3"/>
      <c r="W83" s="27">
        <f t="shared" si="66"/>
        <v>0</v>
      </c>
      <c r="X83" s="30">
        <f t="shared" si="67"/>
        <v>0</v>
      </c>
      <c r="Y83" s="19">
        <f t="shared" si="68"/>
        <v>0</v>
      </c>
      <c r="Z83" s="20">
        <f t="shared" si="69"/>
        <v>0</v>
      </c>
      <c r="AA83" s="8">
        <v>0</v>
      </c>
      <c r="AB83" s="8">
        <v>165</v>
      </c>
      <c r="AC83" s="8">
        <v>0</v>
      </c>
      <c r="AD83" s="3"/>
      <c r="AE83" s="27">
        <f t="shared" si="70"/>
        <v>165</v>
      </c>
      <c r="AF83" s="30">
        <f t="shared" si="71"/>
        <v>119.42700000000001</v>
      </c>
      <c r="AG83" s="19">
        <f t="shared" si="72"/>
        <v>165</v>
      </c>
      <c r="AH83" s="20">
        <f t="shared" si="73"/>
        <v>119.42700000000001</v>
      </c>
      <c r="AI83" s="3"/>
    </row>
    <row r="84" spans="1:78">
      <c r="A84" s="3">
        <v>5</v>
      </c>
      <c r="B84" s="3">
        <v>2</v>
      </c>
      <c r="C84" s="3" t="s">
        <v>55</v>
      </c>
      <c r="D84" s="3" t="s">
        <v>24</v>
      </c>
      <c r="E84" s="3">
        <v>67.5</v>
      </c>
      <c r="F84" s="3" t="s">
        <v>213</v>
      </c>
      <c r="G84" s="3" t="s">
        <v>91</v>
      </c>
      <c r="H84" s="3" t="s">
        <v>63</v>
      </c>
      <c r="I84" s="3" t="s">
        <v>25</v>
      </c>
      <c r="J84" s="1">
        <v>36609</v>
      </c>
      <c r="K84" s="3" t="s">
        <v>71</v>
      </c>
      <c r="L84" s="2">
        <v>64.900000000000006</v>
      </c>
      <c r="M84" s="20">
        <v>0.79749999999999999</v>
      </c>
      <c r="N84" s="14"/>
      <c r="O84" s="13"/>
      <c r="P84" s="14"/>
      <c r="Q84" s="19">
        <f t="shared" si="64"/>
        <v>0</v>
      </c>
      <c r="R84" s="20">
        <f t="shared" si="65"/>
        <v>0</v>
      </c>
      <c r="S84" s="14"/>
      <c r="T84" s="3"/>
      <c r="U84" s="43"/>
      <c r="V84" s="3"/>
      <c r="W84" s="27">
        <f t="shared" si="66"/>
        <v>0</v>
      </c>
      <c r="X84" s="30">
        <f t="shared" si="67"/>
        <v>0</v>
      </c>
      <c r="Y84" s="19">
        <f t="shared" si="68"/>
        <v>0</v>
      </c>
      <c r="Z84" s="20">
        <f t="shared" si="69"/>
        <v>0</v>
      </c>
      <c r="AA84" s="8">
        <v>140</v>
      </c>
      <c r="AB84" s="8">
        <v>150</v>
      </c>
      <c r="AC84" s="8">
        <v>160</v>
      </c>
      <c r="AD84" s="3"/>
      <c r="AE84" s="27">
        <f t="shared" si="70"/>
        <v>160</v>
      </c>
      <c r="AF84" s="30">
        <f t="shared" si="71"/>
        <v>127.6</v>
      </c>
      <c r="AG84" s="19">
        <f t="shared" si="72"/>
        <v>160</v>
      </c>
      <c r="AH84" s="20">
        <f t="shared" si="73"/>
        <v>127.6</v>
      </c>
      <c r="AI84" s="3"/>
    </row>
    <row r="85" spans="1:78">
      <c r="A85" s="3">
        <v>3</v>
      </c>
      <c r="B85" s="3">
        <v>3</v>
      </c>
      <c r="C85" s="3" t="s">
        <v>55</v>
      </c>
      <c r="D85" s="3" t="s">
        <v>24</v>
      </c>
      <c r="E85" s="3">
        <v>67.5</v>
      </c>
      <c r="F85" s="3" t="s">
        <v>184</v>
      </c>
      <c r="G85" s="3" t="s">
        <v>137</v>
      </c>
      <c r="H85" s="3" t="s">
        <v>125</v>
      </c>
      <c r="I85" s="3" t="s">
        <v>25</v>
      </c>
      <c r="J85" s="1">
        <v>37455</v>
      </c>
      <c r="K85" s="3" t="s">
        <v>71</v>
      </c>
      <c r="L85" s="2">
        <v>62.2</v>
      </c>
      <c r="M85" s="20">
        <v>0.88580000000000003</v>
      </c>
      <c r="N85" s="8"/>
      <c r="O85" s="14"/>
      <c r="P85" s="14"/>
      <c r="Q85" s="19">
        <f t="shared" si="64"/>
        <v>0</v>
      </c>
      <c r="R85" s="20">
        <f t="shared" si="65"/>
        <v>0</v>
      </c>
      <c r="S85" s="8"/>
      <c r="T85" s="8"/>
      <c r="U85" s="43"/>
      <c r="V85" s="3"/>
      <c r="W85" s="27">
        <f t="shared" si="66"/>
        <v>0</v>
      </c>
      <c r="X85" s="30">
        <f t="shared" si="67"/>
        <v>0</v>
      </c>
      <c r="Y85" s="19">
        <f t="shared" si="68"/>
        <v>0</v>
      </c>
      <c r="Z85" s="20">
        <f t="shared" si="69"/>
        <v>0</v>
      </c>
      <c r="AA85" s="8">
        <v>130</v>
      </c>
      <c r="AB85" s="8">
        <v>140</v>
      </c>
      <c r="AC85" s="8">
        <v>147</v>
      </c>
      <c r="AD85" s="3"/>
      <c r="AE85" s="27">
        <f t="shared" si="70"/>
        <v>147</v>
      </c>
      <c r="AF85" s="30">
        <f t="shared" si="71"/>
        <v>130.21260000000001</v>
      </c>
      <c r="AG85" s="19">
        <f t="shared" si="72"/>
        <v>147</v>
      </c>
      <c r="AH85" s="20">
        <f t="shared" si="73"/>
        <v>130.21260000000001</v>
      </c>
      <c r="AI85" s="3"/>
    </row>
    <row r="86" spans="1:78">
      <c r="A86" s="3">
        <v>12</v>
      </c>
      <c r="B86" s="3">
        <v>1</v>
      </c>
      <c r="C86" s="3" t="s">
        <v>55</v>
      </c>
      <c r="D86" s="3" t="s">
        <v>24</v>
      </c>
      <c r="E86" s="3">
        <v>75</v>
      </c>
      <c r="F86" s="3" t="s">
        <v>145</v>
      </c>
      <c r="G86" s="3" t="s">
        <v>137</v>
      </c>
      <c r="H86" s="3" t="s">
        <v>125</v>
      </c>
      <c r="I86" s="3" t="s">
        <v>25</v>
      </c>
      <c r="J86" s="1">
        <v>21789</v>
      </c>
      <c r="K86" s="3" t="s">
        <v>85</v>
      </c>
      <c r="L86" s="2">
        <v>71.599999999999994</v>
      </c>
      <c r="M86" s="20">
        <v>1.0588</v>
      </c>
      <c r="N86" s="8"/>
      <c r="O86" s="14"/>
      <c r="P86" s="8"/>
      <c r="Q86" s="19">
        <f t="shared" si="64"/>
        <v>0</v>
      </c>
      <c r="R86" s="20">
        <f t="shared" si="65"/>
        <v>0</v>
      </c>
      <c r="S86" s="8"/>
      <c r="T86" s="8"/>
      <c r="U86" s="43"/>
      <c r="V86" s="3"/>
      <c r="W86" s="27">
        <f t="shared" si="66"/>
        <v>0</v>
      </c>
      <c r="X86" s="30">
        <f t="shared" si="67"/>
        <v>0</v>
      </c>
      <c r="Y86" s="19">
        <f t="shared" si="68"/>
        <v>0</v>
      </c>
      <c r="Z86" s="20">
        <f t="shared" si="69"/>
        <v>0</v>
      </c>
      <c r="AA86" s="8">
        <v>125</v>
      </c>
      <c r="AB86" s="8">
        <v>135</v>
      </c>
      <c r="AC86" s="3">
        <v>0</v>
      </c>
      <c r="AD86" s="3"/>
      <c r="AE86" s="27">
        <f t="shared" si="70"/>
        <v>135</v>
      </c>
      <c r="AF86" s="30">
        <f t="shared" si="71"/>
        <v>142.93799999999999</v>
      </c>
      <c r="AG86" s="19">
        <f t="shared" si="72"/>
        <v>135</v>
      </c>
      <c r="AH86" s="20">
        <f t="shared" si="73"/>
        <v>142.93799999999999</v>
      </c>
      <c r="AI86" s="3"/>
    </row>
    <row r="87" spans="1:78" s="15" customFormat="1">
      <c r="A87" s="3">
        <v>12</v>
      </c>
      <c r="B87" s="3">
        <v>1</v>
      </c>
      <c r="C87" s="3" t="s">
        <v>55</v>
      </c>
      <c r="D87" s="3" t="s">
        <v>24</v>
      </c>
      <c r="E87" s="3">
        <v>75</v>
      </c>
      <c r="F87" s="3" t="s">
        <v>139</v>
      </c>
      <c r="G87" s="3" t="s">
        <v>73</v>
      </c>
      <c r="H87" s="3" t="s">
        <v>63</v>
      </c>
      <c r="I87" s="3" t="s">
        <v>25</v>
      </c>
      <c r="J87" s="1">
        <v>33176</v>
      </c>
      <c r="K87" s="3" t="s">
        <v>60</v>
      </c>
      <c r="L87" s="2">
        <v>71</v>
      </c>
      <c r="M87" s="20">
        <v>0.69469999999999998</v>
      </c>
      <c r="N87" s="13"/>
      <c r="O87" s="14"/>
      <c r="P87" s="13"/>
      <c r="Q87" s="19">
        <f t="shared" si="64"/>
        <v>0</v>
      </c>
      <c r="R87" s="20">
        <f t="shared" si="65"/>
        <v>0</v>
      </c>
      <c r="S87" s="13"/>
      <c r="T87" s="3"/>
      <c r="U87" s="2"/>
      <c r="V87" s="3"/>
      <c r="W87" s="27">
        <f t="shared" si="66"/>
        <v>0</v>
      </c>
      <c r="X87" s="30">
        <f t="shared" si="67"/>
        <v>0</v>
      </c>
      <c r="Y87" s="19">
        <f t="shared" si="68"/>
        <v>0</v>
      </c>
      <c r="Z87" s="20">
        <f t="shared" si="69"/>
        <v>0</v>
      </c>
      <c r="AA87" s="3">
        <v>195</v>
      </c>
      <c r="AB87" s="13">
        <v>205</v>
      </c>
      <c r="AC87" s="8">
        <v>210</v>
      </c>
      <c r="AD87" s="3"/>
      <c r="AE87" s="27">
        <f t="shared" si="70"/>
        <v>210</v>
      </c>
      <c r="AF87" s="30">
        <f t="shared" si="71"/>
        <v>145.887</v>
      </c>
      <c r="AG87" s="19">
        <f t="shared" si="72"/>
        <v>210</v>
      </c>
      <c r="AH87" s="20">
        <f t="shared" si="73"/>
        <v>145.887</v>
      </c>
      <c r="AI87" s="3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16"/>
    </row>
    <row r="88" spans="1:78">
      <c r="A88" s="3">
        <v>5</v>
      </c>
      <c r="B88" s="3">
        <v>2</v>
      </c>
      <c r="C88" s="3" t="s">
        <v>55</v>
      </c>
      <c r="D88" s="3" t="s">
        <v>24</v>
      </c>
      <c r="E88" s="3">
        <v>75</v>
      </c>
      <c r="F88" s="3" t="s">
        <v>140</v>
      </c>
      <c r="G88" s="3" t="s">
        <v>95</v>
      </c>
      <c r="H88" s="3" t="s">
        <v>63</v>
      </c>
      <c r="I88" s="3" t="s">
        <v>25</v>
      </c>
      <c r="J88" s="1">
        <v>32852</v>
      </c>
      <c r="K88" s="3" t="s">
        <v>60</v>
      </c>
      <c r="L88" s="2">
        <v>74.900000000000006</v>
      </c>
      <c r="M88" s="20">
        <v>0.66020000000000001</v>
      </c>
      <c r="N88" s="8"/>
      <c r="O88" s="8"/>
      <c r="P88" s="8"/>
      <c r="Q88" s="19">
        <f t="shared" si="64"/>
        <v>0</v>
      </c>
      <c r="R88" s="20">
        <f t="shared" si="65"/>
        <v>0</v>
      </c>
      <c r="S88" s="8"/>
      <c r="T88" s="8"/>
      <c r="U88" s="43"/>
      <c r="V88" s="3"/>
      <c r="W88" s="27">
        <f t="shared" si="66"/>
        <v>0</v>
      </c>
      <c r="X88" s="30">
        <f t="shared" si="67"/>
        <v>0</v>
      </c>
      <c r="Y88" s="19">
        <f t="shared" si="68"/>
        <v>0</v>
      </c>
      <c r="Z88" s="20">
        <f t="shared" si="69"/>
        <v>0</v>
      </c>
      <c r="AA88" s="8">
        <v>190</v>
      </c>
      <c r="AB88" s="8">
        <v>205</v>
      </c>
      <c r="AC88" s="3">
        <v>0</v>
      </c>
      <c r="AD88" s="3"/>
      <c r="AE88" s="27">
        <f t="shared" si="70"/>
        <v>205</v>
      </c>
      <c r="AF88" s="30">
        <f t="shared" si="71"/>
        <v>135.34100000000001</v>
      </c>
      <c r="AG88" s="19">
        <f t="shared" si="72"/>
        <v>205</v>
      </c>
      <c r="AH88" s="20">
        <f t="shared" si="73"/>
        <v>135.34100000000001</v>
      </c>
      <c r="AI88" s="3"/>
    </row>
    <row r="89" spans="1:78">
      <c r="A89" s="3">
        <v>12</v>
      </c>
      <c r="B89" s="3">
        <v>1</v>
      </c>
      <c r="C89" s="3" t="s">
        <v>55</v>
      </c>
      <c r="D89" s="3" t="s">
        <v>24</v>
      </c>
      <c r="E89" s="3">
        <v>75</v>
      </c>
      <c r="F89" s="3" t="s">
        <v>135</v>
      </c>
      <c r="G89" s="3" t="s">
        <v>73</v>
      </c>
      <c r="H89" s="3" t="s">
        <v>63</v>
      </c>
      <c r="I89" s="3" t="s">
        <v>25</v>
      </c>
      <c r="J89" s="1">
        <v>36210</v>
      </c>
      <c r="K89" s="3" t="s">
        <v>71</v>
      </c>
      <c r="L89" s="2">
        <v>71.599999999999994</v>
      </c>
      <c r="M89" s="20">
        <v>0.71740000000000004</v>
      </c>
      <c r="N89" s="14"/>
      <c r="O89" s="13"/>
      <c r="P89" s="14"/>
      <c r="Q89" s="19">
        <f t="shared" si="64"/>
        <v>0</v>
      </c>
      <c r="R89" s="20">
        <f t="shared" si="65"/>
        <v>0</v>
      </c>
      <c r="S89" s="14"/>
      <c r="T89" s="3"/>
      <c r="U89" s="43"/>
      <c r="V89" s="3"/>
      <c r="W89" s="27">
        <f t="shared" si="66"/>
        <v>0</v>
      </c>
      <c r="X89" s="30">
        <f t="shared" si="67"/>
        <v>0</v>
      </c>
      <c r="Y89" s="19">
        <f t="shared" si="68"/>
        <v>0</v>
      </c>
      <c r="Z89" s="20">
        <f t="shared" si="69"/>
        <v>0</v>
      </c>
      <c r="AA89" s="8">
        <v>195</v>
      </c>
      <c r="AB89" s="8">
        <v>0</v>
      </c>
      <c r="AC89" s="8">
        <v>0</v>
      </c>
      <c r="AD89" s="3"/>
      <c r="AE89" s="27">
        <f t="shared" si="70"/>
        <v>195</v>
      </c>
      <c r="AF89" s="30">
        <f t="shared" si="71"/>
        <v>139.893</v>
      </c>
      <c r="AG89" s="19">
        <f t="shared" si="72"/>
        <v>195</v>
      </c>
      <c r="AH89" s="20">
        <f t="shared" si="73"/>
        <v>139.893</v>
      </c>
      <c r="AI89" s="3"/>
    </row>
    <row r="90" spans="1:78">
      <c r="A90" s="3">
        <v>12</v>
      </c>
      <c r="B90" s="3">
        <v>1</v>
      </c>
      <c r="C90" s="3" t="s">
        <v>55</v>
      </c>
      <c r="D90" s="3" t="s">
        <v>24</v>
      </c>
      <c r="E90" s="3">
        <v>82.5</v>
      </c>
      <c r="F90" s="3" t="s">
        <v>192</v>
      </c>
      <c r="G90" s="3" t="s">
        <v>95</v>
      </c>
      <c r="H90" s="3" t="s">
        <v>63</v>
      </c>
      <c r="I90" s="3" t="s">
        <v>25</v>
      </c>
      <c r="J90" s="1">
        <v>20991</v>
      </c>
      <c r="K90" s="3" t="s">
        <v>132</v>
      </c>
      <c r="L90" s="2">
        <v>78.45</v>
      </c>
      <c r="M90" s="20">
        <v>1.0558000000000001</v>
      </c>
      <c r="N90" s="8"/>
      <c r="O90" s="8"/>
      <c r="P90" s="8"/>
      <c r="Q90" s="19">
        <f t="shared" si="64"/>
        <v>0</v>
      </c>
      <c r="R90" s="20">
        <f t="shared" si="65"/>
        <v>0</v>
      </c>
      <c r="S90" s="8"/>
      <c r="T90" s="8"/>
      <c r="U90" s="43"/>
      <c r="V90" s="3"/>
      <c r="W90" s="27">
        <f t="shared" si="66"/>
        <v>0</v>
      </c>
      <c r="X90" s="30">
        <f t="shared" si="67"/>
        <v>0</v>
      </c>
      <c r="Y90" s="19">
        <f t="shared" si="68"/>
        <v>0</v>
      </c>
      <c r="Z90" s="20">
        <f t="shared" si="69"/>
        <v>0</v>
      </c>
      <c r="AA90" s="64">
        <v>160</v>
      </c>
      <c r="AB90" s="8">
        <v>168</v>
      </c>
      <c r="AC90" s="3">
        <v>0</v>
      </c>
      <c r="AD90" s="3"/>
      <c r="AE90" s="27">
        <f t="shared" si="70"/>
        <v>168</v>
      </c>
      <c r="AF90" s="30">
        <f t="shared" si="71"/>
        <v>177.37440000000001</v>
      </c>
      <c r="AG90" s="19">
        <f t="shared" si="72"/>
        <v>168</v>
      </c>
      <c r="AH90" s="20">
        <f t="shared" si="73"/>
        <v>177.37440000000001</v>
      </c>
      <c r="AI90" s="3"/>
    </row>
    <row r="91" spans="1:78" s="3" customFormat="1">
      <c r="A91" s="3">
        <v>12</v>
      </c>
      <c r="B91" s="3">
        <v>1</v>
      </c>
      <c r="C91" s="3" t="s">
        <v>55</v>
      </c>
      <c r="D91" s="3" t="s">
        <v>24</v>
      </c>
      <c r="E91" s="3">
        <v>82.5</v>
      </c>
      <c r="F91" s="3" t="s">
        <v>218</v>
      </c>
      <c r="G91" s="3" t="s">
        <v>73</v>
      </c>
      <c r="H91" s="3" t="s">
        <v>63</v>
      </c>
      <c r="I91" s="3" t="s">
        <v>25</v>
      </c>
      <c r="J91" s="1" t="s">
        <v>219</v>
      </c>
      <c r="K91" s="3" t="s">
        <v>60</v>
      </c>
      <c r="L91" s="2">
        <v>82.45</v>
      </c>
      <c r="M91" s="20">
        <v>0.61929999999999996</v>
      </c>
      <c r="N91" s="14"/>
      <c r="O91" s="13"/>
      <c r="P91" s="14"/>
      <c r="Q91" s="19">
        <f t="shared" si="64"/>
        <v>0</v>
      </c>
      <c r="R91" s="20">
        <f t="shared" si="65"/>
        <v>0</v>
      </c>
      <c r="S91" s="14"/>
      <c r="U91" s="43"/>
      <c r="W91" s="27">
        <f t="shared" si="66"/>
        <v>0</v>
      </c>
      <c r="X91" s="30">
        <f t="shared" si="67"/>
        <v>0</v>
      </c>
      <c r="Y91" s="19">
        <f t="shared" si="68"/>
        <v>0</v>
      </c>
      <c r="Z91" s="20">
        <f t="shared" si="69"/>
        <v>0</v>
      </c>
      <c r="AA91" s="8">
        <v>200</v>
      </c>
      <c r="AB91" s="8">
        <v>0</v>
      </c>
      <c r="AC91" s="8">
        <v>217.5</v>
      </c>
      <c r="AE91" s="27">
        <f t="shared" si="70"/>
        <v>217.5</v>
      </c>
      <c r="AF91" s="30">
        <f t="shared" si="71"/>
        <v>134.69774999999998</v>
      </c>
      <c r="AG91" s="19">
        <f t="shared" si="72"/>
        <v>217.5</v>
      </c>
      <c r="AH91" s="20">
        <f t="shared" si="73"/>
        <v>134.69774999999998</v>
      </c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21"/>
    </row>
    <row r="92" spans="1:78" s="15" customFormat="1">
      <c r="A92" s="3">
        <v>5</v>
      </c>
      <c r="B92" s="3">
        <v>2</v>
      </c>
      <c r="C92" s="3" t="s">
        <v>55</v>
      </c>
      <c r="D92" s="3" t="s">
        <v>24</v>
      </c>
      <c r="E92" s="3">
        <v>82.5</v>
      </c>
      <c r="F92" s="3" t="s">
        <v>196</v>
      </c>
      <c r="G92" s="3" t="s">
        <v>143</v>
      </c>
      <c r="H92" s="3" t="s">
        <v>63</v>
      </c>
      <c r="I92" s="3" t="s">
        <v>25</v>
      </c>
      <c r="J92" s="1">
        <v>33634</v>
      </c>
      <c r="K92" s="3" t="s">
        <v>60</v>
      </c>
      <c r="L92" s="2">
        <v>80.75</v>
      </c>
      <c r="M92" s="20">
        <v>0.62839999999999996</v>
      </c>
      <c r="N92" s="8"/>
      <c r="O92" s="8"/>
      <c r="P92" s="8"/>
      <c r="Q92" s="19">
        <f t="shared" si="64"/>
        <v>0</v>
      </c>
      <c r="R92" s="20">
        <f t="shared" si="65"/>
        <v>0</v>
      </c>
      <c r="S92" s="8"/>
      <c r="T92" s="8"/>
      <c r="U92" s="43"/>
      <c r="V92" s="3"/>
      <c r="W92" s="27">
        <f t="shared" si="66"/>
        <v>0</v>
      </c>
      <c r="X92" s="30">
        <f t="shared" si="67"/>
        <v>0</v>
      </c>
      <c r="Y92" s="19">
        <f t="shared" si="68"/>
        <v>0</v>
      </c>
      <c r="Z92" s="20">
        <f t="shared" si="69"/>
        <v>0</v>
      </c>
      <c r="AA92" s="8">
        <v>187.5</v>
      </c>
      <c r="AB92" s="8">
        <v>192.5</v>
      </c>
      <c r="AC92" s="3">
        <v>0</v>
      </c>
      <c r="AD92" s="3"/>
      <c r="AE92" s="27">
        <f t="shared" si="70"/>
        <v>192.5</v>
      </c>
      <c r="AF92" s="30">
        <f t="shared" si="71"/>
        <v>120.967</v>
      </c>
      <c r="AG92" s="19">
        <f t="shared" si="72"/>
        <v>192.5</v>
      </c>
      <c r="AH92" s="20">
        <f t="shared" si="73"/>
        <v>120.967</v>
      </c>
      <c r="AI92" s="3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16"/>
    </row>
    <row r="93" spans="1:78" s="3" customFormat="1">
      <c r="A93" s="3">
        <v>12</v>
      </c>
      <c r="B93" s="3">
        <v>1</v>
      </c>
      <c r="C93" s="3" t="s">
        <v>55</v>
      </c>
      <c r="D93" s="3" t="s">
        <v>24</v>
      </c>
      <c r="E93" s="3">
        <v>82.5</v>
      </c>
      <c r="F93" s="3" t="s">
        <v>136</v>
      </c>
      <c r="G93" s="3" t="s">
        <v>121</v>
      </c>
      <c r="H93" s="3" t="s">
        <v>68</v>
      </c>
      <c r="I93" s="3" t="s">
        <v>25</v>
      </c>
      <c r="J93" s="1">
        <v>36697</v>
      </c>
      <c r="K93" s="3" t="s">
        <v>71</v>
      </c>
      <c r="L93" s="2">
        <v>79.55</v>
      </c>
      <c r="M93" s="20">
        <v>0.68600000000000005</v>
      </c>
      <c r="N93" s="8"/>
      <c r="O93" s="14"/>
      <c r="P93" s="14"/>
      <c r="Q93" s="19">
        <f t="shared" si="64"/>
        <v>0</v>
      </c>
      <c r="R93" s="20">
        <f t="shared" si="65"/>
        <v>0</v>
      </c>
      <c r="S93" s="8"/>
      <c r="T93" s="8"/>
      <c r="U93" s="43"/>
      <c r="W93" s="27">
        <f t="shared" si="66"/>
        <v>0</v>
      </c>
      <c r="X93" s="30">
        <f t="shared" si="67"/>
        <v>0</v>
      </c>
      <c r="Y93" s="19">
        <f t="shared" si="68"/>
        <v>0</v>
      </c>
      <c r="Z93" s="20">
        <f t="shared" si="69"/>
        <v>0</v>
      </c>
      <c r="AA93" s="8">
        <v>165</v>
      </c>
      <c r="AB93" s="8">
        <v>0</v>
      </c>
      <c r="AC93" s="8">
        <v>0</v>
      </c>
      <c r="AE93" s="27">
        <f t="shared" si="70"/>
        <v>165</v>
      </c>
      <c r="AF93" s="30">
        <f t="shared" si="71"/>
        <v>113.19000000000001</v>
      </c>
      <c r="AG93" s="19">
        <f t="shared" si="72"/>
        <v>165</v>
      </c>
      <c r="AH93" s="20">
        <f t="shared" si="73"/>
        <v>113.19000000000001</v>
      </c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21"/>
    </row>
    <row r="94" spans="1:78" s="3" customFormat="1">
      <c r="A94" s="3">
        <v>12</v>
      </c>
      <c r="B94" s="3">
        <v>1</v>
      </c>
      <c r="C94" s="3" t="s">
        <v>55</v>
      </c>
      <c r="D94" s="3" t="s">
        <v>24</v>
      </c>
      <c r="E94" s="3">
        <v>90</v>
      </c>
      <c r="F94" s="3" t="s">
        <v>178</v>
      </c>
      <c r="G94" s="3" t="s">
        <v>117</v>
      </c>
      <c r="H94" s="3" t="s">
        <v>63</v>
      </c>
      <c r="I94" s="3" t="s">
        <v>25</v>
      </c>
      <c r="J94" s="1">
        <v>22082</v>
      </c>
      <c r="K94" s="3" t="s">
        <v>177</v>
      </c>
      <c r="L94" s="2">
        <v>88.3</v>
      </c>
      <c r="M94" s="20">
        <v>0.87649999999999995</v>
      </c>
      <c r="N94" s="8"/>
      <c r="O94" s="14"/>
      <c r="P94" s="8"/>
      <c r="Q94" s="19">
        <f t="shared" si="64"/>
        <v>0</v>
      </c>
      <c r="R94" s="20">
        <f t="shared" si="65"/>
        <v>0</v>
      </c>
      <c r="S94" s="8"/>
      <c r="T94" s="8"/>
      <c r="U94" s="43"/>
      <c r="W94" s="27">
        <f t="shared" si="66"/>
        <v>0</v>
      </c>
      <c r="X94" s="30">
        <f t="shared" si="67"/>
        <v>0</v>
      </c>
      <c r="Y94" s="19">
        <f t="shared" si="68"/>
        <v>0</v>
      </c>
      <c r="Z94" s="20">
        <f t="shared" si="69"/>
        <v>0</v>
      </c>
      <c r="AA94" s="8">
        <v>150</v>
      </c>
      <c r="AB94" s="13">
        <v>160</v>
      </c>
      <c r="AC94" s="3">
        <v>170</v>
      </c>
      <c r="AE94" s="27">
        <f t="shared" si="70"/>
        <v>170</v>
      </c>
      <c r="AF94" s="30">
        <f t="shared" si="71"/>
        <v>149.005</v>
      </c>
      <c r="AG94" s="19">
        <f t="shared" si="72"/>
        <v>170</v>
      </c>
      <c r="AH94" s="20">
        <f t="shared" si="73"/>
        <v>149.005</v>
      </c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21"/>
    </row>
    <row r="95" spans="1:78" s="3" customFormat="1">
      <c r="A95" s="3">
        <v>12</v>
      </c>
      <c r="B95" s="3">
        <v>1</v>
      </c>
      <c r="C95" s="3" t="s">
        <v>55</v>
      </c>
      <c r="D95" s="3" t="s">
        <v>24</v>
      </c>
      <c r="E95" s="3">
        <v>90</v>
      </c>
      <c r="F95" s="3" t="s">
        <v>195</v>
      </c>
      <c r="G95" s="3" t="s">
        <v>73</v>
      </c>
      <c r="H95" s="3" t="s">
        <v>63</v>
      </c>
      <c r="I95" s="3" t="s">
        <v>25</v>
      </c>
      <c r="J95" s="1">
        <v>33694</v>
      </c>
      <c r="K95" s="3" t="s">
        <v>60</v>
      </c>
      <c r="L95" s="2">
        <v>87.9</v>
      </c>
      <c r="M95" s="20">
        <v>0.59389999999999998</v>
      </c>
      <c r="N95" s="8"/>
      <c r="O95" s="8"/>
      <c r="P95" s="8"/>
      <c r="Q95" s="19">
        <f t="shared" si="64"/>
        <v>0</v>
      </c>
      <c r="R95" s="20">
        <f t="shared" si="65"/>
        <v>0</v>
      </c>
      <c r="S95" s="8"/>
      <c r="T95" s="8"/>
      <c r="U95" s="43"/>
      <c r="W95" s="27">
        <f t="shared" si="66"/>
        <v>0</v>
      </c>
      <c r="X95" s="30">
        <f t="shared" si="67"/>
        <v>0</v>
      </c>
      <c r="Y95" s="19">
        <f t="shared" si="68"/>
        <v>0</v>
      </c>
      <c r="Z95" s="20">
        <f t="shared" si="69"/>
        <v>0</v>
      </c>
      <c r="AA95" s="8">
        <v>235</v>
      </c>
      <c r="AB95" s="13">
        <v>0</v>
      </c>
      <c r="AC95" s="8">
        <v>0</v>
      </c>
      <c r="AE95" s="27">
        <f t="shared" si="70"/>
        <v>235</v>
      </c>
      <c r="AF95" s="30">
        <f t="shared" si="71"/>
        <v>139.56649999999999</v>
      </c>
      <c r="AG95" s="19">
        <f t="shared" si="72"/>
        <v>235</v>
      </c>
      <c r="AH95" s="20">
        <f t="shared" si="73"/>
        <v>139.56649999999999</v>
      </c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21"/>
    </row>
    <row r="96" spans="1:78" s="3" customFormat="1">
      <c r="A96" s="3">
        <v>5</v>
      </c>
      <c r="B96" s="3">
        <v>2</v>
      </c>
      <c r="C96" s="3" t="s">
        <v>55</v>
      </c>
      <c r="D96" s="3" t="s">
        <v>24</v>
      </c>
      <c r="E96" s="3">
        <v>90</v>
      </c>
      <c r="F96" s="3" t="s">
        <v>186</v>
      </c>
      <c r="G96" s="3" t="s">
        <v>95</v>
      </c>
      <c r="H96" s="3" t="s">
        <v>63</v>
      </c>
      <c r="I96" s="3" t="s">
        <v>25</v>
      </c>
      <c r="J96" s="1">
        <v>31441</v>
      </c>
      <c r="K96" s="3" t="s">
        <v>60</v>
      </c>
      <c r="L96" s="2">
        <v>88.7</v>
      </c>
      <c r="M96" s="20">
        <v>0.59050000000000002</v>
      </c>
      <c r="N96" s="8"/>
      <c r="O96" s="14"/>
      <c r="P96" s="13"/>
      <c r="Q96" s="19">
        <f t="shared" si="64"/>
        <v>0</v>
      </c>
      <c r="R96" s="20">
        <f t="shared" si="65"/>
        <v>0</v>
      </c>
      <c r="S96" s="8"/>
      <c r="T96" s="8"/>
      <c r="U96" s="43"/>
      <c r="W96" s="27">
        <f t="shared" si="66"/>
        <v>0</v>
      </c>
      <c r="X96" s="30">
        <f t="shared" si="67"/>
        <v>0</v>
      </c>
      <c r="Y96" s="19">
        <f t="shared" si="68"/>
        <v>0</v>
      </c>
      <c r="Z96" s="20">
        <f t="shared" si="69"/>
        <v>0</v>
      </c>
      <c r="AA96" s="8">
        <v>220</v>
      </c>
      <c r="AB96" s="3">
        <v>230</v>
      </c>
      <c r="AC96" s="8">
        <v>0</v>
      </c>
      <c r="AE96" s="27">
        <f t="shared" si="70"/>
        <v>230</v>
      </c>
      <c r="AF96" s="30">
        <f t="shared" si="71"/>
        <v>135.815</v>
      </c>
      <c r="AG96" s="19">
        <f t="shared" si="72"/>
        <v>230</v>
      </c>
      <c r="AH96" s="20">
        <f t="shared" si="73"/>
        <v>135.815</v>
      </c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21"/>
    </row>
    <row r="97" spans="1:78" s="3" customFormat="1">
      <c r="A97" s="3">
        <v>3</v>
      </c>
      <c r="B97" s="3">
        <v>3</v>
      </c>
      <c r="C97" s="3" t="s">
        <v>55</v>
      </c>
      <c r="D97" s="3" t="s">
        <v>24</v>
      </c>
      <c r="E97" s="3">
        <v>90</v>
      </c>
      <c r="F97" s="3" t="s">
        <v>105</v>
      </c>
      <c r="G97" s="3" t="s">
        <v>121</v>
      </c>
      <c r="H97" s="3" t="s">
        <v>68</v>
      </c>
      <c r="I97" s="3" t="s">
        <v>25</v>
      </c>
      <c r="J97" s="1">
        <v>30686</v>
      </c>
      <c r="K97" s="3" t="s">
        <v>60</v>
      </c>
      <c r="L97" s="2">
        <v>95.35</v>
      </c>
      <c r="M97" s="20">
        <v>0.56689999999999996</v>
      </c>
      <c r="N97" s="8"/>
      <c r="O97" s="8"/>
      <c r="P97" s="8"/>
      <c r="Q97" s="19">
        <f t="shared" si="64"/>
        <v>0</v>
      </c>
      <c r="R97" s="20">
        <f t="shared" si="65"/>
        <v>0</v>
      </c>
      <c r="S97" s="8"/>
      <c r="T97" s="8"/>
      <c r="U97" s="43"/>
      <c r="W97" s="27">
        <f t="shared" si="66"/>
        <v>0</v>
      </c>
      <c r="X97" s="30">
        <f t="shared" si="67"/>
        <v>0</v>
      </c>
      <c r="Y97" s="19">
        <f t="shared" si="68"/>
        <v>0</v>
      </c>
      <c r="Z97" s="20">
        <f t="shared" si="69"/>
        <v>0</v>
      </c>
      <c r="AA97" s="8">
        <v>205</v>
      </c>
      <c r="AB97" s="13">
        <v>0</v>
      </c>
      <c r="AC97" s="8">
        <v>0</v>
      </c>
      <c r="AE97" s="27">
        <f t="shared" si="70"/>
        <v>205</v>
      </c>
      <c r="AF97" s="30">
        <f t="shared" si="71"/>
        <v>116.21449999999999</v>
      </c>
      <c r="AG97" s="19">
        <f t="shared" si="72"/>
        <v>205</v>
      </c>
      <c r="AH97" s="20">
        <f t="shared" si="73"/>
        <v>116.21449999999999</v>
      </c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21"/>
    </row>
    <row r="98" spans="1:78" s="3" customFormat="1">
      <c r="A98" s="3">
        <v>12</v>
      </c>
      <c r="B98" s="3">
        <v>1</v>
      </c>
      <c r="C98" s="3" t="s">
        <v>55</v>
      </c>
      <c r="D98" s="3" t="s">
        <v>24</v>
      </c>
      <c r="E98" s="3">
        <v>100</v>
      </c>
      <c r="F98" s="3" t="s">
        <v>88</v>
      </c>
      <c r="G98" s="3" t="s">
        <v>121</v>
      </c>
      <c r="H98" s="3" t="s">
        <v>68</v>
      </c>
      <c r="I98" s="3" t="s">
        <v>25</v>
      </c>
      <c r="J98" s="1">
        <v>34231</v>
      </c>
      <c r="K98" s="3" t="s">
        <v>60</v>
      </c>
      <c r="L98" s="2">
        <v>98.45</v>
      </c>
      <c r="M98" s="20">
        <v>0.55779999999999996</v>
      </c>
      <c r="N98" s="8"/>
      <c r="O98" s="14"/>
      <c r="P98" s="8"/>
      <c r="Q98" s="19">
        <f t="shared" si="64"/>
        <v>0</v>
      </c>
      <c r="R98" s="20">
        <f t="shared" si="65"/>
        <v>0</v>
      </c>
      <c r="S98" s="8"/>
      <c r="T98" s="8"/>
      <c r="U98" s="43"/>
      <c r="W98" s="27">
        <f t="shared" si="66"/>
        <v>0</v>
      </c>
      <c r="X98" s="30">
        <f t="shared" si="67"/>
        <v>0</v>
      </c>
      <c r="Y98" s="19">
        <f t="shared" si="68"/>
        <v>0</v>
      </c>
      <c r="Z98" s="20">
        <f t="shared" si="69"/>
        <v>0</v>
      </c>
      <c r="AA98" s="8">
        <v>220</v>
      </c>
      <c r="AB98" s="13">
        <v>0</v>
      </c>
      <c r="AC98" s="3">
        <v>0</v>
      </c>
      <c r="AE98" s="27">
        <f t="shared" si="70"/>
        <v>220</v>
      </c>
      <c r="AF98" s="30">
        <f t="shared" si="71"/>
        <v>122.71599999999999</v>
      </c>
      <c r="AG98" s="19">
        <f t="shared" si="72"/>
        <v>220</v>
      </c>
      <c r="AH98" s="20">
        <f t="shared" si="73"/>
        <v>122.71599999999999</v>
      </c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21"/>
    </row>
    <row r="99" spans="1:78" s="3" customFormat="1">
      <c r="A99" s="3">
        <v>12</v>
      </c>
      <c r="B99" s="3">
        <v>1</v>
      </c>
      <c r="C99" s="3" t="s">
        <v>55</v>
      </c>
      <c r="D99" s="3" t="s">
        <v>24</v>
      </c>
      <c r="E99" s="3">
        <v>110</v>
      </c>
      <c r="F99" s="3" t="s">
        <v>128</v>
      </c>
      <c r="G99" s="3" t="s">
        <v>129</v>
      </c>
      <c r="H99" s="3" t="s">
        <v>68</v>
      </c>
      <c r="I99" s="3" t="s">
        <v>25</v>
      </c>
      <c r="J99" s="1">
        <v>28355</v>
      </c>
      <c r="K99" s="3" t="s">
        <v>61</v>
      </c>
      <c r="L99" s="2">
        <v>103.65</v>
      </c>
      <c r="M99" s="20">
        <v>0.54610000000000003</v>
      </c>
      <c r="N99" s="8"/>
      <c r="O99" s="14"/>
      <c r="P99" s="13"/>
      <c r="Q99" s="19">
        <f t="shared" si="64"/>
        <v>0</v>
      </c>
      <c r="R99" s="20">
        <f t="shared" si="65"/>
        <v>0</v>
      </c>
      <c r="S99" s="8"/>
      <c r="T99" s="8"/>
      <c r="U99" s="43"/>
      <c r="W99" s="27">
        <f t="shared" si="66"/>
        <v>0</v>
      </c>
      <c r="X99" s="30">
        <f t="shared" si="67"/>
        <v>0</v>
      </c>
      <c r="Y99" s="19">
        <f t="shared" si="68"/>
        <v>0</v>
      </c>
      <c r="Z99" s="20">
        <f t="shared" si="69"/>
        <v>0</v>
      </c>
      <c r="AA99" s="8">
        <v>205</v>
      </c>
      <c r="AB99" s="8">
        <v>215</v>
      </c>
      <c r="AC99" s="3">
        <v>225</v>
      </c>
      <c r="AE99" s="27">
        <f t="shared" si="70"/>
        <v>225</v>
      </c>
      <c r="AF99" s="30">
        <f t="shared" si="71"/>
        <v>122.8725</v>
      </c>
      <c r="AG99" s="19">
        <f t="shared" si="72"/>
        <v>225</v>
      </c>
      <c r="AH99" s="20">
        <f t="shared" si="73"/>
        <v>122.8725</v>
      </c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21"/>
    </row>
    <row r="100" spans="1:78" s="15" customFormat="1">
      <c r="A100" s="3">
        <v>12</v>
      </c>
      <c r="B100" s="3">
        <v>1</v>
      </c>
      <c r="C100" s="3" t="s">
        <v>55</v>
      </c>
      <c r="D100" s="3" t="s">
        <v>24</v>
      </c>
      <c r="E100" s="3">
        <v>110</v>
      </c>
      <c r="F100" s="3" t="s">
        <v>131</v>
      </c>
      <c r="G100" s="3" t="s">
        <v>147</v>
      </c>
      <c r="H100" s="3" t="s">
        <v>63</v>
      </c>
      <c r="I100" s="3" t="s">
        <v>25</v>
      </c>
      <c r="J100" s="1">
        <v>20367</v>
      </c>
      <c r="K100" s="3" t="s">
        <v>132</v>
      </c>
      <c r="L100" s="2">
        <v>102.8</v>
      </c>
      <c r="M100" s="20">
        <v>0.96160000000000001</v>
      </c>
      <c r="N100" s="8"/>
      <c r="O100" s="14"/>
      <c r="P100" s="8"/>
      <c r="Q100" s="19">
        <f t="shared" si="64"/>
        <v>0</v>
      </c>
      <c r="R100" s="20">
        <f t="shared" si="65"/>
        <v>0</v>
      </c>
      <c r="S100" s="8"/>
      <c r="T100" s="8"/>
      <c r="U100" s="43"/>
      <c r="V100" s="3"/>
      <c r="W100" s="27">
        <f t="shared" si="66"/>
        <v>0</v>
      </c>
      <c r="X100" s="30">
        <f t="shared" si="67"/>
        <v>0</v>
      </c>
      <c r="Y100" s="19">
        <f t="shared" si="68"/>
        <v>0</v>
      </c>
      <c r="Z100" s="20">
        <f t="shared" si="69"/>
        <v>0</v>
      </c>
      <c r="AA100" s="8">
        <v>90</v>
      </c>
      <c r="AB100" s="13">
        <v>100</v>
      </c>
      <c r="AC100" s="8">
        <v>110</v>
      </c>
      <c r="AD100" s="3"/>
      <c r="AE100" s="27">
        <f t="shared" si="70"/>
        <v>110</v>
      </c>
      <c r="AF100" s="30">
        <f t="shared" si="71"/>
        <v>105.776</v>
      </c>
      <c r="AG100" s="19">
        <f t="shared" si="72"/>
        <v>110</v>
      </c>
      <c r="AH100" s="20">
        <f t="shared" si="73"/>
        <v>105.776</v>
      </c>
      <c r="AI100" s="3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16"/>
    </row>
    <row r="101" spans="1:78" s="15" customFormat="1">
      <c r="A101" s="3">
        <v>12</v>
      </c>
      <c r="B101" s="3">
        <v>1</v>
      </c>
      <c r="C101" s="3" t="s">
        <v>55</v>
      </c>
      <c r="D101" s="3" t="s">
        <v>24</v>
      </c>
      <c r="E101" s="3">
        <v>110</v>
      </c>
      <c r="F101" s="3" t="s">
        <v>180</v>
      </c>
      <c r="G101" s="3" t="s">
        <v>181</v>
      </c>
      <c r="H101" s="3" t="s">
        <v>182</v>
      </c>
      <c r="I101" s="3" t="s">
        <v>25</v>
      </c>
      <c r="J101" s="1">
        <v>29953</v>
      </c>
      <c r="K101" s="3" t="s">
        <v>60</v>
      </c>
      <c r="L101" s="2">
        <v>104</v>
      </c>
      <c r="M101" s="20">
        <v>0.54549999999999998</v>
      </c>
      <c r="N101" s="8"/>
      <c r="O101" s="14"/>
      <c r="P101" s="13"/>
      <c r="Q101" s="19">
        <f t="shared" si="64"/>
        <v>0</v>
      </c>
      <c r="R101" s="20">
        <f t="shared" si="65"/>
        <v>0</v>
      </c>
      <c r="S101" s="8"/>
      <c r="T101" s="8"/>
      <c r="U101" s="43"/>
      <c r="V101" s="3"/>
      <c r="W101" s="27">
        <f t="shared" si="66"/>
        <v>0</v>
      </c>
      <c r="X101" s="30">
        <f t="shared" si="67"/>
        <v>0</v>
      </c>
      <c r="Y101" s="19">
        <f t="shared" si="68"/>
        <v>0</v>
      </c>
      <c r="Z101" s="20">
        <f t="shared" si="69"/>
        <v>0</v>
      </c>
      <c r="AA101" s="8">
        <v>295</v>
      </c>
      <c r="AB101" s="8">
        <v>0</v>
      </c>
      <c r="AC101" s="3">
        <v>0</v>
      </c>
      <c r="AD101" s="3"/>
      <c r="AE101" s="27">
        <f t="shared" si="70"/>
        <v>295</v>
      </c>
      <c r="AF101" s="30">
        <f t="shared" si="71"/>
        <v>160.92249999999999</v>
      </c>
      <c r="AG101" s="19">
        <f t="shared" si="72"/>
        <v>295</v>
      </c>
      <c r="AH101" s="20">
        <f t="shared" si="73"/>
        <v>160.92249999999999</v>
      </c>
      <c r="AI101" s="3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16"/>
    </row>
    <row r="102" spans="1:78" s="15" customFormat="1">
      <c r="A102" s="3">
        <v>5</v>
      </c>
      <c r="B102" s="3">
        <v>2</v>
      </c>
      <c r="C102" s="3" t="s">
        <v>55</v>
      </c>
      <c r="D102" s="3" t="s">
        <v>24</v>
      </c>
      <c r="E102" s="3">
        <v>110</v>
      </c>
      <c r="F102" s="3" t="s">
        <v>80</v>
      </c>
      <c r="G102" s="3" t="s">
        <v>84</v>
      </c>
      <c r="H102" s="3" t="s">
        <v>68</v>
      </c>
      <c r="I102" s="3" t="s">
        <v>25</v>
      </c>
      <c r="J102" s="1">
        <v>32616</v>
      </c>
      <c r="K102" s="3" t="s">
        <v>60</v>
      </c>
      <c r="L102" s="2">
        <v>104.5</v>
      </c>
      <c r="M102" s="20">
        <v>0.54459999999999997</v>
      </c>
      <c r="N102" s="8"/>
      <c r="O102" s="14"/>
      <c r="P102" s="8"/>
      <c r="Q102" s="19">
        <f t="shared" si="64"/>
        <v>0</v>
      </c>
      <c r="R102" s="20">
        <f t="shared" si="65"/>
        <v>0</v>
      </c>
      <c r="S102" s="8"/>
      <c r="T102" s="8"/>
      <c r="U102" s="43"/>
      <c r="V102" s="3"/>
      <c r="W102" s="27">
        <f t="shared" si="66"/>
        <v>0</v>
      </c>
      <c r="X102" s="30">
        <f t="shared" si="67"/>
        <v>0</v>
      </c>
      <c r="Y102" s="19">
        <f t="shared" si="68"/>
        <v>0</v>
      </c>
      <c r="Z102" s="20">
        <f t="shared" si="69"/>
        <v>0</v>
      </c>
      <c r="AA102" s="8">
        <v>250</v>
      </c>
      <c r="AB102" s="13">
        <v>270</v>
      </c>
      <c r="AC102" s="3">
        <v>0</v>
      </c>
      <c r="AD102" s="3"/>
      <c r="AE102" s="27">
        <f t="shared" si="70"/>
        <v>270</v>
      </c>
      <c r="AF102" s="30">
        <f t="shared" si="71"/>
        <v>147.042</v>
      </c>
      <c r="AG102" s="19">
        <f t="shared" si="72"/>
        <v>270</v>
      </c>
      <c r="AH102" s="20">
        <f t="shared" si="73"/>
        <v>147.042</v>
      </c>
      <c r="AI102" s="3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16"/>
    </row>
    <row r="103" spans="1:78" s="15" customFormat="1">
      <c r="A103" s="3">
        <v>3</v>
      </c>
      <c r="B103" s="3">
        <v>3</v>
      </c>
      <c r="C103" s="3" t="s">
        <v>55</v>
      </c>
      <c r="D103" s="3" t="s">
        <v>24</v>
      </c>
      <c r="E103" s="3">
        <v>110</v>
      </c>
      <c r="F103" s="3" t="s">
        <v>141</v>
      </c>
      <c r="G103" s="3" t="s">
        <v>123</v>
      </c>
      <c r="H103" s="3" t="s">
        <v>63</v>
      </c>
      <c r="I103" s="3" t="s">
        <v>25</v>
      </c>
      <c r="J103" s="1">
        <v>33709</v>
      </c>
      <c r="K103" s="3" t="s">
        <v>60</v>
      </c>
      <c r="L103" s="2">
        <v>106.15</v>
      </c>
      <c r="M103" s="20">
        <v>0.54169999999999996</v>
      </c>
      <c r="N103" s="8"/>
      <c r="O103" s="8"/>
      <c r="P103" s="8"/>
      <c r="Q103" s="19">
        <f t="shared" si="64"/>
        <v>0</v>
      </c>
      <c r="R103" s="20">
        <f t="shared" si="65"/>
        <v>0</v>
      </c>
      <c r="S103" s="8"/>
      <c r="T103" s="8"/>
      <c r="U103" s="43"/>
      <c r="V103" s="3"/>
      <c r="W103" s="27">
        <f t="shared" si="66"/>
        <v>0</v>
      </c>
      <c r="X103" s="30">
        <f t="shared" si="67"/>
        <v>0</v>
      </c>
      <c r="Y103" s="19">
        <f t="shared" si="68"/>
        <v>0</v>
      </c>
      <c r="Z103" s="20">
        <f t="shared" si="69"/>
        <v>0</v>
      </c>
      <c r="AA103" s="8">
        <v>242.5</v>
      </c>
      <c r="AB103" s="3">
        <v>0</v>
      </c>
      <c r="AC103" s="3">
        <v>0</v>
      </c>
      <c r="AD103" s="3"/>
      <c r="AE103" s="27">
        <f t="shared" si="70"/>
        <v>242.5</v>
      </c>
      <c r="AF103" s="30">
        <f t="shared" si="71"/>
        <v>131.36224999999999</v>
      </c>
      <c r="AG103" s="19">
        <f t="shared" si="72"/>
        <v>242.5</v>
      </c>
      <c r="AH103" s="20">
        <f t="shared" si="73"/>
        <v>131.36224999999999</v>
      </c>
      <c r="AI103" s="3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16"/>
    </row>
    <row r="104" spans="1:78" s="15" customFormat="1">
      <c r="A104" s="3">
        <v>2</v>
      </c>
      <c r="B104" s="3">
        <v>4</v>
      </c>
      <c r="C104" s="3" t="s">
        <v>55</v>
      </c>
      <c r="D104" s="3" t="s">
        <v>24</v>
      </c>
      <c r="E104" s="3">
        <v>110</v>
      </c>
      <c r="F104" s="3" t="s">
        <v>128</v>
      </c>
      <c r="G104" s="3" t="s">
        <v>129</v>
      </c>
      <c r="H104" s="3" t="s">
        <v>68</v>
      </c>
      <c r="I104" s="3" t="s">
        <v>25</v>
      </c>
      <c r="J104" s="1">
        <v>28355</v>
      </c>
      <c r="K104" s="3" t="s">
        <v>60</v>
      </c>
      <c r="L104" s="2">
        <v>103.65</v>
      </c>
      <c r="M104" s="20">
        <v>0.54610000000000003</v>
      </c>
      <c r="N104" s="8"/>
      <c r="O104" s="14"/>
      <c r="P104" s="13"/>
      <c r="Q104" s="19">
        <f t="shared" si="64"/>
        <v>0</v>
      </c>
      <c r="R104" s="20">
        <f t="shared" si="65"/>
        <v>0</v>
      </c>
      <c r="S104" s="8"/>
      <c r="T104" s="8"/>
      <c r="U104" s="43"/>
      <c r="V104" s="3"/>
      <c r="W104" s="27">
        <f t="shared" si="66"/>
        <v>0</v>
      </c>
      <c r="X104" s="30">
        <f t="shared" si="67"/>
        <v>0</v>
      </c>
      <c r="Y104" s="19">
        <f t="shared" si="68"/>
        <v>0</v>
      </c>
      <c r="Z104" s="20">
        <f t="shared" si="69"/>
        <v>0</v>
      </c>
      <c r="AA104" s="8">
        <v>205</v>
      </c>
      <c r="AB104" s="8">
        <v>215</v>
      </c>
      <c r="AC104" s="3">
        <v>225</v>
      </c>
      <c r="AD104" s="3"/>
      <c r="AE104" s="27">
        <f t="shared" si="70"/>
        <v>225</v>
      </c>
      <c r="AF104" s="30">
        <f t="shared" si="71"/>
        <v>122.8725</v>
      </c>
      <c r="AG104" s="19">
        <f t="shared" si="72"/>
        <v>225</v>
      </c>
      <c r="AH104" s="20">
        <f t="shared" si="73"/>
        <v>122.8725</v>
      </c>
      <c r="AI104" s="3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16"/>
    </row>
    <row r="105" spans="1:78" s="15" customFormat="1">
      <c r="A105" s="3">
        <v>12</v>
      </c>
      <c r="B105" s="3">
        <v>1</v>
      </c>
      <c r="C105" s="3" t="s">
        <v>55</v>
      </c>
      <c r="D105" s="3" t="s">
        <v>24</v>
      </c>
      <c r="E105" s="3">
        <v>140</v>
      </c>
      <c r="F105" s="3" t="s">
        <v>130</v>
      </c>
      <c r="G105" s="3" t="s">
        <v>146</v>
      </c>
      <c r="H105" s="3" t="s">
        <v>63</v>
      </c>
      <c r="I105" s="3" t="s">
        <v>25</v>
      </c>
      <c r="J105" s="1">
        <v>23206</v>
      </c>
      <c r="K105" s="3" t="s">
        <v>85</v>
      </c>
      <c r="L105" s="2">
        <v>134.4</v>
      </c>
      <c r="M105" s="20">
        <v>0.67789999999999995</v>
      </c>
      <c r="N105" s="8"/>
      <c r="O105" s="14"/>
      <c r="P105" s="13"/>
      <c r="Q105" s="19">
        <f t="shared" si="64"/>
        <v>0</v>
      </c>
      <c r="R105" s="20">
        <f t="shared" si="65"/>
        <v>0</v>
      </c>
      <c r="S105" s="8"/>
      <c r="T105" s="8"/>
      <c r="U105" s="43"/>
      <c r="V105" s="3"/>
      <c r="W105" s="27">
        <f t="shared" si="66"/>
        <v>0</v>
      </c>
      <c r="X105" s="30">
        <f t="shared" si="67"/>
        <v>0</v>
      </c>
      <c r="Y105" s="19">
        <f t="shared" si="68"/>
        <v>0</v>
      </c>
      <c r="Z105" s="20">
        <f t="shared" si="69"/>
        <v>0</v>
      </c>
      <c r="AA105" s="8">
        <v>160</v>
      </c>
      <c r="AB105" s="3">
        <v>170</v>
      </c>
      <c r="AC105" s="3">
        <v>0</v>
      </c>
      <c r="AD105" s="3"/>
      <c r="AE105" s="27">
        <f t="shared" si="70"/>
        <v>170</v>
      </c>
      <c r="AF105" s="30">
        <f t="shared" si="71"/>
        <v>115.24299999999999</v>
      </c>
      <c r="AG105" s="19">
        <f t="shared" si="72"/>
        <v>170</v>
      </c>
      <c r="AH105" s="20">
        <f t="shared" si="73"/>
        <v>115.24299999999999</v>
      </c>
      <c r="AI105" s="3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16"/>
    </row>
    <row r="106" spans="1:78">
      <c r="AE106" s="44"/>
      <c r="AF106" s="45"/>
    </row>
    <row r="107" spans="1:78">
      <c r="A107" s="41" t="s">
        <v>28</v>
      </c>
      <c r="F107" s="9" t="s">
        <v>157</v>
      </c>
    </row>
    <row r="108" spans="1:78">
      <c r="A108" s="41" t="s">
        <v>30</v>
      </c>
      <c r="F108" s="9" t="s">
        <v>163</v>
      </c>
    </row>
    <row r="109" spans="1:78">
      <c r="A109" s="41" t="s">
        <v>34</v>
      </c>
      <c r="F109" s="9" t="s">
        <v>160</v>
      </c>
    </row>
    <row r="110" spans="1:78">
      <c r="A110" s="41" t="s">
        <v>36</v>
      </c>
      <c r="F110" s="9" t="s">
        <v>159</v>
      </c>
    </row>
    <row r="111" spans="1:78">
      <c r="A111" s="41" t="s">
        <v>39</v>
      </c>
      <c r="F111" s="9" t="s">
        <v>158</v>
      </c>
    </row>
    <row r="112" spans="1:78">
      <c r="A112" s="41" t="s">
        <v>39</v>
      </c>
      <c r="F112" s="9" t="s">
        <v>161</v>
      </c>
    </row>
    <row r="113" spans="1:6">
      <c r="A113" s="41" t="s">
        <v>42</v>
      </c>
      <c r="F113" s="9" t="s">
        <v>164</v>
      </c>
    </row>
    <row r="114" spans="1:6">
      <c r="A114" s="41" t="s">
        <v>42</v>
      </c>
      <c r="F114" s="9" t="s">
        <v>165</v>
      </c>
    </row>
    <row r="115" spans="1:6">
      <c r="A115" s="41" t="s">
        <v>42</v>
      </c>
      <c r="F115" s="9" t="s">
        <v>45</v>
      </c>
    </row>
    <row r="116" spans="1:6">
      <c r="A116" s="41" t="s">
        <v>42</v>
      </c>
      <c r="F116" s="9" t="s">
        <v>46</v>
      </c>
    </row>
    <row r="117" spans="1:6">
      <c r="A117" s="41" t="s">
        <v>47</v>
      </c>
      <c r="F117" s="9" t="s">
        <v>162</v>
      </c>
    </row>
    <row r="118" spans="1:6">
      <c r="A118" s="41" t="s">
        <v>49</v>
      </c>
      <c r="F118" s="9" t="s">
        <v>50</v>
      </c>
    </row>
    <row r="119" spans="1:6">
      <c r="A119" s="41"/>
    </row>
    <row r="120" spans="1:6">
      <c r="A120" s="41"/>
    </row>
    <row r="121" spans="1:6">
      <c r="A121" s="41"/>
    </row>
    <row r="122" spans="1:6">
      <c r="A122" s="41"/>
    </row>
  </sheetData>
  <autoFilter ref="A3:BZ105">
    <filterColumn colId="13" showButton="0"/>
    <filterColumn colId="14" showButton="0"/>
    <filterColumn colId="15" showButton="0"/>
    <filterColumn colId="16" showButton="0"/>
    <filterColumn colId="18" showButton="0"/>
    <filterColumn colId="19" showButton="0"/>
    <filterColumn colId="20" showButton="0"/>
    <filterColumn colId="21" showButton="0"/>
    <filterColumn colId="22" showButton="0"/>
    <filterColumn colId="24" showButton="0"/>
    <filterColumn colId="26" showButton="0"/>
    <filterColumn colId="27" showButton="0"/>
    <filterColumn colId="28" showButton="0"/>
    <filterColumn colId="29" showButton="0"/>
    <filterColumn colId="30" showButton="0"/>
    <filterColumn colId="32" showButton="0"/>
    <filterColumn colId="69">
      <filters blank="1"/>
    </filterColumn>
  </autoFilter>
  <sortState ref="A43:BZ78">
    <sortCondition ref="E43:E78"/>
    <sortCondition ref="K43:K78"/>
    <sortCondition descending="1" ref="AG43:AG78"/>
    <sortCondition ref="L43:L78"/>
  </sortState>
  <mergeCells count="19">
    <mergeCell ref="C3:C4"/>
    <mergeCell ref="D3:D4"/>
    <mergeCell ref="A3:A4"/>
    <mergeCell ref="K3:K4"/>
    <mergeCell ref="L3:L4"/>
    <mergeCell ref="B3:B4"/>
    <mergeCell ref="E3:E4"/>
    <mergeCell ref="F3:F4"/>
    <mergeCell ref="J3:J4"/>
    <mergeCell ref="G3:G4"/>
    <mergeCell ref="H3:H4"/>
    <mergeCell ref="I3:I4"/>
    <mergeCell ref="M3:M4"/>
    <mergeCell ref="AI3:AI4"/>
    <mergeCell ref="N3:R3"/>
    <mergeCell ref="S3:X3"/>
    <mergeCell ref="Y3:Z3"/>
    <mergeCell ref="AA3:AF3"/>
    <mergeCell ref="AG3:AH3"/>
  </mergeCells>
  <phoneticPr fontId="1" type="noConversion"/>
  <printOptions horizontalCentered="1" verticalCentered="1"/>
  <pageMargins left="0.39370078740157483" right="0.39370078740157483" top="0.39370078740157483" bottom="0.39370078740157483" header="0" footer="0"/>
  <pageSetup paperSize="9" scale="32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Z55"/>
  <sheetViews>
    <sheetView workbookViewId="0">
      <selection activeCell="A32" sqref="A32"/>
    </sheetView>
  </sheetViews>
  <sheetFormatPr defaultRowHeight="12.75"/>
  <cols>
    <col min="1" max="1" width="7.85546875" style="9" customWidth="1"/>
    <col min="2" max="3" width="7.42578125" style="9" customWidth="1"/>
    <col min="4" max="4" width="8.85546875" style="9" bestFit="1" customWidth="1"/>
    <col min="5" max="5" width="5" style="9" customWidth="1"/>
    <col min="6" max="6" width="31" style="9" customWidth="1"/>
    <col min="7" max="7" width="12.140625" style="9" bestFit="1" customWidth="1"/>
    <col min="8" max="8" width="12.85546875" style="9" customWidth="1"/>
    <col min="9" max="9" width="9.5703125" style="9" customWidth="1"/>
    <col min="10" max="10" width="11.140625" style="10" customWidth="1"/>
    <col min="11" max="11" width="12" style="18" customWidth="1"/>
    <col min="12" max="12" width="9.85546875" style="9" customWidth="1"/>
    <col min="13" max="13" width="9.7109375" style="4" customWidth="1"/>
    <col min="14" max="14" width="5.5703125" style="4" bestFit="1" customWidth="1"/>
    <col min="15" max="15" width="6" style="9" bestFit="1" customWidth="1"/>
    <col min="16" max="16" width="6" style="12" bestFit="1" customWidth="1"/>
    <col min="17" max="17" width="6.5703125" style="9" bestFit="1" customWidth="1"/>
    <col min="18" max="18" width="8.5703125" style="9" bestFit="1" customWidth="1"/>
    <col min="19" max="19" width="6.5703125" style="9" bestFit="1" customWidth="1"/>
    <col min="20" max="20" width="6" style="9" bestFit="1" customWidth="1"/>
    <col min="21" max="21" width="5.5703125" style="12" bestFit="1" customWidth="1"/>
    <col min="22" max="22" width="5.5703125" style="46" customWidth="1"/>
    <col min="23" max="23" width="6.5703125" style="12" bestFit="1" customWidth="1"/>
    <col min="24" max="24" width="8.5703125" style="18" bestFit="1" customWidth="1"/>
    <col min="25" max="25" width="7.42578125" style="9" bestFit="1" customWidth="1"/>
    <col min="26" max="26" width="8.5703125" style="4" bestFit="1" customWidth="1"/>
    <col min="27" max="27" width="5.5703125" style="9" bestFit="1" customWidth="1"/>
    <col min="28" max="28" width="6" style="9" bestFit="1" customWidth="1"/>
    <col min="29" max="29" width="6" style="12" bestFit="1" customWidth="1"/>
    <col min="30" max="30" width="6" style="46" bestFit="1" customWidth="1"/>
    <col min="31" max="31" width="6.5703125" style="12" bestFit="1" customWidth="1"/>
    <col min="32" max="32" width="8.5703125" style="18" bestFit="1" customWidth="1"/>
    <col min="33" max="33" width="6.140625" style="9" bestFit="1" customWidth="1"/>
    <col min="34" max="34" width="8.5703125" style="9" bestFit="1" customWidth="1"/>
    <col min="35" max="35" width="11.42578125" style="9" customWidth="1"/>
    <col min="36" max="16384" width="9.140625" style="9"/>
  </cols>
  <sheetData>
    <row r="1" spans="1:78" ht="20.25">
      <c r="C1" s="24" t="s">
        <v>149</v>
      </c>
      <c r="D1" s="5"/>
      <c r="E1" s="5"/>
      <c r="F1" s="5"/>
      <c r="G1" s="5"/>
      <c r="H1" s="7"/>
      <c r="J1" s="6"/>
      <c r="K1" s="17"/>
      <c r="L1" s="5"/>
      <c r="M1" s="22"/>
      <c r="N1" s="22"/>
      <c r="O1" s="5"/>
      <c r="P1" s="5"/>
      <c r="Q1" s="5"/>
      <c r="R1" s="5"/>
      <c r="S1" s="5"/>
      <c r="T1" s="5"/>
      <c r="U1" s="25"/>
    </row>
    <row r="2" spans="1:78" ht="21" thickBot="1">
      <c r="B2" s="9" t="s">
        <v>0</v>
      </c>
      <c r="C2" s="24" t="s">
        <v>150</v>
      </c>
      <c r="D2" s="5"/>
      <c r="E2" s="5"/>
      <c r="F2" s="5"/>
      <c r="G2" s="5"/>
      <c r="H2" s="7"/>
      <c r="K2" s="24"/>
      <c r="L2" s="5"/>
      <c r="M2" s="22"/>
      <c r="N2" s="22"/>
      <c r="O2" s="5"/>
      <c r="P2" s="5"/>
      <c r="Q2" s="5"/>
      <c r="R2" s="5"/>
      <c r="S2" s="5"/>
      <c r="T2" s="5"/>
      <c r="U2" s="25"/>
    </row>
    <row r="3" spans="1:78" ht="12.75" customHeight="1">
      <c r="A3" s="78" t="s">
        <v>2</v>
      </c>
      <c r="B3" s="70" t="s">
        <v>3</v>
      </c>
      <c r="C3" s="70" t="s">
        <v>59</v>
      </c>
      <c r="D3" s="70" t="s">
        <v>4</v>
      </c>
      <c r="E3" s="70" t="s">
        <v>5</v>
      </c>
      <c r="F3" s="70" t="s">
        <v>6</v>
      </c>
      <c r="G3" s="70" t="s">
        <v>7</v>
      </c>
      <c r="H3" s="70" t="s">
        <v>8</v>
      </c>
      <c r="I3" s="70" t="s">
        <v>9</v>
      </c>
      <c r="J3" s="70" t="s">
        <v>10</v>
      </c>
      <c r="K3" s="70" t="s">
        <v>11</v>
      </c>
      <c r="L3" s="85" t="s">
        <v>12</v>
      </c>
      <c r="M3" s="65" t="s">
        <v>13</v>
      </c>
      <c r="N3" s="82" t="s">
        <v>14</v>
      </c>
      <c r="O3" s="83"/>
      <c r="P3" s="83"/>
      <c r="Q3" s="83"/>
      <c r="R3" s="47"/>
      <c r="S3" s="82" t="s">
        <v>15</v>
      </c>
      <c r="T3" s="83"/>
      <c r="U3" s="83"/>
      <c r="V3" s="83"/>
      <c r="W3" s="83"/>
      <c r="X3" s="84"/>
      <c r="Y3" s="82" t="s">
        <v>16</v>
      </c>
      <c r="Z3" s="84"/>
      <c r="AA3" s="82" t="s">
        <v>17</v>
      </c>
      <c r="AB3" s="83"/>
      <c r="AC3" s="83"/>
      <c r="AD3" s="83"/>
      <c r="AE3" s="83"/>
      <c r="AF3" s="84"/>
      <c r="AG3" s="82" t="s">
        <v>18</v>
      </c>
      <c r="AH3" s="84"/>
      <c r="AI3" s="80" t="s">
        <v>19</v>
      </c>
    </row>
    <row r="4" spans="1:78" s="11" customFormat="1" ht="13.5" customHeight="1" thickBot="1">
      <c r="A4" s="79"/>
      <c r="B4" s="71"/>
      <c r="C4" s="71"/>
      <c r="D4" s="71"/>
      <c r="E4" s="71"/>
      <c r="F4" s="71"/>
      <c r="G4" s="71"/>
      <c r="H4" s="71"/>
      <c r="I4" s="71"/>
      <c r="J4" s="71"/>
      <c r="K4" s="71"/>
      <c r="L4" s="86"/>
      <c r="M4" s="66"/>
      <c r="N4" s="32">
        <v>1</v>
      </c>
      <c r="O4" s="33">
        <v>2</v>
      </c>
      <c r="P4" s="33">
        <v>3</v>
      </c>
      <c r="Q4" s="32" t="s">
        <v>20</v>
      </c>
      <c r="R4" s="34" t="s">
        <v>13</v>
      </c>
      <c r="S4" s="32">
        <v>1</v>
      </c>
      <c r="T4" s="32">
        <v>2</v>
      </c>
      <c r="U4" s="32">
        <v>3</v>
      </c>
      <c r="V4" s="32">
        <v>4</v>
      </c>
      <c r="W4" s="32" t="s">
        <v>20</v>
      </c>
      <c r="X4" s="34" t="s">
        <v>13</v>
      </c>
      <c r="Y4" s="32" t="s">
        <v>21</v>
      </c>
      <c r="Z4" s="34" t="s">
        <v>13</v>
      </c>
      <c r="AA4" s="32">
        <v>1</v>
      </c>
      <c r="AB4" s="33">
        <v>2</v>
      </c>
      <c r="AC4" s="32">
        <v>3</v>
      </c>
      <c r="AD4" s="32">
        <v>4</v>
      </c>
      <c r="AE4" s="32" t="s">
        <v>20</v>
      </c>
      <c r="AF4" s="34" t="s">
        <v>13</v>
      </c>
      <c r="AG4" s="32" t="s">
        <v>22</v>
      </c>
      <c r="AH4" s="34" t="s">
        <v>13</v>
      </c>
      <c r="AI4" s="81"/>
    </row>
    <row r="5" spans="1:78">
      <c r="A5" s="3"/>
      <c r="B5" s="3"/>
      <c r="C5" s="3"/>
      <c r="D5" s="3" t="s">
        <v>51</v>
      </c>
      <c r="E5" s="3"/>
      <c r="F5" s="3"/>
      <c r="G5" s="3"/>
      <c r="H5" s="3"/>
      <c r="I5" s="3"/>
      <c r="J5" s="1"/>
      <c r="K5" s="3"/>
      <c r="L5" s="2"/>
      <c r="M5" s="20"/>
      <c r="N5" s="8"/>
      <c r="O5" s="13"/>
      <c r="P5" s="8"/>
      <c r="Q5" s="19">
        <f t="shared" ref="Q5:Q6" si="0">MAX(N5:P5)</f>
        <v>0</v>
      </c>
      <c r="R5" s="20">
        <f t="shared" ref="R5:R6" si="1">M5*Q5</f>
        <v>0</v>
      </c>
      <c r="S5" s="13"/>
      <c r="T5" s="8"/>
      <c r="U5" s="13"/>
      <c r="V5" s="13"/>
      <c r="W5" s="27">
        <f t="shared" ref="W5:W6" si="2">MAX(S5:U5)</f>
        <v>0</v>
      </c>
      <c r="X5" s="30">
        <f t="shared" ref="X5:X6" si="3">W5*M5</f>
        <v>0</v>
      </c>
      <c r="Y5" s="19"/>
      <c r="Z5" s="20"/>
      <c r="AA5" s="13"/>
      <c r="AB5" s="13"/>
      <c r="AC5" s="13"/>
      <c r="AD5" s="3"/>
      <c r="AE5" s="27">
        <f t="shared" ref="AE5:AE6" si="4">MAX(AA5:AC5)</f>
        <v>0</v>
      </c>
      <c r="AF5" s="30">
        <f t="shared" ref="AF5:AF6" si="5">AE5*M5</f>
        <v>0</v>
      </c>
      <c r="AG5" s="19">
        <f t="shared" ref="AG5:AG6" si="6">Y5+AE5</f>
        <v>0</v>
      </c>
      <c r="AH5" s="20">
        <f t="shared" ref="AH5:AH6" si="7">M5*AG5</f>
        <v>0</v>
      </c>
      <c r="AI5" s="3"/>
    </row>
    <row r="6" spans="1:78">
      <c r="A6" s="3"/>
      <c r="B6" s="3"/>
      <c r="C6" s="3"/>
      <c r="D6" s="3" t="s">
        <v>51</v>
      </c>
      <c r="E6" s="3"/>
      <c r="F6" s="19" t="s">
        <v>26</v>
      </c>
      <c r="G6" s="19" t="s">
        <v>27</v>
      </c>
      <c r="H6" s="3"/>
      <c r="I6" s="3"/>
      <c r="J6" s="1"/>
      <c r="K6" s="3"/>
      <c r="L6" s="2"/>
      <c r="M6" s="20"/>
      <c r="N6" s="14"/>
      <c r="O6" s="8"/>
      <c r="P6" s="8"/>
      <c r="Q6" s="19">
        <f t="shared" si="0"/>
        <v>0</v>
      </c>
      <c r="R6" s="20">
        <f t="shared" si="1"/>
        <v>0</v>
      </c>
      <c r="S6" s="14"/>
      <c r="T6" s="3"/>
      <c r="U6" s="8"/>
      <c r="V6" s="3"/>
      <c r="W6" s="27">
        <f t="shared" si="2"/>
        <v>0</v>
      </c>
      <c r="X6" s="30">
        <f t="shared" si="3"/>
        <v>0</v>
      </c>
      <c r="Y6" s="19"/>
      <c r="Z6" s="20"/>
      <c r="AA6" s="3"/>
      <c r="AB6" s="13"/>
      <c r="AC6" s="8"/>
      <c r="AD6" s="3"/>
      <c r="AE6" s="27">
        <f t="shared" si="4"/>
        <v>0</v>
      </c>
      <c r="AF6" s="30">
        <f t="shared" si="5"/>
        <v>0</v>
      </c>
      <c r="AG6" s="19">
        <f t="shared" si="6"/>
        <v>0</v>
      </c>
      <c r="AH6" s="20">
        <f t="shared" si="7"/>
        <v>0</v>
      </c>
      <c r="AI6" s="3"/>
    </row>
    <row r="7" spans="1:78">
      <c r="A7" s="3">
        <v>12</v>
      </c>
      <c r="B7" s="3">
        <v>1</v>
      </c>
      <c r="C7" s="3"/>
      <c r="D7" s="3" t="s">
        <v>51</v>
      </c>
      <c r="E7" s="3">
        <v>82.5</v>
      </c>
      <c r="F7" s="3" t="s">
        <v>187</v>
      </c>
      <c r="G7" s="3" t="s">
        <v>73</v>
      </c>
      <c r="H7" s="3" t="s">
        <v>63</v>
      </c>
      <c r="I7" s="3" t="s">
        <v>25</v>
      </c>
      <c r="J7" s="1">
        <v>29184</v>
      </c>
      <c r="K7" s="3" t="s">
        <v>175</v>
      </c>
      <c r="L7" s="2">
        <v>78.599999999999994</v>
      </c>
      <c r="M7" s="20">
        <v>0.64119999999999999</v>
      </c>
      <c r="N7" s="8">
        <v>160</v>
      </c>
      <c r="O7" s="14">
        <v>167</v>
      </c>
      <c r="P7" s="14">
        <v>172</v>
      </c>
      <c r="Q7" s="19">
        <f>MAX(N7:P7)</f>
        <v>172</v>
      </c>
      <c r="R7" s="20">
        <f>M7*Q7</f>
        <v>110.2864</v>
      </c>
      <c r="S7" s="8">
        <v>125</v>
      </c>
      <c r="T7" s="8">
        <v>130</v>
      </c>
      <c r="U7" s="8">
        <v>0</v>
      </c>
      <c r="V7" s="3"/>
      <c r="W7" s="27">
        <f>MAX(S7:U7)</f>
        <v>130</v>
      </c>
      <c r="X7" s="30">
        <f>W7*M7</f>
        <v>83.355999999999995</v>
      </c>
      <c r="Y7" s="19"/>
      <c r="Z7" s="20"/>
      <c r="AA7" s="8">
        <v>210</v>
      </c>
      <c r="AB7" s="8">
        <v>220</v>
      </c>
      <c r="AC7" s="8">
        <v>230</v>
      </c>
      <c r="AD7" s="3"/>
      <c r="AE7" s="27">
        <f>MAX(AA7:AC7)</f>
        <v>230</v>
      </c>
      <c r="AF7" s="30">
        <f>AE7*M7</f>
        <v>147.476</v>
      </c>
      <c r="AG7" s="19">
        <f>Q7+W7+AE7</f>
        <v>532</v>
      </c>
      <c r="AH7" s="20">
        <f>M7*AG7</f>
        <v>341.11840000000001</v>
      </c>
      <c r="AI7" s="3"/>
    </row>
    <row r="8" spans="1:78">
      <c r="A8" s="3">
        <v>12</v>
      </c>
      <c r="B8" s="3">
        <v>1</v>
      </c>
      <c r="C8" s="3"/>
      <c r="D8" s="3" t="s">
        <v>51</v>
      </c>
      <c r="E8" s="3">
        <v>110</v>
      </c>
      <c r="F8" s="3" t="s">
        <v>151</v>
      </c>
      <c r="G8" s="3" t="s">
        <v>82</v>
      </c>
      <c r="H8" s="3" t="s">
        <v>63</v>
      </c>
      <c r="I8" s="3" t="s">
        <v>25</v>
      </c>
      <c r="J8" s="1">
        <v>29575</v>
      </c>
      <c r="K8" s="3" t="s">
        <v>60</v>
      </c>
      <c r="L8" s="2">
        <v>102.4</v>
      </c>
      <c r="M8" s="20">
        <v>0.54949999999999999</v>
      </c>
      <c r="N8" s="8">
        <v>225</v>
      </c>
      <c r="O8" s="14">
        <v>235</v>
      </c>
      <c r="P8" s="8">
        <v>245</v>
      </c>
      <c r="Q8" s="19">
        <f>MAX(N8:P8)</f>
        <v>245</v>
      </c>
      <c r="R8" s="20">
        <f>M8*Q8</f>
        <v>134.6275</v>
      </c>
      <c r="S8" s="8">
        <v>165</v>
      </c>
      <c r="T8" s="8">
        <v>175</v>
      </c>
      <c r="U8" s="8">
        <v>0</v>
      </c>
      <c r="V8" s="3"/>
      <c r="W8" s="27">
        <f>MAX(S8:U8)</f>
        <v>175</v>
      </c>
      <c r="X8" s="30">
        <f>W8*M8</f>
        <v>96.162499999999994</v>
      </c>
      <c r="Y8" s="19"/>
      <c r="Z8" s="20"/>
      <c r="AA8" s="8">
        <v>280</v>
      </c>
      <c r="AB8" s="3">
        <v>310</v>
      </c>
      <c r="AC8" s="3">
        <v>0</v>
      </c>
      <c r="AD8" s="3"/>
      <c r="AE8" s="27">
        <f>MAX(AA8:AC8)</f>
        <v>310</v>
      </c>
      <c r="AF8" s="30">
        <f>AE8*M8</f>
        <v>170.345</v>
      </c>
      <c r="AG8" s="19">
        <f>Q8+W8+AE8</f>
        <v>730</v>
      </c>
      <c r="AH8" s="20">
        <f>M8*AG8</f>
        <v>401.13499999999999</v>
      </c>
      <c r="AI8" s="3"/>
    </row>
    <row r="9" spans="1:78" s="3" customFormat="1">
      <c r="D9" s="3" t="s">
        <v>51</v>
      </c>
      <c r="J9" s="1"/>
      <c r="L9" s="2"/>
      <c r="M9" s="20"/>
      <c r="N9" s="8"/>
      <c r="O9" s="14"/>
      <c r="P9" s="13"/>
      <c r="Q9" s="19"/>
      <c r="R9" s="20"/>
      <c r="S9" s="8"/>
      <c r="T9" s="8"/>
      <c r="U9" s="8"/>
      <c r="W9" s="27"/>
      <c r="X9" s="30"/>
      <c r="Y9" s="19"/>
      <c r="Z9" s="20"/>
      <c r="AA9" s="8"/>
      <c r="AB9" s="8"/>
      <c r="AC9" s="8"/>
      <c r="AE9" s="27"/>
      <c r="AF9" s="30"/>
      <c r="AG9" s="19"/>
      <c r="AH9" s="20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21"/>
    </row>
    <row r="10" spans="1:78">
      <c r="A10" s="3"/>
      <c r="B10" s="3"/>
      <c r="C10" s="3"/>
      <c r="D10" s="3" t="s">
        <v>51</v>
      </c>
      <c r="E10" s="3"/>
      <c r="F10" s="19" t="s">
        <v>56</v>
      </c>
      <c r="G10" s="19" t="s">
        <v>27</v>
      </c>
      <c r="H10" s="3"/>
      <c r="I10" s="3"/>
      <c r="J10" s="1"/>
      <c r="K10" s="3"/>
      <c r="L10" s="2"/>
      <c r="M10" s="20"/>
      <c r="N10" s="8"/>
      <c r="O10" s="14"/>
      <c r="P10" s="13"/>
      <c r="Q10" s="19"/>
      <c r="R10" s="20"/>
      <c r="S10" s="8"/>
      <c r="T10" s="8"/>
      <c r="U10" s="8"/>
      <c r="V10" s="3"/>
      <c r="W10" s="27"/>
      <c r="X10" s="30"/>
      <c r="Y10" s="19"/>
      <c r="Z10" s="20"/>
      <c r="AA10" s="8"/>
      <c r="AB10" s="8"/>
      <c r="AC10" s="3"/>
      <c r="AD10" s="3"/>
      <c r="AE10" s="27"/>
      <c r="AF10" s="30"/>
      <c r="AG10" s="19"/>
      <c r="AH10" s="20"/>
      <c r="AI10" s="3"/>
    </row>
    <row r="11" spans="1:78" s="3" customFormat="1">
      <c r="A11" s="3">
        <v>12</v>
      </c>
      <c r="B11" s="3">
        <v>1</v>
      </c>
      <c r="D11" s="3" t="s">
        <v>51</v>
      </c>
      <c r="E11" s="3">
        <v>60</v>
      </c>
      <c r="F11" s="3" t="s">
        <v>144</v>
      </c>
      <c r="G11" s="3" t="s">
        <v>73</v>
      </c>
      <c r="H11" s="3" t="s">
        <v>63</v>
      </c>
      <c r="I11" s="3" t="s">
        <v>25</v>
      </c>
      <c r="J11" s="1">
        <v>23400</v>
      </c>
      <c r="K11" s="3" t="s">
        <v>85</v>
      </c>
      <c r="L11" s="2">
        <v>59.9</v>
      </c>
      <c r="M11" s="20">
        <v>1.0829</v>
      </c>
      <c r="N11" s="8"/>
      <c r="O11" s="8"/>
      <c r="P11" s="8"/>
      <c r="Q11" s="19">
        <f t="shared" ref="Q11:Q23" si="8">MAX(N11:P11)</f>
        <v>0</v>
      </c>
      <c r="R11" s="20">
        <f t="shared" ref="R11:R23" si="9">M11*Q11</f>
        <v>0</v>
      </c>
      <c r="S11" s="8">
        <v>85</v>
      </c>
      <c r="T11" s="8">
        <v>90</v>
      </c>
      <c r="U11" s="8" t="s">
        <v>228</v>
      </c>
      <c r="W11" s="27">
        <f t="shared" ref="W11:W23" si="10">MAX(S11:U11)</f>
        <v>90</v>
      </c>
      <c r="X11" s="30">
        <f t="shared" ref="X11:X23" si="11">W11*M11</f>
        <v>97.460999999999999</v>
      </c>
      <c r="Y11" s="19"/>
      <c r="Z11" s="20"/>
      <c r="AA11" s="8"/>
      <c r="AE11" s="27">
        <f t="shared" ref="AE11:AE23" si="12">MAX(AA11:AC11)</f>
        <v>0</v>
      </c>
      <c r="AF11" s="30">
        <f t="shared" ref="AF11:AF23" si="13">AE11*M11</f>
        <v>0</v>
      </c>
      <c r="AG11" s="19">
        <f t="shared" ref="AG11:AG23" si="14">W11</f>
        <v>90</v>
      </c>
      <c r="AH11" s="20">
        <f t="shared" ref="AH11:AH23" si="15">M11*AG11</f>
        <v>97.460999999999999</v>
      </c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21"/>
    </row>
    <row r="12" spans="1:78">
      <c r="A12" s="3">
        <v>12</v>
      </c>
      <c r="B12" s="3">
        <v>1</v>
      </c>
      <c r="C12" s="3"/>
      <c r="D12" s="3" t="s">
        <v>51</v>
      </c>
      <c r="E12" s="3">
        <v>82.5</v>
      </c>
      <c r="F12" s="3" t="s">
        <v>106</v>
      </c>
      <c r="G12" s="3" t="s">
        <v>73</v>
      </c>
      <c r="H12" s="3" t="s">
        <v>63</v>
      </c>
      <c r="I12" s="3" t="s">
        <v>25</v>
      </c>
      <c r="J12" s="1">
        <v>34513</v>
      </c>
      <c r="K12" s="3" t="s">
        <v>60</v>
      </c>
      <c r="L12" s="2">
        <v>81.7</v>
      </c>
      <c r="M12" s="20">
        <v>0.62350000000000005</v>
      </c>
      <c r="N12" s="8"/>
      <c r="O12" s="8"/>
      <c r="P12" s="8"/>
      <c r="Q12" s="19">
        <f t="shared" si="8"/>
        <v>0</v>
      </c>
      <c r="R12" s="20">
        <f t="shared" si="9"/>
        <v>0</v>
      </c>
      <c r="S12" s="43">
        <v>162.5</v>
      </c>
      <c r="T12" s="8" t="s">
        <v>228</v>
      </c>
      <c r="U12" s="8" t="s">
        <v>228</v>
      </c>
      <c r="V12" s="3"/>
      <c r="W12" s="27">
        <f t="shared" si="10"/>
        <v>162.5</v>
      </c>
      <c r="X12" s="30">
        <f t="shared" si="11"/>
        <v>101.31875000000001</v>
      </c>
      <c r="Y12" s="19"/>
      <c r="Z12" s="20"/>
      <c r="AA12" s="8"/>
      <c r="AB12" s="3"/>
      <c r="AC12" s="3"/>
      <c r="AD12" s="3"/>
      <c r="AE12" s="27">
        <f t="shared" si="12"/>
        <v>0</v>
      </c>
      <c r="AF12" s="30">
        <f t="shared" si="13"/>
        <v>0</v>
      </c>
      <c r="AG12" s="19">
        <f t="shared" si="14"/>
        <v>162.5</v>
      </c>
      <c r="AH12" s="20">
        <f t="shared" si="15"/>
        <v>101.31875000000001</v>
      </c>
      <c r="AI12" s="3"/>
    </row>
    <row r="13" spans="1:78">
      <c r="A13" s="3">
        <v>5</v>
      </c>
      <c r="B13" s="3">
        <v>2</v>
      </c>
      <c r="C13" s="3"/>
      <c r="D13" s="3" t="s">
        <v>51</v>
      </c>
      <c r="E13" s="3">
        <v>82.5</v>
      </c>
      <c r="F13" s="3" t="s">
        <v>152</v>
      </c>
      <c r="G13" s="3" t="s">
        <v>92</v>
      </c>
      <c r="H13" s="3" t="s">
        <v>63</v>
      </c>
      <c r="I13" s="3" t="s">
        <v>25</v>
      </c>
      <c r="J13" s="1">
        <v>28724</v>
      </c>
      <c r="K13" s="3" t="s">
        <v>175</v>
      </c>
      <c r="L13" s="2">
        <v>80.2</v>
      </c>
      <c r="M13" s="20">
        <v>0.63180000000000003</v>
      </c>
      <c r="N13" s="8"/>
      <c r="O13" s="8"/>
      <c r="P13" s="8"/>
      <c r="Q13" s="19">
        <f t="shared" si="8"/>
        <v>0</v>
      </c>
      <c r="R13" s="20">
        <f t="shared" si="9"/>
        <v>0</v>
      </c>
      <c r="S13" s="8">
        <v>140</v>
      </c>
      <c r="T13" s="8" t="s">
        <v>228</v>
      </c>
      <c r="U13" s="8" t="s">
        <v>228</v>
      </c>
      <c r="V13" s="3"/>
      <c r="W13" s="27">
        <f t="shared" si="10"/>
        <v>140</v>
      </c>
      <c r="X13" s="30">
        <f t="shared" si="11"/>
        <v>88.451999999999998</v>
      </c>
      <c r="Y13" s="19"/>
      <c r="Z13" s="20"/>
      <c r="AA13" s="8"/>
      <c r="AB13" s="3"/>
      <c r="AC13" s="3"/>
      <c r="AD13" s="3"/>
      <c r="AE13" s="27">
        <f t="shared" si="12"/>
        <v>0</v>
      </c>
      <c r="AF13" s="30">
        <f t="shared" si="13"/>
        <v>0</v>
      </c>
      <c r="AG13" s="19">
        <f t="shared" si="14"/>
        <v>140</v>
      </c>
      <c r="AH13" s="20">
        <f t="shared" si="15"/>
        <v>88.451999999999998</v>
      </c>
      <c r="AI13" s="3"/>
    </row>
    <row r="14" spans="1:78">
      <c r="A14" s="3">
        <v>3</v>
      </c>
      <c r="B14" s="3">
        <v>3</v>
      </c>
      <c r="C14" s="3"/>
      <c r="D14" s="3" t="s">
        <v>51</v>
      </c>
      <c r="E14" s="3">
        <v>82.5</v>
      </c>
      <c r="F14" s="3" t="s">
        <v>187</v>
      </c>
      <c r="G14" s="3" t="s">
        <v>73</v>
      </c>
      <c r="H14" s="3" t="s">
        <v>63</v>
      </c>
      <c r="I14" s="3" t="s">
        <v>25</v>
      </c>
      <c r="J14" s="1">
        <v>29184</v>
      </c>
      <c r="K14" s="3" t="s">
        <v>175</v>
      </c>
      <c r="L14" s="2">
        <v>78.599999999999994</v>
      </c>
      <c r="M14" s="20">
        <v>0.64119999999999999</v>
      </c>
      <c r="N14" s="8"/>
      <c r="O14" s="14"/>
      <c r="P14" s="14"/>
      <c r="Q14" s="19">
        <f t="shared" si="8"/>
        <v>0</v>
      </c>
      <c r="R14" s="20">
        <f t="shared" si="9"/>
        <v>0</v>
      </c>
      <c r="S14" s="8">
        <v>125</v>
      </c>
      <c r="T14" s="8">
        <v>130</v>
      </c>
      <c r="U14" s="8" t="s">
        <v>228</v>
      </c>
      <c r="V14" s="3"/>
      <c r="W14" s="27">
        <f t="shared" si="10"/>
        <v>130</v>
      </c>
      <c r="X14" s="30">
        <f t="shared" si="11"/>
        <v>83.355999999999995</v>
      </c>
      <c r="Y14" s="19"/>
      <c r="Z14" s="20"/>
      <c r="AA14" s="8"/>
      <c r="AB14" s="8"/>
      <c r="AC14" s="8"/>
      <c r="AD14" s="3"/>
      <c r="AE14" s="27">
        <f t="shared" si="12"/>
        <v>0</v>
      </c>
      <c r="AF14" s="30">
        <f t="shared" si="13"/>
        <v>0</v>
      </c>
      <c r="AG14" s="19">
        <f t="shared" si="14"/>
        <v>130</v>
      </c>
      <c r="AH14" s="20">
        <f t="shared" si="15"/>
        <v>83.355999999999995</v>
      </c>
      <c r="AI14" s="3"/>
    </row>
    <row r="15" spans="1:78">
      <c r="A15" s="3">
        <v>12</v>
      </c>
      <c r="B15" s="3">
        <v>1</v>
      </c>
      <c r="C15" s="3"/>
      <c r="D15" s="3" t="s">
        <v>51</v>
      </c>
      <c r="E15" s="3">
        <v>100</v>
      </c>
      <c r="F15" s="3" t="s">
        <v>227</v>
      </c>
      <c r="G15" s="3" t="s">
        <v>122</v>
      </c>
      <c r="H15" s="3" t="s">
        <v>97</v>
      </c>
      <c r="I15" s="3" t="s">
        <v>25</v>
      </c>
      <c r="J15" s="1">
        <v>28000</v>
      </c>
      <c r="K15" s="3" t="s">
        <v>224</v>
      </c>
      <c r="L15" s="2">
        <v>98.4</v>
      </c>
      <c r="M15" s="20">
        <v>0.55810000000000004</v>
      </c>
      <c r="N15" s="8"/>
      <c r="O15" s="8"/>
      <c r="P15" s="8"/>
      <c r="Q15" s="19">
        <f t="shared" si="8"/>
        <v>0</v>
      </c>
      <c r="R15" s="20">
        <f t="shared" si="9"/>
        <v>0</v>
      </c>
      <c r="S15" s="8">
        <v>190</v>
      </c>
      <c r="T15" s="8">
        <v>200</v>
      </c>
      <c r="U15" s="8" t="s">
        <v>238</v>
      </c>
      <c r="V15" s="3"/>
      <c r="W15" s="27">
        <f t="shared" si="10"/>
        <v>200</v>
      </c>
      <c r="X15" s="30">
        <f t="shared" si="11"/>
        <v>111.62</v>
      </c>
      <c r="Y15" s="19"/>
      <c r="Z15" s="20"/>
      <c r="AA15" s="8"/>
      <c r="AB15" s="3"/>
      <c r="AC15" s="3"/>
      <c r="AD15" s="3"/>
      <c r="AE15" s="27">
        <f t="shared" si="12"/>
        <v>0</v>
      </c>
      <c r="AF15" s="30">
        <f t="shared" si="13"/>
        <v>0</v>
      </c>
      <c r="AG15" s="19">
        <f t="shared" si="14"/>
        <v>200</v>
      </c>
      <c r="AH15" s="20">
        <f t="shared" si="15"/>
        <v>111.62</v>
      </c>
      <c r="AI15" s="3"/>
    </row>
    <row r="16" spans="1:78">
      <c r="A16" s="3">
        <v>12</v>
      </c>
      <c r="B16" s="3">
        <v>1</v>
      </c>
      <c r="C16" s="3"/>
      <c r="D16" s="3" t="s">
        <v>51</v>
      </c>
      <c r="E16" s="3">
        <v>100</v>
      </c>
      <c r="F16" s="3" t="s">
        <v>109</v>
      </c>
      <c r="G16" s="3" t="s">
        <v>122</v>
      </c>
      <c r="H16" s="3" t="s">
        <v>97</v>
      </c>
      <c r="I16" s="3" t="s">
        <v>25</v>
      </c>
      <c r="J16" s="1">
        <v>31895</v>
      </c>
      <c r="K16" s="3" t="s">
        <v>60</v>
      </c>
      <c r="L16" s="2">
        <v>98.4</v>
      </c>
      <c r="M16" s="20">
        <v>0.55810000000000004</v>
      </c>
      <c r="N16" s="8"/>
      <c r="O16" s="8"/>
      <c r="P16" s="8"/>
      <c r="Q16" s="19">
        <f t="shared" si="8"/>
        <v>0</v>
      </c>
      <c r="R16" s="20">
        <f t="shared" si="9"/>
        <v>0</v>
      </c>
      <c r="S16" s="8">
        <v>195</v>
      </c>
      <c r="T16" s="8">
        <v>200</v>
      </c>
      <c r="U16" s="8" t="s">
        <v>238</v>
      </c>
      <c r="V16" s="3"/>
      <c r="W16" s="27">
        <f t="shared" si="10"/>
        <v>200</v>
      </c>
      <c r="X16" s="30">
        <f t="shared" si="11"/>
        <v>111.62</v>
      </c>
      <c r="Y16" s="19"/>
      <c r="Z16" s="20"/>
      <c r="AA16" s="8"/>
      <c r="AB16" s="3"/>
      <c r="AC16" s="3"/>
      <c r="AD16" s="3"/>
      <c r="AE16" s="27">
        <f t="shared" si="12"/>
        <v>0</v>
      </c>
      <c r="AF16" s="30">
        <f t="shared" si="13"/>
        <v>0</v>
      </c>
      <c r="AG16" s="19">
        <f t="shared" si="14"/>
        <v>200</v>
      </c>
      <c r="AH16" s="20">
        <f t="shared" si="15"/>
        <v>111.62</v>
      </c>
      <c r="AI16" s="3"/>
    </row>
    <row r="17" spans="1:35">
      <c r="A17" s="3">
        <v>5</v>
      </c>
      <c r="B17" s="3">
        <v>2</v>
      </c>
      <c r="C17" s="3"/>
      <c r="D17" s="3" t="s">
        <v>51</v>
      </c>
      <c r="E17" s="3">
        <v>100</v>
      </c>
      <c r="F17" s="3" t="s">
        <v>185</v>
      </c>
      <c r="G17" s="3" t="s">
        <v>92</v>
      </c>
      <c r="H17" s="3" t="s">
        <v>63</v>
      </c>
      <c r="I17" s="3" t="s">
        <v>25</v>
      </c>
      <c r="J17" s="1">
        <v>29848</v>
      </c>
      <c r="K17" s="3" t="s">
        <v>60</v>
      </c>
      <c r="L17" s="2">
        <v>96.4</v>
      </c>
      <c r="M17" s="20">
        <v>0.56359999999999999</v>
      </c>
      <c r="N17" s="8"/>
      <c r="O17" s="8"/>
      <c r="P17" s="8"/>
      <c r="Q17" s="19">
        <f t="shared" si="8"/>
        <v>0</v>
      </c>
      <c r="R17" s="20">
        <f t="shared" si="9"/>
        <v>0</v>
      </c>
      <c r="S17" s="8" t="s">
        <v>228</v>
      </c>
      <c r="T17" s="8">
        <v>160</v>
      </c>
      <c r="U17" s="8" t="s">
        <v>228</v>
      </c>
      <c r="V17" s="3"/>
      <c r="W17" s="27">
        <f t="shared" si="10"/>
        <v>160</v>
      </c>
      <c r="X17" s="30">
        <f t="shared" si="11"/>
        <v>90.176000000000002</v>
      </c>
      <c r="Y17" s="19"/>
      <c r="Z17" s="20"/>
      <c r="AA17" s="8"/>
      <c r="AB17" s="3"/>
      <c r="AC17" s="3"/>
      <c r="AD17" s="3"/>
      <c r="AE17" s="27">
        <f t="shared" si="12"/>
        <v>0</v>
      </c>
      <c r="AF17" s="30">
        <f t="shared" si="13"/>
        <v>0</v>
      </c>
      <c r="AG17" s="19">
        <f t="shared" si="14"/>
        <v>160</v>
      </c>
      <c r="AH17" s="20">
        <f t="shared" si="15"/>
        <v>90.176000000000002</v>
      </c>
      <c r="AI17" s="3"/>
    </row>
    <row r="18" spans="1:35">
      <c r="A18" s="3">
        <v>3</v>
      </c>
      <c r="B18" s="3">
        <v>3</v>
      </c>
      <c r="C18" s="3"/>
      <c r="D18" s="3" t="s">
        <v>51</v>
      </c>
      <c r="E18" s="3">
        <v>100</v>
      </c>
      <c r="F18" s="3" t="s">
        <v>190</v>
      </c>
      <c r="G18" s="3" t="s">
        <v>73</v>
      </c>
      <c r="H18" s="3" t="s">
        <v>63</v>
      </c>
      <c r="I18" s="3" t="s">
        <v>25</v>
      </c>
      <c r="J18" s="1">
        <v>32353</v>
      </c>
      <c r="K18" s="3" t="s">
        <v>175</v>
      </c>
      <c r="L18" s="2">
        <v>98.2</v>
      </c>
      <c r="M18" s="20">
        <v>0.55859999999999999</v>
      </c>
      <c r="N18" s="8"/>
      <c r="O18" s="8"/>
      <c r="P18" s="8"/>
      <c r="Q18" s="19">
        <f t="shared" si="8"/>
        <v>0</v>
      </c>
      <c r="R18" s="20">
        <f t="shared" si="9"/>
        <v>0</v>
      </c>
      <c r="S18" s="8">
        <v>175</v>
      </c>
      <c r="T18" s="8" t="s">
        <v>228</v>
      </c>
      <c r="U18" s="8">
        <v>170</v>
      </c>
      <c r="V18" s="3"/>
      <c r="W18" s="27">
        <f t="shared" si="10"/>
        <v>175</v>
      </c>
      <c r="X18" s="30">
        <f t="shared" si="11"/>
        <v>97.754999999999995</v>
      </c>
      <c r="Y18" s="19"/>
      <c r="Z18" s="20"/>
      <c r="AA18" s="8"/>
      <c r="AB18" s="3"/>
      <c r="AC18" s="3"/>
      <c r="AD18" s="3"/>
      <c r="AE18" s="27">
        <f t="shared" si="12"/>
        <v>0</v>
      </c>
      <c r="AF18" s="30">
        <f t="shared" si="13"/>
        <v>0</v>
      </c>
      <c r="AG18" s="19">
        <f t="shared" si="14"/>
        <v>175</v>
      </c>
      <c r="AH18" s="20">
        <f t="shared" si="15"/>
        <v>97.754999999999995</v>
      </c>
      <c r="AI18" s="3"/>
    </row>
    <row r="19" spans="1:35">
      <c r="A19" s="3">
        <v>12</v>
      </c>
      <c r="B19" s="3">
        <v>1</v>
      </c>
      <c r="C19" s="3"/>
      <c r="D19" s="3" t="s">
        <v>51</v>
      </c>
      <c r="E19" s="3">
        <v>110</v>
      </c>
      <c r="F19" s="3" t="s">
        <v>223</v>
      </c>
      <c r="G19" s="3" t="s">
        <v>153</v>
      </c>
      <c r="H19" s="3" t="s">
        <v>68</v>
      </c>
      <c r="I19" s="3" t="s">
        <v>25</v>
      </c>
      <c r="J19" s="1">
        <v>27322</v>
      </c>
      <c r="K19" s="3" t="s">
        <v>224</v>
      </c>
      <c r="L19" s="2">
        <v>104.15</v>
      </c>
      <c r="M19" s="20">
        <v>0.55500000000000005</v>
      </c>
      <c r="N19" s="8"/>
      <c r="O19" s="8"/>
      <c r="P19" s="8"/>
      <c r="Q19" s="19">
        <f t="shared" si="8"/>
        <v>0</v>
      </c>
      <c r="R19" s="20">
        <f t="shared" si="9"/>
        <v>0</v>
      </c>
      <c r="S19" s="8">
        <v>160</v>
      </c>
      <c r="T19" s="8" t="s">
        <v>228</v>
      </c>
      <c r="U19" s="8" t="s">
        <v>228</v>
      </c>
      <c r="V19" s="3"/>
      <c r="W19" s="27">
        <f t="shared" si="10"/>
        <v>160</v>
      </c>
      <c r="X19" s="30">
        <f t="shared" si="11"/>
        <v>88.800000000000011</v>
      </c>
      <c r="Y19" s="19"/>
      <c r="Z19" s="20"/>
      <c r="AA19" s="8"/>
      <c r="AB19" s="3"/>
      <c r="AC19" s="3"/>
      <c r="AD19" s="3"/>
      <c r="AE19" s="27">
        <f t="shared" si="12"/>
        <v>0</v>
      </c>
      <c r="AF19" s="30">
        <f t="shared" si="13"/>
        <v>0</v>
      </c>
      <c r="AG19" s="19">
        <f t="shared" si="14"/>
        <v>160</v>
      </c>
      <c r="AH19" s="20">
        <f t="shared" si="15"/>
        <v>88.800000000000011</v>
      </c>
      <c r="AI19" s="3"/>
    </row>
    <row r="20" spans="1:35">
      <c r="A20" s="3">
        <v>5</v>
      </c>
      <c r="B20" s="3">
        <v>2</v>
      </c>
      <c r="C20" s="3"/>
      <c r="D20" s="3" t="s">
        <v>51</v>
      </c>
      <c r="E20" s="3">
        <v>110</v>
      </c>
      <c r="F20" s="3" t="s">
        <v>226</v>
      </c>
      <c r="G20" s="3" t="s">
        <v>122</v>
      </c>
      <c r="H20" s="3" t="s">
        <v>97</v>
      </c>
      <c r="I20" s="3" t="s">
        <v>25</v>
      </c>
      <c r="J20" s="1">
        <v>27909</v>
      </c>
      <c r="K20" s="3" t="s">
        <v>224</v>
      </c>
      <c r="L20" s="2">
        <v>103.6</v>
      </c>
      <c r="M20" s="20">
        <v>0.54630000000000001</v>
      </c>
      <c r="N20" s="8"/>
      <c r="O20" s="8"/>
      <c r="P20" s="8"/>
      <c r="Q20" s="19">
        <f t="shared" si="8"/>
        <v>0</v>
      </c>
      <c r="R20" s="20">
        <f t="shared" si="9"/>
        <v>0</v>
      </c>
      <c r="S20" s="8">
        <v>145</v>
      </c>
      <c r="T20" s="8">
        <v>150</v>
      </c>
      <c r="U20" s="8">
        <v>155</v>
      </c>
      <c r="V20" s="3"/>
      <c r="W20" s="27">
        <f t="shared" si="10"/>
        <v>155</v>
      </c>
      <c r="X20" s="30">
        <f t="shared" si="11"/>
        <v>84.676500000000004</v>
      </c>
      <c r="Y20" s="19"/>
      <c r="Z20" s="20"/>
      <c r="AA20" s="8"/>
      <c r="AB20" s="3"/>
      <c r="AC20" s="3"/>
      <c r="AD20" s="3"/>
      <c r="AE20" s="27">
        <f t="shared" si="12"/>
        <v>0</v>
      </c>
      <c r="AF20" s="30">
        <f t="shared" si="13"/>
        <v>0</v>
      </c>
      <c r="AG20" s="19">
        <f t="shared" si="14"/>
        <v>155</v>
      </c>
      <c r="AH20" s="20">
        <f t="shared" si="15"/>
        <v>84.676500000000004</v>
      </c>
      <c r="AI20" s="3"/>
    </row>
    <row r="21" spans="1:35">
      <c r="A21" s="3">
        <v>1</v>
      </c>
      <c r="B21" s="3">
        <v>1</v>
      </c>
      <c r="C21" s="3"/>
      <c r="D21" s="3" t="s">
        <v>51</v>
      </c>
      <c r="E21" s="3">
        <v>110</v>
      </c>
      <c r="F21" s="3" t="s">
        <v>110</v>
      </c>
      <c r="G21" s="3" t="s">
        <v>81</v>
      </c>
      <c r="H21" s="3" t="s">
        <v>63</v>
      </c>
      <c r="I21" s="3" t="s">
        <v>25</v>
      </c>
      <c r="J21" s="1">
        <v>33862</v>
      </c>
      <c r="K21" s="3" t="s">
        <v>60</v>
      </c>
      <c r="L21" s="2">
        <v>107</v>
      </c>
      <c r="M21" s="20">
        <v>0.54049999999999998</v>
      </c>
      <c r="N21" s="8"/>
      <c r="O21" s="8"/>
      <c r="P21" s="8"/>
      <c r="Q21" s="19">
        <f t="shared" si="8"/>
        <v>0</v>
      </c>
      <c r="R21" s="20">
        <f t="shared" si="9"/>
        <v>0</v>
      </c>
      <c r="S21" s="8">
        <v>160</v>
      </c>
      <c r="T21" s="8">
        <v>170</v>
      </c>
      <c r="U21" s="8" t="s">
        <v>228</v>
      </c>
      <c r="V21" s="3"/>
      <c r="W21" s="27">
        <f t="shared" si="10"/>
        <v>170</v>
      </c>
      <c r="X21" s="30">
        <f t="shared" si="11"/>
        <v>91.884999999999991</v>
      </c>
      <c r="Y21" s="19"/>
      <c r="Z21" s="20"/>
      <c r="AA21" s="8"/>
      <c r="AB21" s="3"/>
      <c r="AC21" s="3"/>
      <c r="AD21" s="3"/>
      <c r="AE21" s="27">
        <f t="shared" si="12"/>
        <v>0</v>
      </c>
      <c r="AF21" s="30">
        <f t="shared" si="13"/>
        <v>0</v>
      </c>
      <c r="AG21" s="19">
        <f t="shared" si="14"/>
        <v>170</v>
      </c>
      <c r="AH21" s="20">
        <f t="shared" si="15"/>
        <v>91.884999999999991</v>
      </c>
      <c r="AI21" s="3"/>
    </row>
    <row r="22" spans="1:35">
      <c r="A22" s="3">
        <v>5</v>
      </c>
      <c r="B22" s="3">
        <v>2</v>
      </c>
      <c r="C22" s="3"/>
      <c r="D22" s="3" t="s">
        <v>51</v>
      </c>
      <c r="E22" s="3">
        <v>110</v>
      </c>
      <c r="F22" s="3" t="s">
        <v>226</v>
      </c>
      <c r="G22" s="3" t="s">
        <v>122</v>
      </c>
      <c r="H22" s="3" t="s">
        <v>97</v>
      </c>
      <c r="I22" s="3" t="s">
        <v>25</v>
      </c>
      <c r="J22" s="1">
        <v>27909</v>
      </c>
      <c r="K22" s="3" t="s">
        <v>60</v>
      </c>
      <c r="L22" s="2">
        <v>103.6</v>
      </c>
      <c r="M22" s="20">
        <v>0.54630000000000001</v>
      </c>
      <c r="N22" s="8"/>
      <c r="O22" s="8"/>
      <c r="P22" s="8"/>
      <c r="Q22" s="19">
        <f t="shared" si="8"/>
        <v>0</v>
      </c>
      <c r="R22" s="20">
        <f t="shared" si="9"/>
        <v>0</v>
      </c>
      <c r="S22" s="8">
        <v>145</v>
      </c>
      <c r="T22" s="8">
        <v>150</v>
      </c>
      <c r="U22" s="8">
        <v>155</v>
      </c>
      <c r="V22" s="3"/>
      <c r="W22" s="27">
        <f t="shared" si="10"/>
        <v>155</v>
      </c>
      <c r="X22" s="30">
        <f t="shared" si="11"/>
        <v>84.676500000000004</v>
      </c>
      <c r="Y22" s="19"/>
      <c r="Z22" s="20"/>
      <c r="AA22" s="8"/>
      <c r="AB22" s="3"/>
      <c r="AC22" s="3"/>
      <c r="AD22" s="3"/>
      <c r="AE22" s="27">
        <f t="shared" si="12"/>
        <v>0</v>
      </c>
      <c r="AF22" s="30">
        <f t="shared" si="13"/>
        <v>0</v>
      </c>
      <c r="AG22" s="19">
        <f t="shared" si="14"/>
        <v>155</v>
      </c>
      <c r="AH22" s="20">
        <f t="shared" si="15"/>
        <v>84.676500000000004</v>
      </c>
      <c r="AI22" s="3"/>
    </row>
    <row r="23" spans="1:35">
      <c r="A23" s="3">
        <v>12</v>
      </c>
      <c r="B23" s="3">
        <v>1</v>
      </c>
      <c r="C23" s="3"/>
      <c r="D23" s="3" t="s">
        <v>51</v>
      </c>
      <c r="E23" s="3" t="s">
        <v>52</v>
      </c>
      <c r="F23" s="3" t="s">
        <v>116</v>
      </c>
      <c r="G23" s="3" t="s">
        <v>73</v>
      </c>
      <c r="H23" s="3" t="s">
        <v>63</v>
      </c>
      <c r="I23" s="3" t="s">
        <v>25</v>
      </c>
      <c r="J23" s="1">
        <v>29736</v>
      </c>
      <c r="K23" s="3" t="s">
        <v>60</v>
      </c>
      <c r="L23" s="2">
        <v>157</v>
      </c>
      <c r="M23" s="20">
        <v>0.48620000000000002</v>
      </c>
      <c r="N23" s="8"/>
      <c r="O23" s="8"/>
      <c r="P23" s="8"/>
      <c r="Q23" s="19">
        <f t="shared" si="8"/>
        <v>0</v>
      </c>
      <c r="R23" s="20">
        <f t="shared" si="9"/>
        <v>0</v>
      </c>
      <c r="S23" s="8">
        <v>195</v>
      </c>
      <c r="T23" s="8">
        <v>207.5</v>
      </c>
      <c r="U23" s="8">
        <v>212.5</v>
      </c>
      <c r="V23" s="3"/>
      <c r="W23" s="27">
        <f t="shared" si="10"/>
        <v>212.5</v>
      </c>
      <c r="X23" s="30">
        <f t="shared" si="11"/>
        <v>103.31750000000001</v>
      </c>
      <c r="Y23" s="19"/>
      <c r="Z23" s="20"/>
      <c r="AA23" s="8"/>
      <c r="AB23" s="3"/>
      <c r="AC23" s="3"/>
      <c r="AD23" s="3"/>
      <c r="AE23" s="27">
        <f t="shared" si="12"/>
        <v>0</v>
      </c>
      <c r="AF23" s="30">
        <f t="shared" si="13"/>
        <v>0</v>
      </c>
      <c r="AG23" s="19">
        <f t="shared" si="14"/>
        <v>212.5</v>
      </c>
      <c r="AH23" s="20">
        <f t="shared" si="15"/>
        <v>103.31750000000001</v>
      </c>
      <c r="AI23" s="3"/>
    </row>
    <row r="24" spans="1:35">
      <c r="A24" s="3"/>
      <c r="B24" s="3"/>
      <c r="C24" s="3"/>
      <c r="D24" s="3" t="s">
        <v>51</v>
      </c>
      <c r="E24" s="3"/>
      <c r="F24" s="3"/>
      <c r="G24" s="3"/>
      <c r="H24" s="3"/>
      <c r="I24" s="3"/>
      <c r="J24" s="1"/>
      <c r="K24" s="3"/>
      <c r="L24" s="2"/>
      <c r="M24" s="20"/>
      <c r="N24" s="8"/>
      <c r="O24" s="8"/>
      <c r="P24" s="13"/>
      <c r="Q24" s="19"/>
      <c r="R24" s="20"/>
      <c r="S24" s="8"/>
      <c r="T24" s="8"/>
      <c r="U24" s="8"/>
      <c r="V24" s="3"/>
      <c r="W24" s="27"/>
      <c r="X24" s="30"/>
      <c r="Y24" s="19"/>
      <c r="Z24" s="20"/>
      <c r="AA24" s="8"/>
      <c r="AB24" s="13"/>
      <c r="AC24" s="3"/>
      <c r="AD24" s="3"/>
      <c r="AE24" s="27"/>
      <c r="AF24" s="30"/>
      <c r="AG24" s="19"/>
      <c r="AH24" s="20"/>
      <c r="AI24" s="3"/>
    </row>
    <row r="25" spans="1:35">
      <c r="A25" s="3"/>
      <c r="B25" s="3"/>
      <c r="C25" s="3"/>
      <c r="D25" s="3" t="s">
        <v>51</v>
      </c>
      <c r="E25" s="3"/>
      <c r="F25" s="19" t="s">
        <v>57</v>
      </c>
      <c r="G25" s="19" t="s">
        <v>23</v>
      </c>
      <c r="H25" s="3"/>
      <c r="I25" s="3"/>
      <c r="J25" s="1"/>
      <c r="K25" s="3"/>
      <c r="L25" s="2"/>
      <c r="M25" s="20"/>
      <c r="N25" s="13"/>
      <c r="O25" s="13"/>
      <c r="P25" s="13"/>
      <c r="Q25" s="19"/>
      <c r="R25" s="20"/>
      <c r="S25" s="13"/>
      <c r="T25" s="3"/>
      <c r="U25" s="3"/>
      <c r="V25" s="3"/>
      <c r="W25" s="27"/>
      <c r="X25" s="30"/>
      <c r="Y25" s="19"/>
      <c r="Z25" s="20"/>
      <c r="AA25" s="3"/>
      <c r="AB25" s="13"/>
      <c r="AC25" s="8"/>
      <c r="AD25" s="3"/>
      <c r="AE25" s="27"/>
      <c r="AF25" s="30"/>
      <c r="AG25" s="19"/>
      <c r="AH25" s="20"/>
      <c r="AI25" s="3"/>
    </row>
    <row r="26" spans="1:35">
      <c r="A26" s="3">
        <v>12</v>
      </c>
      <c r="B26" s="3">
        <v>1</v>
      </c>
      <c r="C26" s="3"/>
      <c r="D26" s="3" t="s">
        <v>51</v>
      </c>
      <c r="E26" s="3">
        <v>44</v>
      </c>
      <c r="F26" s="3" t="s">
        <v>225</v>
      </c>
      <c r="G26" s="3" t="s">
        <v>122</v>
      </c>
      <c r="H26" s="3" t="s">
        <v>97</v>
      </c>
      <c r="I26" s="3" t="s">
        <v>25</v>
      </c>
      <c r="J26" s="1">
        <v>29498</v>
      </c>
      <c r="K26" s="3" t="s">
        <v>60</v>
      </c>
      <c r="L26" s="2">
        <v>43.38</v>
      </c>
      <c r="M26" s="20">
        <v>1.1261000000000001</v>
      </c>
      <c r="N26" s="8"/>
      <c r="O26" s="14"/>
      <c r="P26" s="8"/>
      <c r="Q26" s="19">
        <f>MAX(N26:P26)</f>
        <v>0</v>
      </c>
      <c r="R26" s="20">
        <f>M26*Q26</f>
        <v>0</v>
      </c>
      <c r="S26" s="8"/>
      <c r="T26" s="8"/>
      <c r="U26" s="8"/>
      <c r="V26" s="3"/>
      <c r="W26" s="27">
        <f>MAX(S26:U26)</f>
        <v>0</v>
      </c>
      <c r="X26" s="30">
        <f>W26*M26</f>
        <v>0</v>
      </c>
      <c r="Y26" s="19"/>
      <c r="Z26" s="20"/>
      <c r="AA26" s="8">
        <v>132.5</v>
      </c>
      <c r="AB26" s="3">
        <v>0</v>
      </c>
      <c r="AC26" s="8">
        <v>0</v>
      </c>
      <c r="AD26" s="3"/>
      <c r="AE26" s="27">
        <f>MAX(AA26:AC26)</f>
        <v>132.5</v>
      </c>
      <c r="AF26" s="30">
        <f>AE26*M26</f>
        <v>149.20825000000002</v>
      </c>
      <c r="AG26" s="19">
        <f>Y26+AE26</f>
        <v>132.5</v>
      </c>
      <c r="AH26" s="20">
        <f>M26*AG26</f>
        <v>149.20825000000002</v>
      </c>
      <c r="AI26" s="3"/>
    </row>
    <row r="27" spans="1:35">
      <c r="A27" s="3">
        <v>12</v>
      </c>
      <c r="B27" s="3">
        <v>1</v>
      </c>
      <c r="C27" s="3"/>
      <c r="D27" s="3" t="s">
        <v>51</v>
      </c>
      <c r="E27" s="3">
        <v>52</v>
      </c>
      <c r="F27" s="3" t="s">
        <v>222</v>
      </c>
      <c r="G27" s="3" t="s">
        <v>119</v>
      </c>
      <c r="H27" s="3" t="s">
        <v>68</v>
      </c>
      <c r="I27" s="3" t="s">
        <v>25</v>
      </c>
      <c r="J27" s="1">
        <v>35479</v>
      </c>
      <c r="K27" s="3" t="s">
        <v>74</v>
      </c>
      <c r="L27" s="2">
        <v>51.08</v>
      </c>
      <c r="M27" s="20">
        <v>0.98089999999999999</v>
      </c>
      <c r="N27" s="8"/>
      <c r="O27" s="14"/>
      <c r="P27" s="8"/>
      <c r="Q27" s="19">
        <f>MAX(N27:P27)</f>
        <v>0</v>
      </c>
      <c r="R27" s="20">
        <f>M27*Q27</f>
        <v>0</v>
      </c>
      <c r="S27" s="8"/>
      <c r="T27" s="8"/>
      <c r="U27" s="8"/>
      <c r="V27" s="3"/>
      <c r="W27" s="27">
        <f>MAX(S27:U27)</f>
        <v>0</v>
      </c>
      <c r="X27" s="30">
        <f>W27*M27</f>
        <v>0</v>
      </c>
      <c r="Y27" s="19"/>
      <c r="Z27" s="20"/>
      <c r="AA27" s="8">
        <v>75</v>
      </c>
      <c r="AB27" s="3">
        <v>80</v>
      </c>
      <c r="AC27" s="8">
        <v>85</v>
      </c>
      <c r="AD27" s="3"/>
      <c r="AE27" s="27">
        <f>MAX(AA27:AC27)</f>
        <v>85</v>
      </c>
      <c r="AF27" s="30">
        <f>AE27*M27</f>
        <v>83.376499999999993</v>
      </c>
      <c r="AG27" s="19">
        <f>Y27+AE27</f>
        <v>85</v>
      </c>
      <c r="AH27" s="20">
        <f>M27*AG27</f>
        <v>83.376499999999993</v>
      </c>
      <c r="AI27" s="3"/>
    </row>
    <row r="28" spans="1:35">
      <c r="A28" s="3"/>
      <c r="B28" s="3"/>
      <c r="C28" s="3"/>
      <c r="D28" s="3"/>
      <c r="E28" s="3"/>
      <c r="F28" s="3"/>
      <c r="G28" s="3"/>
      <c r="H28" s="3"/>
      <c r="I28" s="3"/>
      <c r="J28" s="1"/>
      <c r="K28" s="3"/>
      <c r="L28" s="2"/>
      <c r="M28" s="20"/>
      <c r="N28" s="8"/>
      <c r="O28" s="14"/>
      <c r="P28" s="8"/>
      <c r="Q28" s="19"/>
      <c r="R28" s="20"/>
      <c r="S28" s="8"/>
      <c r="T28" s="8"/>
      <c r="U28" s="8"/>
      <c r="V28" s="3"/>
      <c r="W28" s="27"/>
      <c r="X28" s="30"/>
      <c r="Y28" s="19"/>
      <c r="Z28" s="20"/>
      <c r="AA28" s="8"/>
      <c r="AB28" s="3"/>
      <c r="AC28" s="8"/>
      <c r="AD28" s="3"/>
      <c r="AE28" s="27"/>
      <c r="AF28" s="30"/>
      <c r="AG28" s="19"/>
      <c r="AH28" s="20"/>
      <c r="AI28" s="3"/>
    </row>
    <row r="29" spans="1:35">
      <c r="A29" s="3"/>
      <c r="B29" s="3"/>
      <c r="C29" s="3"/>
      <c r="D29" s="3" t="s">
        <v>51</v>
      </c>
      <c r="E29" s="3"/>
      <c r="F29" s="19" t="s">
        <v>58</v>
      </c>
      <c r="G29" s="19" t="s">
        <v>27</v>
      </c>
      <c r="H29" s="3"/>
      <c r="I29" s="3"/>
      <c r="J29" s="1"/>
      <c r="K29" s="3"/>
      <c r="L29" s="2"/>
      <c r="M29" s="20"/>
      <c r="N29" s="8"/>
      <c r="O29" s="14"/>
      <c r="P29" s="14"/>
      <c r="Q29" s="19"/>
      <c r="R29" s="20"/>
      <c r="S29" s="8"/>
      <c r="T29" s="8"/>
      <c r="U29" s="8"/>
      <c r="V29" s="3"/>
      <c r="W29" s="27"/>
      <c r="X29" s="30"/>
      <c r="Y29" s="19"/>
      <c r="Z29" s="20"/>
      <c r="AA29" s="8"/>
      <c r="AB29" s="3"/>
      <c r="AC29" s="8"/>
      <c r="AD29" s="3"/>
      <c r="AE29" s="27"/>
      <c r="AF29" s="30"/>
      <c r="AG29" s="19"/>
      <c r="AH29" s="20"/>
      <c r="AI29" s="3"/>
    </row>
    <row r="30" spans="1:35">
      <c r="A30" s="3">
        <v>12</v>
      </c>
      <c r="B30" s="3">
        <v>1</v>
      </c>
      <c r="C30" s="3"/>
      <c r="D30" s="3" t="s">
        <v>51</v>
      </c>
      <c r="E30" s="3">
        <v>60</v>
      </c>
      <c r="F30" s="3" t="s">
        <v>144</v>
      </c>
      <c r="G30" s="3" t="s">
        <v>73</v>
      </c>
      <c r="H30" s="3" t="s">
        <v>63</v>
      </c>
      <c r="I30" s="3" t="s">
        <v>25</v>
      </c>
      <c r="J30" s="1">
        <v>23400</v>
      </c>
      <c r="K30" s="3" t="s">
        <v>85</v>
      </c>
      <c r="L30" s="2">
        <v>59.9</v>
      </c>
      <c r="M30" s="20">
        <v>1.0829</v>
      </c>
      <c r="N30" s="8"/>
      <c r="O30" s="14"/>
      <c r="P30" s="14"/>
      <c r="Q30" s="19">
        <f>MAX(N30:P30)</f>
        <v>0</v>
      </c>
      <c r="R30" s="20">
        <f>M30*Q30</f>
        <v>0</v>
      </c>
      <c r="S30" s="8"/>
      <c r="T30" s="8"/>
      <c r="U30" s="8"/>
      <c r="V30" s="3"/>
      <c r="W30" s="27">
        <f>MAX(S30:U30)</f>
        <v>0</v>
      </c>
      <c r="X30" s="30">
        <f>W30*M30</f>
        <v>0</v>
      </c>
      <c r="Y30" s="19"/>
      <c r="Z30" s="20"/>
      <c r="AA30" s="8">
        <v>135</v>
      </c>
      <c r="AB30" s="3">
        <v>145</v>
      </c>
      <c r="AC30" s="8">
        <v>150</v>
      </c>
      <c r="AD30" s="3"/>
      <c r="AE30" s="27">
        <f>MAX(AA30:AC30)</f>
        <v>150</v>
      </c>
      <c r="AF30" s="30">
        <f>AE30*M30</f>
        <v>162.435</v>
      </c>
      <c r="AG30" s="19">
        <f>Y30+AE30</f>
        <v>150</v>
      </c>
      <c r="AH30" s="20">
        <f>M30*AG30</f>
        <v>162.435</v>
      </c>
      <c r="AI30" s="3"/>
    </row>
    <row r="31" spans="1:35">
      <c r="A31" s="3">
        <v>12</v>
      </c>
      <c r="B31" s="3">
        <v>1</v>
      </c>
      <c r="C31" s="3"/>
      <c r="D31" s="3" t="s">
        <v>51</v>
      </c>
      <c r="E31" s="3">
        <v>82.5</v>
      </c>
      <c r="F31" s="3" t="s">
        <v>187</v>
      </c>
      <c r="G31" s="3" t="s">
        <v>73</v>
      </c>
      <c r="H31" s="3" t="s">
        <v>63</v>
      </c>
      <c r="I31" s="3" t="s">
        <v>25</v>
      </c>
      <c r="J31" s="1">
        <v>29184</v>
      </c>
      <c r="K31" s="3" t="s">
        <v>60</v>
      </c>
      <c r="L31" s="2">
        <v>78.599999999999994</v>
      </c>
      <c r="M31" s="20">
        <v>0.64119999999999999</v>
      </c>
      <c r="N31" s="8"/>
      <c r="O31" s="14"/>
      <c r="P31" s="14"/>
      <c r="Q31" s="19">
        <f>MAX(N31:P31)</f>
        <v>0</v>
      </c>
      <c r="R31" s="20">
        <f>M31*Q31</f>
        <v>0</v>
      </c>
      <c r="S31" s="8"/>
      <c r="T31" s="8"/>
      <c r="U31" s="8"/>
      <c r="V31" s="3"/>
      <c r="W31" s="27">
        <f>MAX(S31:U31)</f>
        <v>0</v>
      </c>
      <c r="X31" s="30">
        <f>W31*M31</f>
        <v>0</v>
      </c>
      <c r="Y31" s="19"/>
      <c r="Z31" s="20"/>
      <c r="AA31" s="8">
        <v>210</v>
      </c>
      <c r="AB31" s="8">
        <v>220</v>
      </c>
      <c r="AC31" s="8">
        <v>230</v>
      </c>
      <c r="AD31" s="3"/>
      <c r="AE31" s="27">
        <f>MAX(AA31:AC31)</f>
        <v>230</v>
      </c>
      <c r="AF31" s="30">
        <f>AE31*M31</f>
        <v>147.476</v>
      </c>
      <c r="AG31" s="19">
        <f>Y31+AE31</f>
        <v>230</v>
      </c>
      <c r="AH31" s="20">
        <f>M31*AG31</f>
        <v>147.476</v>
      </c>
      <c r="AI31" s="3"/>
    </row>
    <row r="33" spans="1:6">
      <c r="A33" s="41" t="s">
        <v>28</v>
      </c>
      <c r="F33" s="40" t="s">
        <v>157</v>
      </c>
    </row>
    <row r="34" spans="1:6">
      <c r="A34" s="41" t="s">
        <v>30</v>
      </c>
      <c r="F34" s="40" t="s">
        <v>163</v>
      </c>
    </row>
    <row r="35" spans="1:6">
      <c r="A35" s="41" t="s">
        <v>32</v>
      </c>
      <c r="F35" s="40" t="s">
        <v>166</v>
      </c>
    </row>
    <row r="36" spans="1:6">
      <c r="A36" s="41" t="s">
        <v>34</v>
      </c>
      <c r="F36" s="40" t="s">
        <v>173</v>
      </c>
    </row>
    <row r="37" spans="1:6">
      <c r="A37" s="41" t="s">
        <v>36</v>
      </c>
      <c r="F37" s="40" t="s">
        <v>172</v>
      </c>
    </row>
    <row r="38" spans="1:6">
      <c r="A38" s="41" t="s">
        <v>36</v>
      </c>
      <c r="F38" s="40" t="s">
        <v>161</v>
      </c>
    </row>
    <row r="39" spans="1:6">
      <c r="A39" s="41" t="s">
        <v>39</v>
      </c>
      <c r="F39" s="40" t="s">
        <v>171</v>
      </c>
    </row>
    <row r="40" spans="1:6">
      <c r="A40" s="41" t="s">
        <v>39</v>
      </c>
      <c r="F40" s="40" t="s">
        <v>170</v>
      </c>
    </row>
    <row r="41" spans="1:6">
      <c r="A41" s="41" t="s">
        <v>42</v>
      </c>
      <c r="F41" s="40" t="s">
        <v>169</v>
      </c>
    </row>
    <row r="42" spans="1:6">
      <c r="A42" s="41" t="s">
        <v>42</v>
      </c>
      <c r="F42" s="40" t="s">
        <v>168</v>
      </c>
    </row>
    <row r="43" spans="1:6">
      <c r="A43" s="41" t="s">
        <v>42</v>
      </c>
      <c r="F43" s="40" t="s">
        <v>167</v>
      </c>
    </row>
    <row r="44" spans="1:6">
      <c r="A44" s="41" t="s">
        <v>42</v>
      </c>
      <c r="F44" s="40" t="s">
        <v>50</v>
      </c>
    </row>
    <row r="45" spans="1:6">
      <c r="A45" s="41" t="s">
        <v>47</v>
      </c>
      <c r="F45" s="40"/>
    </row>
    <row r="46" spans="1:6">
      <c r="A46" s="41" t="s">
        <v>49</v>
      </c>
      <c r="F46" s="40"/>
    </row>
    <row r="47" spans="1:6">
      <c r="A47" s="41"/>
      <c r="F47" s="40"/>
    </row>
    <row r="48" spans="1:6">
      <c r="A48" s="41"/>
      <c r="F48" s="40"/>
    </row>
    <row r="49" spans="1:1">
      <c r="A49" s="41"/>
    </row>
    <row r="50" spans="1:1">
      <c r="A50" s="41"/>
    </row>
    <row r="55" spans="1:1" ht="12.75" customHeight="1"/>
  </sheetData>
  <autoFilter ref="A1:AI31"/>
  <sortState ref="A30:BZ31">
    <sortCondition ref="E30:E31"/>
    <sortCondition ref="K30:K31"/>
    <sortCondition descending="1" ref="AG30:AG31"/>
    <sortCondition ref="L30:L31"/>
  </sortState>
  <mergeCells count="19">
    <mergeCell ref="J3:J4"/>
    <mergeCell ref="K3:K4"/>
    <mergeCell ref="AI3:AI4"/>
    <mergeCell ref="M3:M4"/>
    <mergeCell ref="S3:X3"/>
    <mergeCell ref="Y3:Z3"/>
    <mergeCell ref="AA3:AF3"/>
    <mergeCell ref="AG3:AH3"/>
    <mergeCell ref="N3:Q3"/>
    <mergeCell ref="L3:L4"/>
    <mergeCell ref="G3:G4"/>
    <mergeCell ref="H3:H4"/>
    <mergeCell ref="I3:I4"/>
    <mergeCell ref="A3:A4"/>
    <mergeCell ref="B3:B4"/>
    <mergeCell ref="C3:C4"/>
    <mergeCell ref="D3:D4"/>
    <mergeCell ref="E3:E4"/>
    <mergeCell ref="F3:F4"/>
  </mergeCells>
  <phoneticPr fontId="1" type="noConversion"/>
  <printOptions horizontalCentered="1" verticalCentered="1"/>
  <pageMargins left="0.39370078740157483" right="0.39370078740157483" top="0.39370078740157483" bottom="0.39370078740157483" header="0" footer="0"/>
  <pageSetup paperSize="9" scale="4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0"/>
  <sheetViews>
    <sheetView workbookViewId="0">
      <selection activeCell="C15" sqref="C15"/>
    </sheetView>
  </sheetViews>
  <sheetFormatPr defaultRowHeight="12.75"/>
  <cols>
    <col min="1" max="5" width="9.140625" style="53"/>
    <col min="6" max="6" width="34.42578125" style="53" customWidth="1"/>
    <col min="7" max="7" width="13" style="53" customWidth="1"/>
    <col min="8" max="8" width="17" style="53" customWidth="1"/>
    <col min="9" max="9" width="9.140625" style="53"/>
    <col min="10" max="10" width="16" style="53" customWidth="1"/>
    <col min="11" max="11" width="13.85546875" style="53" customWidth="1"/>
    <col min="12" max="12" width="9.140625" style="53"/>
    <col min="13" max="13" width="12.42578125" style="53" customWidth="1"/>
    <col min="14" max="14" width="13.85546875" style="53" customWidth="1"/>
    <col min="15" max="16384" width="9.140625" style="53"/>
  </cols>
  <sheetData>
    <row r="1" spans="1:14" ht="20.25">
      <c r="A1" s="9"/>
      <c r="B1" s="9"/>
      <c r="C1" s="24" t="s">
        <v>149</v>
      </c>
      <c r="D1" s="5"/>
      <c r="E1" s="5"/>
      <c r="F1" s="5"/>
      <c r="G1" s="5"/>
      <c r="H1" s="7"/>
      <c r="I1" s="9"/>
      <c r="J1" s="6"/>
      <c r="K1" s="17"/>
      <c r="L1" s="5"/>
      <c r="M1" s="5"/>
      <c r="N1" s="5"/>
    </row>
    <row r="2" spans="1:14" ht="21" thickBot="1">
      <c r="A2" s="9"/>
      <c r="B2" s="9" t="s">
        <v>0</v>
      </c>
      <c r="C2" s="24" t="s">
        <v>200</v>
      </c>
      <c r="D2" s="5"/>
      <c r="E2" s="5"/>
      <c r="F2" s="5"/>
      <c r="G2" s="5"/>
      <c r="H2" s="7"/>
      <c r="I2" s="9"/>
      <c r="J2" s="10"/>
      <c r="K2" s="24"/>
      <c r="L2" s="5"/>
      <c r="M2" s="5"/>
      <c r="N2" s="5"/>
    </row>
    <row r="3" spans="1:14" ht="12.75" customHeight="1">
      <c r="A3" s="72" t="s">
        <v>2</v>
      </c>
      <c r="B3" s="74" t="s">
        <v>3</v>
      </c>
      <c r="C3" s="70" t="s">
        <v>59</v>
      </c>
      <c r="D3" s="70" t="s">
        <v>4</v>
      </c>
      <c r="E3" s="74" t="s">
        <v>5</v>
      </c>
      <c r="F3" s="74" t="s">
        <v>6</v>
      </c>
      <c r="G3" s="74" t="s">
        <v>7</v>
      </c>
      <c r="H3" s="74" t="s">
        <v>8</v>
      </c>
      <c r="I3" s="74" t="s">
        <v>9</v>
      </c>
      <c r="J3" s="74" t="s">
        <v>10</v>
      </c>
      <c r="K3" s="74" t="s">
        <v>11</v>
      </c>
      <c r="L3" s="76" t="s">
        <v>12</v>
      </c>
      <c r="M3" s="69" t="s">
        <v>201</v>
      </c>
      <c r="N3" s="69"/>
    </row>
    <row r="4" spans="1:14" ht="25.5" customHeight="1" thickBot="1">
      <c r="A4" s="73"/>
      <c r="B4" s="75"/>
      <c r="C4" s="71"/>
      <c r="D4" s="71"/>
      <c r="E4" s="75"/>
      <c r="F4" s="75"/>
      <c r="G4" s="75"/>
      <c r="H4" s="75"/>
      <c r="I4" s="75"/>
      <c r="J4" s="75"/>
      <c r="K4" s="75"/>
      <c r="L4" s="77"/>
      <c r="M4" s="32" t="s">
        <v>202</v>
      </c>
      <c r="N4" s="32" t="s">
        <v>203</v>
      </c>
    </row>
    <row r="5" spans="1:14" ht="12.75" customHeight="1">
      <c r="A5" s="3"/>
      <c r="B5" s="3"/>
      <c r="C5" s="3"/>
      <c r="D5" s="3"/>
      <c r="E5" s="3"/>
      <c r="F5" s="19" t="s">
        <v>53</v>
      </c>
      <c r="G5" s="19"/>
      <c r="H5" s="3"/>
      <c r="I5" s="3"/>
      <c r="J5" s="1"/>
      <c r="K5" s="3"/>
      <c r="L5" s="2"/>
      <c r="M5" s="8"/>
      <c r="N5" s="26"/>
    </row>
    <row r="6" spans="1:14">
      <c r="A6" s="3">
        <v>12</v>
      </c>
      <c r="B6" s="3">
        <v>1</v>
      </c>
      <c r="C6" s="3" t="s">
        <v>55</v>
      </c>
      <c r="D6" s="3" t="s">
        <v>24</v>
      </c>
      <c r="E6" s="3">
        <v>75</v>
      </c>
      <c r="F6" s="3" t="s">
        <v>239</v>
      </c>
      <c r="G6" s="3" t="s">
        <v>220</v>
      </c>
      <c r="H6" s="3" t="s">
        <v>221</v>
      </c>
      <c r="I6" s="3" t="s">
        <v>25</v>
      </c>
      <c r="J6" s="1" t="s">
        <v>240</v>
      </c>
      <c r="K6" s="3" t="s">
        <v>61</v>
      </c>
      <c r="L6" s="2">
        <v>74.5</v>
      </c>
      <c r="M6" s="8">
        <v>75</v>
      </c>
      <c r="N6" s="26">
        <v>39</v>
      </c>
    </row>
    <row r="7" spans="1:14">
      <c r="A7" s="3">
        <v>12</v>
      </c>
      <c r="B7" s="3">
        <v>1</v>
      </c>
      <c r="C7" s="3" t="s">
        <v>55</v>
      </c>
      <c r="D7" s="3" t="s">
        <v>24</v>
      </c>
      <c r="E7" s="3">
        <v>82.5</v>
      </c>
      <c r="F7" s="3" t="s">
        <v>155</v>
      </c>
      <c r="G7" s="3" t="s">
        <v>73</v>
      </c>
      <c r="H7" s="3" t="s">
        <v>63</v>
      </c>
      <c r="I7" s="3" t="s">
        <v>25</v>
      </c>
      <c r="J7" s="1">
        <v>27292</v>
      </c>
      <c r="K7" s="3" t="s">
        <v>61</v>
      </c>
      <c r="L7" s="2">
        <v>79.45</v>
      </c>
      <c r="M7" s="8">
        <v>80</v>
      </c>
      <c r="N7" s="26">
        <v>27</v>
      </c>
    </row>
    <row r="8" spans="1:14">
      <c r="A8" s="3">
        <v>12</v>
      </c>
      <c r="B8" s="3">
        <v>1</v>
      </c>
      <c r="C8" s="3" t="s">
        <v>55</v>
      </c>
      <c r="D8" s="3" t="s">
        <v>24</v>
      </c>
      <c r="E8" s="3">
        <v>82.5</v>
      </c>
      <c r="F8" s="3" t="s">
        <v>241</v>
      </c>
      <c r="G8" s="3" t="s">
        <v>119</v>
      </c>
      <c r="H8" s="3" t="s">
        <v>68</v>
      </c>
      <c r="I8" s="3" t="s">
        <v>25</v>
      </c>
      <c r="J8" s="1" t="s">
        <v>242</v>
      </c>
      <c r="K8" s="3" t="s">
        <v>60</v>
      </c>
      <c r="L8" s="2">
        <v>80</v>
      </c>
      <c r="M8" s="8">
        <v>80</v>
      </c>
      <c r="N8" s="26">
        <v>37</v>
      </c>
    </row>
    <row r="9" spans="1:14">
      <c r="A9" s="3">
        <v>12</v>
      </c>
      <c r="B9" s="3">
        <v>1</v>
      </c>
      <c r="C9" s="3" t="s">
        <v>55</v>
      </c>
      <c r="D9" s="3" t="s">
        <v>24</v>
      </c>
      <c r="E9" s="3">
        <v>100</v>
      </c>
      <c r="F9" s="3" t="s">
        <v>103</v>
      </c>
      <c r="G9" s="3" t="s">
        <v>119</v>
      </c>
      <c r="H9" s="3" t="s">
        <v>68</v>
      </c>
      <c r="I9" s="3" t="s">
        <v>25</v>
      </c>
      <c r="J9" s="1">
        <v>29407</v>
      </c>
      <c r="K9" s="3" t="s">
        <v>60</v>
      </c>
      <c r="L9" s="2">
        <v>93.9</v>
      </c>
      <c r="M9" s="8">
        <v>95</v>
      </c>
      <c r="N9" s="8">
        <v>22</v>
      </c>
    </row>
    <row r="10" spans="1:14">
      <c r="A10" s="3">
        <v>12</v>
      </c>
      <c r="B10" s="3">
        <v>1</v>
      </c>
      <c r="C10" s="3" t="s">
        <v>55</v>
      </c>
      <c r="D10" s="3" t="s">
        <v>24</v>
      </c>
      <c r="E10" s="3">
        <v>110</v>
      </c>
      <c r="F10" s="3" t="s">
        <v>128</v>
      </c>
      <c r="G10" s="3" t="s">
        <v>119</v>
      </c>
      <c r="H10" s="3" t="s">
        <v>68</v>
      </c>
      <c r="I10" s="3" t="s">
        <v>25</v>
      </c>
      <c r="J10" s="1">
        <v>28355</v>
      </c>
      <c r="K10" s="3" t="s">
        <v>61</v>
      </c>
      <c r="L10" s="2">
        <v>103.65</v>
      </c>
      <c r="M10" s="8">
        <v>105</v>
      </c>
      <c r="N10" s="26">
        <v>22</v>
      </c>
    </row>
  </sheetData>
  <sortState ref="A6:N10">
    <sortCondition ref="E6:E10"/>
    <sortCondition ref="K6:K10"/>
  </sortState>
  <mergeCells count="13">
    <mergeCell ref="L3:L4"/>
    <mergeCell ref="M3:N3"/>
    <mergeCell ref="H3:H4"/>
    <mergeCell ref="I3:I4"/>
    <mergeCell ref="J3:J4"/>
    <mergeCell ref="K3:K4"/>
    <mergeCell ref="G3:G4"/>
    <mergeCell ref="A3:A4"/>
    <mergeCell ref="B3:B4"/>
    <mergeCell ref="C3:C4"/>
    <mergeCell ref="D3:D4"/>
    <mergeCell ref="E3:E4"/>
    <mergeCell ref="F3:F4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59"/>
  <sheetViews>
    <sheetView workbookViewId="0">
      <selection activeCell="B11" sqref="B11"/>
    </sheetView>
  </sheetViews>
  <sheetFormatPr defaultRowHeight="12.75"/>
  <cols>
    <col min="2" max="2" width="24.28515625" bestFit="1" customWidth="1"/>
  </cols>
  <sheetData>
    <row r="1" spans="1:3" ht="13.5" thickBot="1">
      <c r="A1" s="37" t="s">
        <v>2</v>
      </c>
      <c r="B1" s="38" t="s">
        <v>7</v>
      </c>
      <c r="C1" s="39" t="s">
        <v>3</v>
      </c>
    </row>
    <row r="2" spans="1:3">
      <c r="A2" s="23"/>
      <c r="B2" s="23"/>
      <c r="C2" s="36"/>
    </row>
    <row r="3" spans="1:3">
      <c r="A3" s="3"/>
      <c r="B3" s="3"/>
      <c r="C3" s="35"/>
    </row>
    <row r="4" spans="1:3">
      <c r="A4" s="3"/>
      <c r="B4" s="3"/>
      <c r="C4" s="35"/>
    </row>
    <row r="5" spans="1:3">
      <c r="A5" s="3"/>
      <c r="B5" s="3"/>
      <c r="C5" s="35"/>
    </row>
    <row r="6" spans="1:3">
      <c r="A6" s="3"/>
      <c r="B6" s="3"/>
      <c r="C6" s="35"/>
    </row>
    <row r="7" spans="1:3">
      <c r="A7" s="3"/>
      <c r="B7" s="3"/>
      <c r="C7" s="35"/>
    </row>
    <row r="8" spans="1:3">
      <c r="A8" s="3"/>
      <c r="B8" s="3"/>
      <c r="C8" s="35"/>
    </row>
    <row r="9" spans="1:3">
      <c r="A9" s="3"/>
      <c r="B9" s="3"/>
      <c r="C9" s="35"/>
    </row>
    <row r="10" spans="1:3">
      <c r="A10" s="3"/>
      <c r="B10" s="3"/>
      <c r="C10" s="35"/>
    </row>
    <row r="11" spans="1:3">
      <c r="A11" s="3"/>
      <c r="B11" s="3"/>
      <c r="C11" s="35"/>
    </row>
    <row r="12" spans="1:3">
      <c r="A12" s="3"/>
      <c r="B12" s="3"/>
      <c r="C12" s="35"/>
    </row>
    <row r="13" spans="1:3">
      <c r="A13" s="3"/>
      <c r="B13" s="3"/>
      <c r="C13" s="35"/>
    </row>
    <row r="14" spans="1:3">
      <c r="A14" s="3"/>
      <c r="B14" s="3"/>
      <c r="C14" s="35"/>
    </row>
    <row r="15" spans="1:3">
      <c r="A15" s="3"/>
      <c r="B15" s="3"/>
      <c r="C15" s="35"/>
    </row>
    <row r="16" spans="1:3">
      <c r="A16" s="3"/>
      <c r="B16" s="3"/>
      <c r="C16" s="35"/>
    </row>
    <row r="17" spans="1:3">
      <c r="A17" s="3"/>
      <c r="B17" s="3"/>
      <c r="C17" s="35"/>
    </row>
    <row r="18" spans="1:3">
      <c r="A18" s="3"/>
      <c r="B18" s="3"/>
      <c r="C18" s="35"/>
    </row>
    <row r="19" spans="1:3">
      <c r="A19" s="3"/>
      <c r="B19" s="3"/>
      <c r="C19" s="35"/>
    </row>
    <row r="20" spans="1:3">
      <c r="A20" s="3"/>
      <c r="B20" s="3"/>
      <c r="C20" s="35"/>
    </row>
    <row r="21" spans="1:3">
      <c r="A21" s="3"/>
      <c r="B21" s="3"/>
      <c r="C21" s="35"/>
    </row>
    <row r="22" spans="1:3">
      <c r="A22" s="3"/>
      <c r="B22" s="3"/>
      <c r="C22" s="35"/>
    </row>
    <row r="23" spans="1:3">
      <c r="A23" s="3"/>
      <c r="B23" s="3"/>
      <c r="C23" s="35"/>
    </row>
    <row r="24" spans="1:3">
      <c r="A24" s="3"/>
      <c r="B24" s="3"/>
      <c r="C24" s="35"/>
    </row>
    <row r="25" spans="1:3">
      <c r="A25" s="3"/>
      <c r="B25" s="3"/>
      <c r="C25" s="35"/>
    </row>
    <row r="26" spans="1:3">
      <c r="A26" s="3"/>
      <c r="B26" s="3"/>
      <c r="C26" s="35"/>
    </row>
    <row r="27" spans="1:3">
      <c r="A27" s="3"/>
      <c r="B27" s="3"/>
      <c r="C27" s="35"/>
    </row>
    <row r="28" spans="1:3">
      <c r="A28" s="3"/>
      <c r="B28" s="3"/>
      <c r="C28" s="35"/>
    </row>
    <row r="29" spans="1:3">
      <c r="A29" s="3"/>
      <c r="B29" s="3"/>
      <c r="C29" s="35"/>
    </row>
    <row r="30" spans="1:3">
      <c r="A30" s="3"/>
      <c r="B30" s="3"/>
      <c r="C30" s="35"/>
    </row>
    <row r="31" spans="1:3">
      <c r="A31" s="3"/>
      <c r="B31" s="3"/>
      <c r="C31" s="35"/>
    </row>
    <row r="32" spans="1:3">
      <c r="A32" s="3"/>
      <c r="B32" s="3"/>
      <c r="C32" s="35"/>
    </row>
    <row r="33" spans="1:33">
      <c r="A33" s="3"/>
      <c r="B33" s="3"/>
      <c r="C33" s="35"/>
    </row>
    <row r="34" spans="1:33">
      <c r="A34" s="3"/>
      <c r="B34" s="3"/>
      <c r="C34" s="35"/>
    </row>
    <row r="35" spans="1:33">
      <c r="A35" s="3"/>
      <c r="B35" s="3"/>
      <c r="C35" s="35"/>
    </row>
    <row r="36" spans="1:33">
      <c r="A36" s="3"/>
      <c r="B36" s="3"/>
      <c r="C36" s="35"/>
    </row>
    <row r="37" spans="1:33">
      <c r="A37" s="3"/>
      <c r="B37" s="3"/>
      <c r="C37" s="35"/>
    </row>
    <row r="38" spans="1:33">
      <c r="A38" s="3"/>
      <c r="B38" s="3"/>
      <c r="C38" s="35"/>
    </row>
    <row r="39" spans="1:33">
      <c r="A39" s="3"/>
      <c r="B39" s="3"/>
      <c r="C39" s="35"/>
    </row>
    <row r="40" spans="1:33">
      <c r="A40" s="3"/>
      <c r="B40" s="3"/>
      <c r="C40" s="35"/>
    </row>
    <row r="41" spans="1:33">
      <c r="A41" s="3"/>
      <c r="B41" s="3"/>
      <c r="C41" s="35"/>
    </row>
    <row r="42" spans="1:33">
      <c r="A42" s="3"/>
      <c r="B42" s="3"/>
      <c r="C42" s="35"/>
    </row>
    <row r="43" spans="1:33">
      <c r="A43" s="3"/>
      <c r="B43" s="3"/>
      <c r="C43" s="35"/>
    </row>
    <row r="44" spans="1:33">
      <c r="A44" s="3"/>
      <c r="B44" s="3"/>
      <c r="C44" s="35"/>
    </row>
    <row r="46" spans="1:33" s="9" customFormat="1">
      <c r="A46" s="41" t="s">
        <v>28</v>
      </c>
      <c r="F46" s="40" t="s">
        <v>29</v>
      </c>
      <c r="J46" s="10"/>
      <c r="K46" s="18"/>
      <c r="M46" s="4"/>
      <c r="N46" s="4"/>
      <c r="P46" s="12"/>
      <c r="Q46" s="18"/>
      <c r="V46" s="12"/>
      <c r="W46" s="18"/>
      <c r="X46" s="12"/>
      <c r="Y46" s="18"/>
      <c r="AA46" s="4"/>
      <c r="AD46" s="12"/>
      <c r="AE46" s="18"/>
      <c r="AF46" s="12"/>
      <c r="AG46" s="18"/>
    </row>
    <row r="47" spans="1:33" s="9" customFormat="1">
      <c r="A47" s="41" t="s">
        <v>30</v>
      </c>
      <c r="F47" s="40" t="s">
        <v>31</v>
      </c>
      <c r="J47" s="10"/>
      <c r="K47" s="18"/>
      <c r="M47" s="4"/>
      <c r="N47" s="4"/>
      <c r="P47" s="12"/>
      <c r="Q47" s="18"/>
      <c r="V47" s="12"/>
      <c r="W47" s="18"/>
      <c r="X47" s="12"/>
      <c r="Y47" s="18"/>
      <c r="AA47" s="4"/>
      <c r="AD47" s="12"/>
      <c r="AE47" s="18"/>
      <c r="AF47" s="12"/>
      <c r="AG47" s="18"/>
    </row>
    <row r="48" spans="1:33" s="9" customFormat="1">
      <c r="A48" s="41" t="s">
        <v>32</v>
      </c>
      <c r="F48" s="40" t="s">
        <v>33</v>
      </c>
      <c r="J48" s="10"/>
      <c r="K48" s="18"/>
      <c r="M48" s="4"/>
      <c r="N48" s="4"/>
      <c r="P48" s="12"/>
      <c r="Q48" s="18"/>
      <c r="V48" s="12"/>
      <c r="W48" s="18"/>
      <c r="X48" s="12"/>
      <c r="Y48" s="18"/>
      <c r="AA48" s="4"/>
      <c r="AD48" s="12"/>
      <c r="AE48" s="18"/>
      <c r="AF48" s="12"/>
      <c r="AG48" s="18"/>
    </row>
    <row r="49" spans="1:33" s="9" customFormat="1">
      <c r="A49" s="41" t="s">
        <v>34</v>
      </c>
      <c r="F49" s="40" t="s">
        <v>35</v>
      </c>
      <c r="J49" s="10"/>
      <c r="K49" s="18"/>
      <c r="M49" s="4"/>
      <c r="N49" s="4"/>
      <c r="P49" s="12"/>
      <c r="Q49" s="18"/>
      <c r="V49" s="12"/>
      <c r="W49" s="18"/>
      <c r="X49" s="12"/>
      <c r="Y49" s="18"/>
      <c r="AA49" s="4"/>
      <c r="AD49" s="12"/>
      <c r="AE49" s="18"/>
      <c r="AF49" s="12"/>
      <c r="AG49" s="18"/>
    </row>
    <row r="50" spans="1:33" s="9" customFormat="1">
      <c r="A50" s="41" t="s">
        <v>36</v>
      </c>
      <c r="F50" s="40" t="s">
        <v>37</v>
      </c>
      <c r="J50" s="10"/>
      <c r="K50" s="18"/>
      <c r="M50" s="4"/>
      <c r="N50" s="4"/>
      <c r="P50" s="12"/>
      <c r="Q50" s="18"/>
      <c r="V50" s="12"/>
      <c r="W50" s="18"/>
      <c r="X50" s="12"/>
      <c r="Y50" s="18"/>
      <c r="AA50" s="4"/>
      <c r="AD50" s="12"/>
      <c r="AE50" s="18"/>
      <c r="AF50" s="12"/>
      <c r="AG50" s="18"/>
    </row>
    <row r="51" spans="1:33" s="9" customFormat="1">
      <c r="A51" s="41" t="s">
        <v>36</v>
      </c>
      <c r="F51" s="40" t="s">
        <v>38</v>
      </c>
      <c r="J51" s="10"/>
      <c r="K51" s="18"/>
      <c r="M51" s="4"/>
      <c r="N51" s="4"/>
      <c r="P51" s="12"/>
      <c r="Q51" s="18"/>
      <c r="V51" s="12"/>
      <c r="W51" s="18"/>
      <c r="X51" s="12"/>
      <c r="Y51" s="18"/>
      <c r="AA51" s="4"/>
      <c r="AD51" s="12"/>
      <c r="AE51" s="18"/>
      <c r="AF51" s="12"/>
      <c r="AG51" s="18"/>
    </row>
    <row r="52" spans="1:33" s="9" customFormat="1">
      <c r="A52" s="41" t="s">
        <v>39</v>
      </c>
      <c r="F52" s="40" t="s">
        <v>40</v>
      </c>
      <c r="J52" s="10"/>
      <c r="K52" s="18"/>
      <c r="M52" s="4"/>
      <c r="N52" s="4"/>
      <c r="P52" s="12"/>
      <c r="Q52" s="18"/>
      <c r="V52" s="12"/>
      <c r="W52" s="18"/>
      <c r="X52" s="12"/>
      <c r="Y52" s="18"/>
      <c r="AA52" s="4"/>
      <c r="AD52" s="12"/>
      <c r="AE52" s="18"/>
      <c r="AF52" s="12"/>
      <c r="AG52" s="18"/>
    </row>
    <row r="53" spans="1:33" s="9" customFormat="1">
      <c r="A53" s="41" t="s">
        <v>39</v>
      </c>
      <c r="F53" s="40" t="s">
        <v>41</v>
      </c>
      <c r="J53" s="10"/>
      <c r="K53" s="18"/>
      <c r="M53" s="4"/>
      <c r="N53" s="4"/>
      <c r="P53" s="12"/>
      <c r="Q53" s="18"/>
      <c r="V53" s="12"/>
      <c r="W53" s="18"/>
      <c r="X53" s="12"/>
      <c r="Y53" s="18"/>
      <c r="AA53" s="4"/>
      <c r="AD53" s="12"/>
      <c r="AE53" s="18"/>
      <c r="AF53" s="12"/>
      <c r="AG53" s="18"/>
    </row>
    <row r="54" spans="1:33" s="9" customFormat="1">
      <c r="A54" s="41" t="s">
        <v>42</v>
      </c>
      <c r="F54" s="40" t="s">
        <v>43</v>
      </c>
      <c r="J54" s="10"/>
      <c r="K54" s="18"/>
      <c r="M54" s="4"/>
      <c r="N54" s="4"/>
      <c r="P54" s="12"/>
      <c r="Q54" s="18"/>
      <c r="V54" s="12"/>
      <c r="W54" s="18"/>
      <c r="X54" s="12"/>
      <c r="Y54" s="18"/>
      <c r="AA54" s="4"/>
      <c r="AD54" s="12"/>
      <c r="AE54" s="18"/>
      <c r="AF54" s="12"/>
      <c r="AG54" s="18"/>
    </row>
    <row r="55" spans="1:33" s="9" customFormat="1">
      <c r="A55" s="41" t="s">
        <v>42</v>
      </c>
      <c r="F55" s="40" t="s">
        <v>44</v>
      </c>
      <c r="J55" s="10"/>
      <c r="K55" s="18"/>
      <c r="M55" s="4"/>
      <c r="N55" s="4"/>
      <c r="P55" s="12"/>
      <c r="Q55" s="18"/>
      <c r="V55" s="12"/>
      <c r="W55" s="18"/>
      <c r="X55" s="12"/>
      <c r="Y55" s="18"/>
      <c r="AA55" s="4"/>
      <c r="AD55" s="12"/>
      <c r="AE55" s="18"/>
      <c r="AF55" s="12"/>
      <c r="AG55" s="18"/>
    </row>
    <row r="56" spans="1:33" s="9" customFormat="1">
      <c r="A56" s="41" t="s">
        <v>42</v>
      </c>
      <c r="F56" s="40" t="s">
        <v>45</v>
      </c>
      <c r="J56" s="10"/>
      <c r="K56" s="18"/>
      <c r="M56" s="4"/>
      <c r="N56" s="4"/>
      <c r="P56" s="12"/>
      <c r="Q56" s="18"/>
      <c r="V56" s="12"/>
      <c r="W56" s="18"/>
      <c r="X56" s="12"/>
      <c r="Y56" s="18"/>
      <c r="AA56" s="4"/>
      <c r="AD56" s="12"/>
      <c r="AE56" s="18"/>
      <c r="AF56" s="12"/>
      <c r="AG56" s="18"/>
    </row>
    <row r="57" spans="1:33" s="9" customFormat="1">
      <c r="A57" s="41" t="s">
        <v>42</v>
      </c>
      <c r="F57" s="40" t="s">
        <v>46</v>
      </c>
      <c r="J57" s="10"/>
      <c r="K57" s="18"/>
      <c r="M57" s="4"/>
      <c r="N57" s="4"/>
      <c r="P57" s="12"/>
      <c r="Q57" s="18"/>
      <c r="V57" s="12"/>
      <c r="W57" s="18"/>
      <c r="X57" s="12"/>
      <c r="Y57" s="18"/>
      <c r="AA57" s="4"/>
      <c r="AD57" s="12"/>
      <c r="AE57" s="18"/>
      <c r="AF57" s="12"/>
      <c r="AG57" s="18"/>
    </row>
    <row r="58" spans="1:33" s="9" customFormat="1">
      <c r="A58" s="41" t="s">
        <v>47</v>
      </c>
      <c r="F58" s="40" t="s">
        <v>48</v>
      </c>
      <c r="J58" s="10"/>
      <c r="K58" s="18"/>
      <c r="M58" s="4"/>
      <c r="N58" s="4"/>
      <c r="P58" s="12"/>
      <c r="Q58" s="18"/>
      <c r="V58" s="12"/>
      <c r="W58" s="18"/>
      <c r="X58" s="12"/>
      <c r="Y58" s="18"/>
      <c r="AA58" s="4"/>
      <c r="AD58" s="12"/>
      <c r="AE58" s="18"/>
      <c r="AF58" s="12"/>
      <c r="AG58" s="18"/>
    </row>
    <row r="59" spans="1:33" s="9" customFormat="1">
      <c r="A59" s="41" t="s">
        <v>49</v>
      </c>
      <c r="F59" s="40" t="s">
        <v>50</v>
      </c>
      <c r="J59" s="10"/>
      <c r="K59" s="18"/>
      <c r="M59" s="4"/>
      <c r="N59" s="4"/>
      <c r="P59" s="12"/>
      <c r="Q59" s="18"/>
      <c r="V59" s="12"/>
      <c r="W59" s="18"/>
      <c r="X59" s="12"/>
      <c r="Y59" s="18"/>
      <c r="AA59" s="4"/>
      <c r="AD59" s="12"/>
      <c r="AE59" s="18"/>
      <c r="AF59" s="12"/>
      <c r="AG59" s="18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C2"/>
  <sheetViews>
    <sheetView workbookViewId="0">
      <selection activeCell="E18" sqref="E18"/>
    </sheetView>
  </sheetViews>
  <sheetFormatPr defaultRowHeight="12.75"/>
  <sheetData>
    <row r="2" spans="3:3">
      <c r="C2" s="42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21.04.2018 </vt:lpstr>
      <vt:lpstr>22.04.2018</vt:lpstr>
      <vt:lpstr>народный жим</vt:lpstr>
      <vt:lpstr>Командное</vt:lpstr>
      <vt:lpstr>Лист1</vt:lpstr>
      <vt:lpstr>'21.04.2018 '!Область_печати</vt:lpstr>
      <vt:lpstr>'22.04.2018'!Область_печати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DmitryPC</dc:creator>
  <cp:lastModifiedBy>Андрей</cp:lastModifiedBy>
  <cp:revision/>
  <cp:lastPrinted>2018-04-20T15:51:58Z</cp:lastPrinted>
  <dcterms:created xsi:type="dcterms:W3CDTF">2010-12-17T08:17:08Z</dcterms:created>
  <dcterms:modified xsi:type="dcterms:W3CDTF">2018-06-26T17:56:16Z</dcterms:modified>
</cp:coreProperties>
</file>