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455" firstSheet="3" activeTab="6"/>
  </bookViews>
  <sheets>
    <sheet name="PL AMT RAW" sheetId="27" r:id="rId1"/>
    <sheet name="BP AMT RAW" sheetId="41" r:id="rId2"/>
    <sheet name="BP AMT EQ+PRO RAW&amp;EQ" sheetId="40" r:id="rId3"/>
    <sheet name="PL AMT EQ+PRO RAW&amp;EQ" sheetId="42" r:id="rId4"/>
    <sheet name="PS AMT&amp;PRO" sheetId="49" r:id="rId5"/>
    <sheet name="RD" sheetId="46" r:id="rId6"/>
    <sheet name="RBP AMT&amp;PRO" sheetId="48" r:id="rId7"/>
    <sheet name="PBP AMT&amp;PRO" sheetId="47" r:id="rId8"/>
    <sheet name="МBP+DuoBench" sheetId="43" r:id="rId9"/>
    <sheet name="ARMLIFTING" sheetId="50" r:id="rId10"/>
    <sheet name="Командное" sheetId="44" r:id="rId11"/>
    <sheet name="Тренерское" sheetId="45" r:id="rId12"/>
  </sheets>
  <definedNames>
    <definedName name="_xlnm._FilterDatabase" localSheetId="2" hidden="1">'BP AMT EQ+PRO RAW&amp;EQ'!#REF!</definedName>
    <definedName name="_xlnm._FilterDatabase" localSheetId="1" hidden="1">'BP AMT RAW'!#REF!</definedName>
    <definedName name="_xlnm._FilterDatabase" localSheetId="7" hidden="1">'PBP AMT&amp;PRO'!#REF!</definedName>
    <definedName name="_xlnm._FilterDatabase" localSheetId="6" hidden="1">'RBP AMT&amp;PRO'!#REF!</definedName>
    <definedName name="_xlnm._FilterDatabase" localSheetId="8" hidden="1">'МBP+DuoBench'!#REF!</definedName>
    <definedName name="_xlnm.Print_Area" localSheetId="2">'BP AMT EQ+PRO RAW&amp;EQ'!$B$1:$U$4</definedName>
    <definedName name="_xlnm.Print_Area" localSheetId="1">'BP AMT RAW'!$B$1:$U$4</definedName>
    <definedName name="_xlnm.Print_Area" localSheetId="7">'PBP AMT&amp;PRO'!$B$1:$S$4</definedName>
    <definedName name="_xlnm.Print_Area" localSheetId="3">'PL AMT EQ+PRO RAW&amp;EQ'!$B$1:$AH$4</definedName>
    <definedName name="_xlnm.Print_Area" localSheetId="0">'PL AMT RAW'!$B$1:$AH$4</definedName>
    <definedName name="_xlnm.Print_Area" localSheetId="6">'RBP AMT&amp;PRO'!$B$1:$R$4</definedName>
    <definedName name="_xlnm.Print_Area" localSheetId="8">'МBP+DuoBench'!$B$1:$U$4</definedName>
  </definedNames>
  <calcPr calcId="145621"/>
  <fileRecoveryPr autoRecover="0"/>
</workbook>
</file>

<file path=xl/calcChain.xml><?xml version="1.0" encoding="utf-8"?>
<calcChain xmlns="http://schemas.openxmlformats.org/spreadsheetml/2006/main">
  <c r="C358" i="44"/>
  <c r="Z11" i="49" l="1"/>
  <c r="AA11" s="1"/>
  <c r="AA6"/>
  <c r="Z6"/>
  <c r="Y6"/>
  <c r="Y11"/>
  <c r="S11"/>
  <c r="S9"/>
  <c r="S10"/>
  <c r="S14"/>
  <c r="S13"/>
  <c r="S16"/>
  <c r="S15"/>
  <c r="S21"/>
  <c r="S22"/>
  <c r="S17"/>
  <c r="S18"/>
  <c r="S20"/>
  <c r="S19"/>
  <c r="S6"/>
  <c r="R6"/>
  <c r="X31"/>
  <c r="Z31" s="1"/>
  <c r="AA31" s="1"/>
  <c r="R31"/>
  <c r="S31" s="1"/>
  <c r="X30"/>
  <c r="Z30" s="1"/>
  <c r="AA30" s="1"/>
  <c r="R30"/>
  <c r="S30" s="1"/>
  <c r="X29"/>
  <c r="Z29" s="1"/>
  <c r="AA29" s="1"/>
  <c r="R29"/>
  <c r="S29" s="1"/>
  <c r="X26"/>
  <c r="Z26" s="1"/>
  <c r="AA26" s="1"/>
  <c r="R26"/>
  <c r="S26" s="1"/>
  <c r="X27"/>
  <c r="Z27" s="1"/>
  <c r="AA27" s="1"/>
  <c r="R27"/>
  <c r="S27" s="1"/>
  <c r="X19"/>
  <c r="Z19" s="1"/>
  <c r="AA19" s="1"/>
  <c r="X20"/>
  <c r="Z20" s="1"/>
  <c r="AA20" s="1"/>
  <c r="X18"/>
  <c r="Z18" s="1"/>
  <c r="AA18" s="1"/>
  <c r="X24"/>
  <c r="Z24" s="1"/>
  <c r="AA24" s="1"/>
  <c r="R24"/>
  <c r="S24" s="1"/>
  <c r="X17"/>
  <c r="Z17" s="1"/>
  <c r="AA17" s="1"/>
  <c r="X22"/>
  <c r="Z22" s="1"/>
  <c r="AA22" s="1"/>
  <c r="X21"/>
  <c r="Z21" s="1"/>
  <c r="AA21" s="1"/>
  <c r="X15"/>
  <c r="Z15" s="1"/>
  <c r="AA15" s="1"/>
  <c r="X16"/>
  <c r="Z16" s="1"/>
  <c r="AA16" s="1"/>
  <c r="X14"/>
  <c r="Z14" s="1"/>
  <c r="AA14" s="1"/>
  <c r="X13"/>
  <c r="Z13" s="1"/>
  <c r="AA13" s="1"/>
  <c r="X10"/>
  <c r="Z10" s="1"/>
  <c r="AA10" s="1"/>
  <c r="X9"/>
  <c r="Z9" s="1"/>
  <c r="AA9" s="1"/>
  <c r="X25"/>
  <c r="Z25" s="1"/>
  <c r="AA25" s="1"/>
  <c r="R25"/>
  <c r="S25" s="1"/>
  <c r="Y30" l="1"/>
  <c r="Y31"/>
  <c r="Y29"/>
  <c r="Y26"/>
  <c r="Y25"/>
  <c r="Y27"/>
  <c r="Y24"/>
  <c r="Y19"/>
  <c r="Y18"/>
  <c r="Y22"/>
  <c r="Y15"/>
  <c r="Y13"/>
  <c r="Y20"/>
  <c r="Y17"/>
  <c r="Y21"/>
  <c r="Y16"/>
  <c r="Y14"/>
  <c r="Y10"/>
  <c r="Y9"/>
  <c r="P12" i="48"/>
  <c r="Q12" s="1"/>
  <c r="P35"/>
  <c r="Q35" s="1"/>
  <c r="P34"/>
  <c r="Q34" s="1"/>
  <c r="P30"/>
  <c r="Q30" s="1"/>
  <c r="P31"/>
  <c r="Q31" s="1"/>
  <c r="P33"/>
  <c r="Q33" s="1"/>
  <c r="P29"/>
  <c r="Q29" s="1"/>
  <c r="P32"/>
  <c r="Q32" s="1"/>
  <c r="P27"/>
  <c r="Q27" s="1"/>
  <c r="P28"/>
  <c r="Q28" s="1"/>
  <c r="P14"/>
  <c r="Q14" s="1"/>
  <c r="P17"/>
  <c r="Q17" s="1"/>
  <c r="P23"/>
  <c r="Q23" s="1"/>
  <c r="P25"/>
  <c r="Q25" s="1"/>
  <c r="P26"/>
  <c r="Q26" s="1"/>
  <c r="P18"/>
  <c r="Q18" s="1"/>
  <c r="P24"/>
  <c r="Q24" s="1"/>
  <c r="P8"/>
  <c r="Q8" s="1"/>
  <c r="P19"/>
  <c r="Q19" s="1"/>
  <c r="P22"/>
  <c r="Q22" s="1"/>
  <c r="P15"/>
  <c r="Q15" s="1"/>
  <c r="P20"/>
  <c r="Q20" s="1"/>
  <c r="P9"/>
  <c r="Q9" s="1"/>
  <c r="P16"/>
  <c r="Q16" s="1"/>
  <c r="P10"/>
  <c r="Q10" s="1"/>
  <c r="P11"/>
  <c r="Q11" s="1"/>
  <c r="P21"/>
  <c r="Q21" s="1"/>
  <c r="P13"/>
  <c r="Q13" s="1"/>
  <c r="P6"/>
  <c r="Q6" s="1"/>
  <c r="P46" l="1"/>
  <c r="Q46" s="1"/>
  <c r="P45"/>
  <c r="Q45" s="1"/>
  <c r="P44"/>
  <c r="Q44" s="1"/>
  <c r="P42"/>
  <c r="Q42" s="1"/>
  <c r="P43"/>
  <c r="Q43" s="1"/>
  <c r="P41"/>
  <c r="Q41" s="1"/>
  <c r="P39"/>
  <c r="Q39" s="1"/>
  <c r="P38"/>
  <c r="Q38" s="1"/>
  <c r="P37"/>
  <c r="Q37" s="1"/>
  <c r="P40"/>
  <c r="Q40" s="1"/>
  <c r="R7" i="47" l="1"/>
  <c r="R8"/>
  <c r="R9"/>
  <c r="R12"/>
  <c r="R15"/>
  <c r="R13"/>
  <c r="R14"/>
  <c r="R16"/>
  <c r="R18"/>
  <c r="R29"/>
  <c r="R19"/>
  <c r="R30"/>
  <c r="R21"/>
  <c r="R20"/>
  <c r="R23"/>
  <c r="R33"/>
  <c r="T26" i="43"/>
  <c r="Q26"/>
  <c r="R32" i="47"/>
  <c r="Q32"/>
  <c r="R31"/>
  <c r="Q31"/>
  <c r="R26"/>
  <c r="Q26"/>
  <c r="R27"/>
  <c r="Q27"/>
  <c r="Q33"/>
  <c r="R24"/>
  <c r="Q24"/>
  <c r="R25"/>
  <c r="Q25"/>
  <c r="R22"/>
  <c r="Q22"/>
  <c r="Q23"/>
  <c r="Q20"/>
  <c r="Q21"/>
  <c r="Q30"/>
  <c r="Q19"/>
  <c r="Q29"/>
  <c r="Q18"/>
  <c r="Q16"/>
  <c r="Q14"/>
  <c r="Q13"/>
  <c r="Q15"/>
  <c r="Q12"/>
  <c r="Q9"/>
  <c r="Q8"/>
  <c r="Q7"/>
  <c r="R11"/>
  <c r="Q11"/>
  <c r="P5" i="46" l="1"/>
  <c r="Q5" s="1"/>
  <c r="T134" i="41" l="1"/>
  <c r="T133"/>
  <c r="T137"/>
  <c r="T135"/>
  <c r="T139"/>
  <c r="T138"/>
  <c r="T136"/>
  <c r="T124" l="1"/>
  <c r="T118"/>
  <c r="T119"/>
  <c r="T126"/>
  <c r="T125"/>
  <c r="T120"/>
  <c r="T127"/>
  <c r="T128"/>
  <c r="T121"/>
  <c r="T129"/>
  <c r="T130"/>
  <c r="T132"/>
  <c r="T122"/>
  <c r="T123"/>
  <c r="T131"/>
  <c r="A475" i="44" l="1"/>
  <c r="T111" i="41"/>
  <c r="T104"/>
  <c r="T107"/>
  <c r="T112"/>
  <c r="T113"/>
  <c r="T105"/>
  <c r="T106"/>
  <c r="T117"/>
  <c r="T114"/>
  <c r="S109"/>
  <c r="T109" s="1"/>
  <c r="T102"/>
  <c r="T108"/>
  <c r="T115"/>
  <c r="T110"/>
  <c r="T103"/>
  <c r="T116"/>
  <c r="S19" i="43" l="1"/>
  <c r="T19" s="1"/>
  <c r="S10"/>
  <c r="T10" s="1"/>
  <c r="S6"/>
  <c r="T6" s="1"/>
  <c r="S7"/>
  <c r="T7" s="1"/>
  <c r="S8"/>
  <c r="T8" s="1"/>
  <c r="S18"/>
  <c r="T18" s="1"/>
  <c r="S9"/>
  <c r="T9" s="1"/>
  <c r="S17"/>
  <c r="T17" s="1"/>
  <c r="S16"/>
  <c r="T16" s="1"/>
  <c r="S13"/>
  <c r="T13" s="1"/>
  <c r="S15"/>
  <c r="T15" s="1"/>
  <c r="S11"/>
  <c r="T11" s="1"/>
  <c r="S23"/>
  <c r="Y35" i="42" l="1"/>
  <c r="Z35"/>
  <c r="AA35" s="1"/>
  <c r="Y37"/>
  <c r="Z37"/>
  <c r="AA37" s="1"/>
  <c r="Y38"/>
  <c r="Z38"/>
  <c r="AA38" s="1"/>
  <c r="Y71"/>
  <c r="Y88"/>
  <c r="Z88"/>
  <c r="AA88" s="1"/>
  <c r="Y75"/>
  <c r="Z75"/>
  <c r="AA75" s="1"/>
  <c r="Y76"/>
  <c r="Z76"/>
  <c r="AA76" s="1"/>
  <c r="Y74"/>
  <c r="Z74"/>
  <c r="AA74" s="1"/>
  <c r="Y40"/>
  <c r="Z40"/>
  <c r="AA40" s="1"/>
  <c r="Y41"/>
  <c r="Z41"/>
  <c r="AA41" s="1"/>
  <c r="Y25"/>
  <c r="Y26"/>
  <c r="Y82"/>
  <c r="Y83"/>
  <c r="Y84"/>
  <c r="Y28"/>
  <c r="S35"/>
  <c r="S37"/>
  <c r="S38"/>
  <c r="S88"/>
  <c r="S75"/>
  <c r="S76"/>
  <c r="S74"/>
  <c r="S40"/>
  <c r="S41"/>
  <c r="R28"/>
  <c r="Z28" s="1"/>
  <c r="AA28" s="1"/>
  <c r="R84"/>
  <c r="R83"/>
  <c r="Z83" s="1"/>
  <c r="AA83" s="1"/>
  <c r="R82"/>
  <c r="S82" s="1"/>
  <c r="R26"/>
  <c r="Z26" s="1"/>
  <c r="AA26" s="1"/>
  <c r="R25"/>
  <c r="Z25" s="1"/>
  <c r="AH25" s="1"/>
  <c r="AI25" s="1"/>
  <c r="AF66"/>
  <c r="X66"/>
  <c r="Y66" s="1"/>
  <c r="R66"/>
  <c r="S66" s="1"/>
  <c r="AF65"/>
  <c r="X65"/>
  <c r="Y65" s="1"/>
  <c r="R65"/>
  <c r="S65" s="1"/>
  <c r="AF92"/>
  <c r="X92"/>
  <c r="R92"/>
  <c r="S92" s="1"/>
  <c r="AF67"/>
  <c r="X67"/>
  <c r="R67"/>
  <c r="S67" s="1"/>
  <c r="AF41"/>
  <c r="AH41" s="1"/>
  <c r="AI41" s="1"/>
  <c r="AF40"/>
  <c r="AH40" s="1"/>
  <c r="AI40" s="1"/>
  <c r="AF74"/>
  <c r="AH74" s="1"/>
  <c r="AI74" s="1"/>
  <c r="AF79"/>
  <c r="X79"/>
  <c r="R79"/>
  <c r="S79" s="1"/>
  <c r="AF60"/>
  <c r="X60"/>
  <c r="Y60" s="1"/>
  <c r="R60"/>
  <c r="S60" s="1"/>
  <c r="AF70"/>
  <c r="X70"/>
  <c r="Y70" s="1"/>
  <c r="R70"/>
  <c r="S70" s="1"/>
  <c r="AF64"/>
  <c r="X64"/>
  <c r="R64"/>
  <c r="S64" s="1"/>
  <c r="AF76"/>
  <c r="AH76" s="1"/>
  <c r="AI76" s="1"/>
  <c r="AF75"/>
  <c r="AH75" s="1"/>
  <c r="AI75" s="1"/>
  <c r="AF88"/>
  <c r="AH88" s="1"/>
  <c r="AI88" s="1"/>
  <c r="AF91"/>
  <c r="X91"/>
  <c r="R91"/>
  <c r="S91" s="1"/>
  <c r="AF45"/>
  <c r="X45"/>
  <c r="R45"/>
  <c r="S45" s="1"/>
  <c r="Z71"/>
  <c r="AA71" s="1"/>
  <c r="AF63"/>
  <c r="X63"/>
  <c r="R63"/>
  <c r="S63" s="1"/>
  <c r="AF58"/>
  <c r="X58"/>
  <c r="Y58" s="1"/>
  <c r="R58"/>
  <c r="S58" s="1"/>
  <c r="AF38"/>
  <c r="AH38" s="1"/>
  <c r="AI38" s="1"/>
  <c r="AF37"/>
  <c r="AF55"/>
  <c r="X55"/>
  <c r="Y55" s="1"/>
  <c r="R55"/>
  <c r="S55" s="1"/>
  <c r="AF54"/>
  <c r="X54"/>
  <c r="Y54" s="1"/>
  <c r="R54"/>
  <c r="S54" s="1"/>
  <c r="AF53"/>
  <c r="X53"/>
  <c r="R53"/>
  <c r="S53" s="1"/>
  <c r="AF49"/>
  <c r="X49"/>
  <c r="R49"/>
  <c r="S49" s="1"/>
  <c r="AF35"/>
  <c r="AH35" s="1"/>
  <c r="AI35" s="1"/>
  <c r="AF50"/>
  <c r="X50"/>
  <c r="Y50" s="1"/>
  <c r="R50"/>
  <c r="S50" s="1"/>
  <c r="AF44"/>
  <c r="X44"/>
  <c r="R44"/>
  <c r="S44" s="1"/>
  <c r="AF59"/>
  <c r="X59"/>
  <c r="Y59" s="1"/>
  <c r="R59"/>
  <c r="S59" s="1"/>
  <c r="AF61"/>
  <c r="X61"/>
  <c r="R61"/>
  <c r="S61" s="1"/>
  <c r="AF87"/>
  <c r="Z87"/>
  <c r="AA87" s="1"/>
  <c r="Y87"/>
  <c r="S87"/>
  <c r="AH87" l="1"/>
  <c r="AI87" s="1"/>
  <c r="AH37"/>
  <c r="AI37" s="1"/>
  <c r="Z79"/>
  <c r="AA79" s="1"/>
  <c r="AH83"/>
  <c r="AI83" s="1"/>
  <c r="AH26"/>
  <c r="AI26" s="1"/>
  <c r="AH28"/>
  <c r="AI28" s="1"/>
  <c r="AH71"/>
  <c r="AI71" s="1"/>
  <c r="Z44"/>
  <c r="AA44" s="1"/>
  <c r="Z45"/>
  <c r="AA45" s="1"/>
  <c r="Z67"/>
  <c r="AA67" s="1"/>
  <c r="Z53"/>
  <c r="AA53" s="1"/>
  <c r="Z63"/>
  <c r="AA63" s="1"/>
  <c r="Z91"/>
  <c r="AA91" s="1"/>
  <c r="Z49"/>
  <c r="AA49" s="1"/>
  <c r="Z64"/>
  <c r="AA64" s="1"/>
  <c r="Z92"/>
  <c r="AA92" s="1"/>
  <c r="AA25"/>
  <c r="S28"/>
  <c r="S83"/>
  <c r="S26"/>
  <c r="S71"/>
  <c r="Z82"/>
  <c r="AH82" s="1"/>
  <c r="AI82" s="1"/>
  <c r="Z66"/>
  <c r="AA66" s="1"/>
  <c r="Z65"/>
  <c r="AA65" s="1"/>
  <c r="Y92"/>
  <c r="Y67"/>
  <c r="Y79"/>
  <c r="Z60"/>
  <c r="AA60" s="1"/>
  <c r="Z70"/>
  <c r="AA70" s="1"/>
  <c r="Y64"/>
  <c r="Y91"/>
  <c r="Y45"/>
  <c r="Y63"/>
  <c r="Z58"/>
  <c r="AA58" s="1"/>
  <c r="Z55"/>
  <c r="AA55" s="1"/>
  <c r="Z54"/>
  <c r="AA54" s="1"/>
  <c r="Y53"/>
  <c r="Y49"/>
  <c r="Z50"/>
  <c r="AA50" s="1"/>
  <c r="Y44"/>
  <c r="S84"/>
  <c r="S25"/>
  <c r="Z84"/>
  <c r="Z61"/>
  <c r="AA61" s="1"/>
  <c r="Z59"/>
  <c r="AA59" s="1"/>
  <c r="Y61"/>
  <c r="AH79" l="1"/>
  <c r="AI79" s="1"/>
  <c r="AH92"/>
  <c r="AI92" s="1"/>
  <c r="AH64"/>
  <c r="AI64" s="1"/>
  <c r="AH58"/>
  <c r="AI58" s="1"/>
  <c r="AH49"/>
  <c r="AI49" s="1"/>
  <c r="AH59"/>
  <c r="AI59" s="1"/>
  <c r="AH67"/>
  <c r="AI67" s="1"/>
  <c r="AH45"/>
  <c r="AI45" s="1"/>
  <c r="AH55"/>
  <c r="AI55" s="1"/>
  <c r="AH44"/>
  <c r="AI44" s="1"/>
  <c r="AA84"/>
  <c r="AH84"/>
  <c r="AI84" s="1"/>
  <c r="AH66"/>
  <c r="AI66" s="1"/>
  <c r="AH60"/>
  <c r="AI60" s="1"/>
  <c r="AH91"/>
  <c r="AI91" s="1"/>
  <c r="AH54"/>
  <c r="AI54" s="1"/>
  <c r="AH50"/>
  <c r="AI50" s="1"/>
  <c r="AH65"/>
  <c r="AI65" s="1"/>
  <c r="AH70"/>
  <c r="AI70" s="1"/>
  <c r="AH63"/>
  <c r="AI63" s="1"/>
  <c r="AH53"/>
  <c r="AI53" s="1"/>
  <c r="AH61"/>
  <c r="AI61" s="1"/>
  <c r="AA82"/>
  <c r="T87" i="41" l="1"/>
  <c r="T88"/>
  <c r="T86"/>
  <c r="T89"/>
  <c r="T90"/>
  <c r="T92"/>
  <c r="T96"/>
  <c r="T93"/>
  <c r="T91"/>
  <c r="T95"/>
  <c r="T94"/>
  <c r="T85"/>
  <c r="T71"/>
  <c r="T75"/>
  <c r="T100"/>
  <c r="T74"/>
  <c r="T72"/>
  <c r="T101"/>
  <c r="T78"/>
  <c r="T76"/>
  <c r="T73"/>
  <c r="T80"/>
  <c r="T82"/>
  <c r="T84"/>
  <c r="T81"/>
  <c r="T79"/>
  <c r="T77"/>
  <c r="T97"/>
  <c r="T83"/>
  <c r="T98"/>
  <c r="T99"/>
  <c r="Y7" i="42" l="1"/>
  <c r="R7"/>
  <c r="Z7" s="1"/>
  <c r="X22"/>
  <c r="Z22" s="1"/>
  <c r="AH22" s="1"/>
  <c r="AI22" s="1"/>
  <c r="S22"/>
  <c r="Y27"/>
  <c r="R27"/>
  <c r="Z27" s="1"/>
  <c r="AH27" s="1"/>
  <c r="AI27" s="1"/>
  <c r="X56"/>
  <c r="Z56" s="1"/>
  <c r="AH56" s="1"/>
  <c r="AI56" s="1"/>
  <c r="S56"/>
  <c r="Z13"/>
  <c r="AH13" s="1"/>
  <c r="AI13" s="1"/>
  <c r="Y13"/>
  <c r="S13"/>
  <c r="AF21"/>
  <c r="X21"/>
  <c r="Y21" s="1"/>
  <c r="R21"/>
  <c r="S21" s="1"/>
  <c r="AF20"/>
  <c r="X20"/>
  <c r="Y20" s="1"/>
  <c r="R20"/>
  <c r="S20" s="1"/>
  <c r="AF99"/>
  <c r="X99"/>
  <c r="Y99" s="1"/>
  <c r="S99"/>
  <c r="AF96"/>
  <c r="X96"/>
  <c r="Y96" s="1"/>
  <c r="S96"/>
  <c r="AF95"/>
  <c r="X95"/>
  <c r="Y95" s="1"/>
  <c r="S95"/>
  <c r="AF39"/>
  <c r="Z39"/>
  <c r="AA39" s="1"/>
  <c r="Y39"/>
  <c r="S39"/>
  <c r="AF17"/>
  <c r="X17"/>
  <c r="Y17" s="1"/>
  <c r="R17"/>
  <c r="S17" s="1"/>
  <c r="AF10"/>
  <c r="Z10"/>
  <c r="AA10" s="1"/>
  <c r="Y10"/>
  <c r="S10"/>
  <c r="AF57"/>
  <c r="X57"/>
  <c r="Y57" s="1"/>
  <c r="R57"/>
  <c r="S57" s="1"/>
  <c r="AF62"/>
  <c r="X62"/>
  <c r="Y62" s="1"/>
  <c r="R62"/>
  <c r="S62" s="1"/>
  <c r="AF51"/>
  <c r="X51"/>
  <c r="R51"/>
  <c r="S51" s="1"/>
  <c r="AF36"/>
  <c r="Z36"/>
  <c r="AA36" s="1"/>
  <c r="Y36"/>
  <c r="S36"/>
  <c r="AF14"/>
  <c r="X14"/>
  <c r="Y14" s="1"/>
  <c r="R14"/>
  <c r="S14" s="1"/>
  <c r="AF52"/>
  <c r="X52"/>
  <c r="Y52" s="1"/>
  <c r="R52"/>
  <c r="S52" s="1"/>
  <c r="AF34"/>
  <c r="Z34"/>
  <c r="AA34" s="1"/>
  <c r="Y34"/>
  <c r="S34"/>
  <c r="AF48"/>
  <c r="X48"/>
  <c r="Y48" s="1"/>
  <c r="R48"/>
  <c r="S48" s="1"/>
  <c r="AF31"/>
  <c r="Z31"/>
  <c r="AA31" s="1"/>
  <c r="Y31"/>
  <c r="S31"/>
  <c r="AH39" l="1"/>
  <c r="AI39" s="1"/>
  <c r="AH31"/>
  <c r="AI31" s="1"/>
  <c r="AH10"/>
  <c r="AI10" s="1"/>
  <c r="AH34"/>
  <c r="AI34" s="1"/>
  <c r="AH36"/>
  <c r="AI36" s="1"/>
  <c r="AA13"/>
  <c r="AA27"/>
  <c r="AA7"/>
  <c r="AH7"/>
  <c r="AI7" s="1"/>
  <c r="Z51"/>
  <c r="AH51" s="1"/>
  <c r="AI51" s="1"/>
  <c r="Z57"/>
  <c r="AA57" s="1"/>
  <c r="S27"/>
  <c r="Y22"/>
  <c r="S7"/>
  <c r="Z14"/>
  <c r="AH14" s="1"/>
  <c r="AI14" s="1"/>
  <c r="Y51"/>
  <c r="Z17"/>
  <c r="AA17" s="1"/>
  <c r="Z20"/>
  <c r="AH20" s="1"/>
  <c r="AI20" s="1"/>
  <c r="AA14"/>
  <c r="AA20"/>
  <c r="Z48"/>
  <c r="AA48" s="1"/>
  <c r="Z62"/>
  <c r="AA62" s="1"/>
  <c r="Z95"/>
  <c r="AA95" s="1"/>
  <c r="Z96"/>
  <c r="AA96" s="1"/>
  <c r="Z99"/>
  <c r="AA99" s="1"/>
  <c r="Z21"/>
  <c r="AA21" s="1"/>
  <c r="AA56"/>
  <c r="AA22"/>
  <c r="Z52"/>
  <c r="AA52" s="1"/>
  <c r="Y56"/>
  <c r="AA51" l="1"/>
  <c r="AH17"/>
  <c r="AI17" s="1"/>
  <c r="AH21"/>
  <c r="AI21" s="1"/>
  <c r="AH95"/>
  <c r="AI95" s="1"/>
  <c r="AH57"/>
  <c r="AI57" s="1"/>
  <c r="AH52"/>
  <c r="AI52" s="1"/>
  <c r="AH96"/>
  <c r="AI96" s="1"/>
  <c r="AH62"/>
  <c r="AI62" s="1"/>
  <c r="AH48"/>
  <c r="AI48" s="1"/>
  <c r="AH99"/>
  <c r="AI99" s="1"/>
  <c r="T66" i="41"/>
  <c r="T65"/>
  <c r="T67"/>
  <c r="T68"/>
  <c r="T69"/>
  <c r="T70"/>
  <c r="T55"/>
  <c r="T56"/>
  <c r="T57"/>
  <c r="T58"/>
  <c r="T61"/>
  <c r="T59"/>
  <c r="T64"/>
  <c r="T60"/>
  <c r="T62"/>
  <c r="T63"/>
  <c r="T49" l="1"/>
  <c r="T45"/>
  <c r="T46"/>
  <c r="T52"/>
  <c r="T53"/>
  <c r="T47"/>
  <c r="T43"/>
  <c r="T48"/>
  <c r="T54"/>
  <c r="T44"/>
  <c r="T51"/>
  <c r="T50"/>
  <c r="T37"/>
  <c r="T38"/>
  <c r="T34"/>
  <c r="T31"/>
  <c r="T41"/>
  <c r="T40"/>
  <c r="T35"/>
  <c r="T42"/>
  <c r="T33"/>
  <c r="T32"/>
  <c r="T36"/>
  <c r="T39"/>
  <c r="T30"/>
  <c r="T29"/>
  <c r="T26" l="1"/>
  <c r="T16"/>
  <c r="T25"/>
  <c r="T17"/>
  <c r="T22"/>
  <c r="T19"/>
  <c r="T24"/>
  <c r="T21"/>
  <c r="T20"/>
  <c r="T18"/>
  <c r="T23"/>
  <c r="T15" l="1"/>
  <c r="T14"/>
  <c r="T13"/>
  <c r="T12"/>
  <c r="T11"/>
  <c r="T9"/>
  <c r="T10"/>
  <c r="T7"/>
  <c r="T8"/>
  <c r="S81" i="40" l="1"/>
  <c r="A81"/>
  <c r="T102" l="1"/>
  <c r="T97"/>
  <c r="T91"/>
  <c r="T104"/>
  <c r="T101"/>
  <c r="T96"/>
  <c r="T90"/>
  <c r="T106"/>
  <c r="T103"/>
  <c r="T98"/>
  <c r="T92"/>
  <c r="T100"/>
  <c r="T93"/>
  <c r="T94"/>
  <c r="T99"/>
  <c r="T95"/>
  <c r="T105"/>
  <c r="S71" l="1"/>
  <c r="T71" s="1"/>
  <c r="T76" l="1"/>
  <c r="S79"/>
  <c r="T79" s="1"/>
  <c r="S88"/>
  <c r="T88" s="1"/>
  <c r="S87"/>
  <c r="T87" s="1"/>
  <c r="S74"/>
  <c r="T74" s="1"/>
  <c r="T81"/>
  <c r="S80"/>
  <c r="T80" s="1"/>
  <c r="S82"/>
  <c r="T82" s="1"/>
  <c r="S77"/>
  <c r="T77" s="1"/>
  <c r="S83"/>
  <c r="T83" s="1"/>
  <c r="S86"/>
  <c r="T86" s="1"/>
  <c r="S84"/>
  <c r="T84" s="1"/>
  <c r="S85"/>
  <c r="T85" s="1"/>
  <c r="S72"/>
  <c r="T72" s="1"/>
  <c r="S89"/>
  <c r="T89" s="1"/>
  <c r="S78"/>
  <c r="T78" s="1"/>
  <c r="S73"/>
  <c r="T73" s="1"/>
  <c r="S70"/>
  <c r="T70" s="1"/>
  <c r="S75"/>
  <c r="T75" s="1"/>
  <c r="T124" l="1"/>
  <c r="T120"/>
  <c r="T116"/>
  <c r="T123"/>
  <c r="T115"/>
  <c r="T114"/>
  <c r="T110"/>
  <c r="T109"/>
  <c r="T117"/>
  <c r="S68" l="1"/>
  <c r="T68" s="1"/>
  <c r="S66"/>
  <c r="T66" s="1"/>
  <c r="S67"/>
  <c r="T67" s="1"/>
  <c r="S60"/>
  <c r="T60" s="1"/>
  <c r="S62"/>
  <c r="T62" s="1"/>
  <c r="S65"/>
  <c r="T65" s="1"/>
  <c r="S61"/>
  <c r="T61" s="1"/>
  <c r="S48"/>
  <c r="T48" s="1"/>
  <c r="S63"/>
  <c r="T63" s="1"/>
  <c r="S69"/>
  <c r="T69" s="1"/>
  <c r="S64"/>
  <c r="T64" s="1"/>
  <c r="S58"/>
  <c r="T58" s="1"/>
  <c r="S56"/>
  <c r="T56" s="1"/>
  <c r="S57"/>
  <c r="T57" s="1"/>
  <c r="S54"/>
  <c r="T54" s="1"/>
  <c r="S59"/>
  <c r="T59" s="1"/>
  <c r="S52"/>
  <c r="T52" s="1"/>
  <c r="S53"/>
  <c r="T53" s="1"/>
  <c r="S55"/>
  <c r="T55" s="1"/>
  <c r="S49"/>
  <c r="T49" s="1"/>
  <c r="T40" l="1"/>
  <c r="T45"/>
  <c r="T44"/>
  <c r="T41"/>
  <c r="T37"/>
  <c r="T39"/>
  <c r="T38"/>
  <c r="T33"/>
  <c r="T35"/>
  <c r="T34"/>
  <c r="T36"/>
  <c r="T30" l="1"/>
  <c r="T113"/>
  <c r="T29"/>
  <c r="T26"/>
  <c r="T27"/>
  <c r="T23"/>
  <c r="T28"/>
  <c r="T24"/>
  <c r="T25"/>
  <c r="T22"/>
  <c r="T16"/>
  <c r="T21"/>
  <c r="T17"/>
  <c r="T18"/>
  <c r="T19"/>
  <c r="T14"/>
  <c r="T20"/>
  <c r="T13"/>
  <c r="T15"/>
  <c r="S7"/>
  <c r="T7" s="1"/>
  <c r="T10"/>
  <c r="T8"/>
  <c r="T9"/>
  <c r="AF77" i="27" l="1"/>
  <c r="AG77" s="1"/>
  <c r="Z77"/>
  <c r="AA77" s="1"/>
  <c r="Y77"/>
  <c r="S77"/>
  <c r="AF59"/>
  <c r="AG59" s="1"/>
  <c r="Z59"/>
  <c r="AA59" s="1"/>
  <c r="Y59"/>
  <c r="S59"/>
  <c r="AF68"/>
  <c r="AG68" s="1"/>
  <c r="Z68"/>
  <c r="AA68" s="1"/>
  <c r="Y68"/>
  <c r="S68"/>
  <c r="AF76"/>
  <c r="Z76"/>
  <c r="AA76" s="1"/>
  <c r="Y76"/>
  <c r="S76"/>
  <c r="AF70"/>
  <c r="Z70"/>
  <c r="AA70" s="1"/>
  <c r="Y70"/>
  <c r="S70"/>
  <c r="AF72"/>
  <c r="AG72" s="1"/>
  <c r="Z72"/>
  <c r="AA72" s="1"/>
  <c r="Y72"/>
  <c r="S72"/>
  <c r="AF71"/>
  <c r="Z71"/>
  <c r="AA71" s="1"/>
  <c r="Y71"/>
  <c r="S71"/>
  <c r="AF65"/>
  <c r="Z65"/>
  <c r="AA65" s="1"/>
  <c r="Y65"/>
  <c r="S65"/>
  <c r="AF64"/>
  <c r="Z64"/>
  <c r="AA64" s="1"/>
  <c r="Y64"/>
  <c r="S64"/>
  <c r="AF61"/>
  <c r="AG61" s="1"/>
  <c r="Z61"/>
  <c r="AA61" s="1"/>
  <c r="Y61"/>
  <c r="S61"/>
  <c r="AF62"/>
  <c r="AG62" s="1"/>
  <c r="Z62"/>
  <c r="AA62" s="1"/>
  <c r="Y62"/>
  <c r="S62"/>
  <c r="AF58"/>
  <c r="AG58" s="1"/>
  <c r="Z58"/>
  <c r="AA58" s="1"/>
  <c r="Y58"/>
  <c r="S58"/>
  <c r="AF63"/>
  <c r="Z63"/>
  <c r="AA63" s="1"/>
  <c r="Y63"/>
  <c r="S63"/>
  <c r="AF57"/>
  <c r="AG57" s="1"/>
  <c r="Z57"/>
  <c r="AA57" s="1"/>
  <c r="Y57"/>
  <c r="S57"/>
  <c r="AF52"/>
  <c r="Z52"/>
  <c r="AA52" s="1"/>
  <c r="Y52"/>
  <c r="S52"/>
  <c r="AF53"/>
  <c r="AG53" s="1"/>
  <c r="Z53"/>
  <c r="AA53" s="1"/>
  <c r="Y53"/>
  <c r="S53"/>
  <c r="AF67"/>
  <c r="Z67"/>
  <c r="AA67" s="1"/>
  <c r="Y67"/>
  <c r="S67"/>
  <c r="AF54"/>
  <c r="AG54" s="1"/>
  <c r="Z54"/>
  <c r="AA54" s="1"/>
  <c r="Y54"/>
  <c r="S54"/>
  <c r="AF73"/>
  <c r="AG73" s="1"/>
  <c r="AA73"/>
  <c r="Z73"/>
  <c r="Y73"/>
  <c r="S73"/>
  <c r="AF56"/>
  <c r="AG56" s="1"/>
  <c r="Z56"/>
  <c r="AA56" s="1"/>
  <c r="Y56"/>
  <c r="S56"/>
  <c r="AF55"/>
  <c r="AH55" s="1"/>
  <c r="AI55" s="1"/>
  <c r="Z55"/>
  <c r="AA55" s="1"/>
  <c r="Y55"/>
  <c r="S55"/>
  <c r="AF74"/>
  <c r="AH74" s="1"/>
  <c r="AI74" s="1"/>
  <c r="Z74"/>
  <c r="AA74" s="1"/>
  <c r="Y74"/>
  <c r="S74"/>
  <c r="AF51"/>
  <c r="AG51" s="1"/>
  <c r="Z51"/>
  <c r="AA51" s="1"/>
  <c r="Y51"/>
  <c r="S51"/>
  <c r="AH52" l="1"/>
  <c r="AI52" s="1"/>
  <c r="AH63"/>
  <c r="AI63" s="1"/>
  <c r="AH62"/>
  <c r="AI62" s="1"/>
  <c r="AH64"/>
  <c r="AI64" s="1"/>
  <c r="AH65"/>
  <c r="AI65" s="1"/>
  <c r="AH70"/>
  <c r="AI70" s="1"/>
  <c r="AH76"/>
  <c r="AI76" s="1"/>
  <c r="AG52"/>
  <c r="AH71"/>
  <c r="AI71" s="1"/>
  <c r="AH73"/>
  <c r="AI73" s="1"/>
  <c r="AH67"/>
  <c r="AI67" s="1"/>
  <c r="AH68"/>
  <c r="AI68" s="1"/>
  <c r="AG71"/>
  <c r="AH77"/>
  <c r="AI77" s="1"/>
  <c r="AH59"/>
  <c r="AI59" s="1"/>
  <c r="AG76"/>
  <c r="AH72"/>
  <c r="AI72" s="1"/>
  <c r="AG65"/>
  <c r="AH61"/>
  <c r="AI61" s="1"/>
  <c r="AG70"/>
  <c r="AG64"/>
  <c r="AH58"/>
  <c r="AI58" s="1"/>
  <c r="AG63"/>
  <c r="AH53"/>
  <c r="AI53" s="1"/>
  <c r="AG67"/>
  <c r="AH56"/>
  <c r="AI56" s="1"/>
  <c r="AG55"/>
  <c r="AG74"/>
  <c r="AH51"/>
  <c r="AI51" s="1"/>
  <c r="AH57"/>
  <c r="AI57" s="1"/>
  <c r="AH54"/>
  <c r="AI54" s="1"/>
  <c r="AG23" l="1"/>
  <c r="AG36"/>
  <c r="AG37"/>
  <c r="AG38"/>
  <c r="AG39"/>
  <c r="AG40"/>
  <c r="AH40"/>
  <c r="AI40" s="1"/>
  <c r="AG41"/>
  <c r="AG42"/>
  <c r="AG43"/>
  <c r="AG44"/>
  <c r="AG45"/>
  <c r="AG46"/>
  <c r="AG47"/>
  <c r="AG48"/>
  <c r="AG49"/>
  <c r="AG50"/>
  <c r="AG60"/>
  <c r="AG66"/>
  <c r="AG69"/>
  <c r="S40"/>
  <c r="Y40"/>
  <c r="Z44"/>
  <c r="AH44" s="1"/>
  <c r="AI44" s="1"/>
  <c r="Y44"/>
  <c r="S44"/>
  <c r="Z50"/>
  <c r="AH50" s="1"/>
  <c r="AI50" s="1"/>
  <c r="Y50"/>
  <c r="S50"/>
  <c r="Z48"/>
  <c r="AH48" s="1"/>
  <c r="AI48" s="1"/>
  <c r="Y48"/>
  <c r="S48"/>
  <c r="Z46"/>
  <c r="AH46" s="1"/>
  <c r="AI46" s="1"/>
  <c r="Y46"/>
  <c r="S46"/>
  <c r="Z47"/>
  <c r="AH47" s="1"/>
  <c r="AI47" s="1"/>
  <c r="Y47"/>
  <c r="S47"/>
  <c r="Z49"/>
  <c r="AH49" s="1"/>
  <c r="AI49" s="1"/>
  <c r="Y49"/>
  <c r="S49"/>
  <c r="Z45"/>
  <c r="AH45" s="1"/>
  <c r="AI45" s="1"/>
  <c r="Y45"/>
  <c r="S45"/>
  <c r="Z42"/>
  <c r="AH42" s="1"/>
  <c r="AI42" s="1"/>
  <c r="Y42"/>
  <c r="S42"/>
  <c r="Z43"/>
  <c r="AH43" s="1"/>
  <c r="AI43" s="1"/>
  <c r="Y43"/>
  <c r="S43"/>
  <c r="Z39"/>
  <c r="AH39" s="1"/>
  <c r="AI39" s="1"/>
  <c r="Y39"/>
  <c r="S39"/>
  <c r="Z41"/>
  <c r="AH41" s="1"/>
  <c r="AI41" s="1"/>
  <c r="Y41"/>
  <c r="S41"/>
  <c r="Z38"/>
  <c r="AH38" s="1"/>
  <c r="AI38" s="1"/>
  <c r="Y38"/>
  <c r="S38"/>
  <c r="Z36"/>
  <c r="AH36" s="1"/>
  <c r="AI36" s="1"/>
  <c r="Y36"/>
  <c r="S36"/>
  <c r="Z37"/>
  <c r="AH37" s="1"/>
  <c r="AI37" s="1"/>
  <c r="Y37"/>
  <c r="S37"/>
  <c r="AA37" l="1"/>
  <c r="AA36"/>
  <c r="AA38"/>
  <c r="AA41"/>
  <c r="AA39"/>
  <c r="AA43"/>
  <c r="AA42"/>
  <c r="AA45"/>
  <c r="AA49"/>
  <c r="AA47"/>
  <c r="AA46"/>
  <c r="AA48"/>
  <c r="AA50"/>
  <c r="AA44"/>
  <c r="AG94" l="1"/>
  <c r="AF32"/>
  <c r="Z32"/>
  <c r="AA32" s="1"/>
  <c r="Y32"/>
  <c r="S32"/>
  <c r="AF30"/>
  <c r="Z30"/>
  <c r="AA30" s="1"/>
  <c r="Y30"/>
  <c r="S30"/>
  <c r="AF21"/>
  <c r="Z21"/>
  <c r="AA21" s="1"/>
  <c r="Y21"/>
  <c r="S21"/>
  <c r="AF26"/>
  <c r="Z26"/>
  <c r="AA26" s="1"/>
  <c r="Y26"/>
  <c r="S26"/>
  <c r="AF28"/>
  <c r="Z28"/>
  <c r="AA28" s="1"/>
  <c r="Y28"/>
  <c r="S28"/>
  <c r="AF22"/>
  <c r="Z22"/>
  <c r="AA22" s="1"/>
  <c r="Y22"/>
  <c r="S22"/>
  <c r="AF19"/>
  <c r="Z19"/>
  <c r="AA19" s="1"/>
  <c r="Y19"/>
  <c r="S19"/>
  <c r="AF29"/>
  <c r="Z29"/>
  <c r="AA29" s="1"/>
  <c r="Y29"/>
  <c r="S29"/>
  <c r="AF20"/>
  <c r="Z20"/>
  <c r="AA20" s="1"/>
  <c r="Y20"/>
  <c r="S20"/>
  <c r="AF31"/>
  <c r="Z31"/>
  <c r="AA31" s="1"/>
  <c r="Y31"/>
  <c r="S31"/>
  <c r="AF24"/>
  <c r="Z24"/>
  <c r="AA24" s="1"/>
  <c r="Y24"/>
  <c r="S24"/>
  <c r="AF16"/>
  <c r="Z16"/>
  <c r="AA16" s="1"/>
  <c r="Y16"/>
  <c r="S16"/>
  <c r="AF27"/>
  <c r="Z27"/>
  <c r="AA27" s="1"/>
  <c r="Y27"/>
  <c r="S27"/>
  <c r="AF17"/>
  <c r="Z17"/>
  <c r="AA17" s="1"/>
  <c r="Y17"/>
  <c r="S17"/>
  <c r="Z23"/>
  <c r="Y23"/>
  <c r="S23"/>
  <c r="AF18"/>
  <c r="Z18"/>
  <c r="AA18" s="1"/>
  <c r="Y18"/>
  <c r="S18"/>
  <c r="AF75"/>
  <c r="Z75"/>
  <c r="AA75" s="1"/>
  <c r="Y75"/>
  <c r="S75"/>
  <c r="AG18" l="1"/>
  <c r="AH18"/>
  <c r="AI18" s="1"/>
  <c r="AA23"/>
  <c r="AH23"/>
  <c r="AI23" s="1"/>
  <c r="AG17"/>
  <c r="AH17"/>
  <c r="AI17" s="1"/>
  <c r="AG27"/>
  <c r="AH27"/>
  <c r="AI27" s="1"/>
  <c r="AG16"/>
  <c r="AH16"/>
  <c r="AI16" s="1"/>
  <c r="AG24"/>
  <c r="AH24"/>
  <c r="AI24" s="1"/>
  <c r="AG31"/>
  <c r="AH31"/>
  <c r="AI31" s="1"/>
  <c r="AG20"/>
  <c r="AH20"/>
  <c r="AI20" s="1"/>
  <c r="AG29"/>
  <c r="AH29"/>
  <c r="AI29" s="1"/>
  <c r="AG19"/>
  <c r="AH19"/>
  <c r="AI19" s="1"/>
  <c r="AG22"/>
  <c r="AH22"/>
  <c r="AI22" s="1"/>
  <c r="AG28"/>
  <c r="AH28"/>
  <c r="AI28" s="1"/>
  <c r="AG26"/>
  <c r="AH26"/>
  <c r="AI26" s="1"/>
  <c r="AG21"/>
  <c r="AH21"/>
  <c r="AI21" s="1"/>
  <c r="AG30"/>
  <c r="AH30"/>
  <c r="AI30" s="1"/>
  <c r="AG32"/>
  <c r="AH32"/>
  <c r="AI32" s="1"/>
  <c r="AH75"/>
  <c r="AI75" s="1"/>
  <c r="AG75"/>
  <c r="Z66"/>
  <c r="AH66" s="1"/>
  <c r="AI66" s="1"/>
  <c r="Y66"/>
  <c r="S66"/>
  <c r="AG119"/>
  <c r="AG124"/>
  <c r="AG128"/>
  <c r="AG126"/>
  <c r="AG125"/>
  <c r="AG131"/>
  <c r="AG132"/>
  <c r="AG122"/>
  <c r="AG129"/>
  <c r="AG123"/>
  <c r="AG120"/>
  <c r="AG127"/>
  <c r="AG130"/>
  <c r="AG121"/>
  <c r="Z132"/>
  <c r="AH132" s="1"/>
  <c r="AI132" s="1"/>
  <c r="Y132"/>
  <c r="S132"/>
  <c r="Z130"/>
  <c r="AH130" s="1"/>
  <c r="AI130" s="1"/>
  <c r="Y130"/>
  <c r="S130"/>
  <c r="Z69"/>
  <c r="AH69" s="1"/>
  <c r="AI69" s="1"/>
  <c r="Y69"/>
  <c r="S69"/>
  <c r="Z131"/>
  <c r="AH131" s="1"/>
  <c r="AI131" s="1"/>
  <c r="Y131"/>
  <c r="S131"/>
  <c r="Z120"/>
  <c r="AH120" s="1"/>
  <c r="AI120" s="1"/>
  <c r="Y120"/>
  <c r="S120"/>
  <c r="Z128"/>
  <c r="AH128" s="1"/>
  <c r="AI128" s="1"/>
  <c r="Y128"/>
  <c r="S128"/>
  <c r="Z122"/>
  <c r="AH122" s="1"/>
  <c r="AI122" s="1"/>
  <c r="Y122"/>
  <c r="S122"/>
  <c r="Z129"/>
  <c r="AH129" s="1"/>
  <c r="AI129" s="1"/>
  <c r="Y129"/>
  <c r="S129"/>
  <c r="Z121"/>
  <c r="AH121" s="1"/>
  <c r="AI121" s="1"/>
  <c r="Y121"/>
  <c r="S121"/>
  <c r="Z127"/>
  <c r="AH127" s="1"/>
  <c r="AI127" s="1"/>
  <c r="Y127"/>
  <c r="S127"/>
  <c r="Z123"/>
  <c r="AH123" s="1"/>
  <c r="AI123" s="1"/>
  <c r="Y123"/>
  <c r="S123"/>
  <c r="Z119"/>
  <c r="AH119" s="1"/>
  <c r="AI119" s="1"/>
  <c r="Y119"/>
  <c r="S119"/>
  <c r="Z126"/>
  <c r="AH126" s="1"/>
  <c r="AI126" s="1"/>
  <c r="Y126"/>
  <c r="S126"/>
  <c r="Z125"/>
  <c r="AH125" s="1"/>
  <c r="AI125" s="1"/>
  <c r="Y125"/>
  <c r="S125"/>
  <c r="Z124"/>
  <c r="AH124" s="1"/>
  <c r="AI124" s="1"/>
  <c r="Y124"/>
  <c r="S124"/>
  <c r="AA69" l="1"/>
  <c r="AA124"/>
  <c r="AA125"/>
  <c r="AA126"/>
  <c r="AA119"/>
  <c r="AA123"/>
  <c r="AA127"/>
  <c r="AA121"/>
  <c r="AA129"/>
  <c r="AA122"/>
  <c r="AA128"/>
  <c r="AA120"/>
  <c r="AA131"/>
  <c r="AA130"/>
  <c r="AA66"/>
  <c r="AA132"/>
  <c r="AG8" l="1"/>
  <c r="AG85"/>
  <c r="AG9"/>
  <c r="AG10"/>
  <c r="AG11"/>
  <c r="AG12"/>
  <c r="AG113"/>
  <c r="AG103"/>
  <c r="AG104"/>
  <c r="AG115"/>
  <c r="AG106"/>
  <c r="AG13"/>
  <c r="AG108"/>
  <c r="AG117"/>
  <c r="AG102"/>
  <c r="AG118"/>
  <c r="AG114"/>
  <c r="AG111"/>
  <c r="AG107"/>
  <c r="AG116"/>
  <c r="AG105"/>
  <c r="AG109"/>
  <c r="AG112"/>
  <c r="AG110"/>
  <c r="AG7"/>
  <c r="Z13"/>
  <c r="AA13" s="1"/>
  <c r="Y13"/>
  <c r="S13"/>
  <c r="Z111"/>
  <c r="AA111" s="1"/>
  <c r="Y111"/>
  <c r="S111"/>
  <c r="Z107"/>
  <c r="AA107" s="1"/>
  <c r="Y107"/>
  <c r="S107"/>
  <c r="Z117"/>
  <c r="AA117" s="1"/>
  <c r="Y117"/>
  <c r="S117"/>
  <c r="Z113"/>
  <c r="AA113" s="1"/>
  <c r="Y113"/>
  <c r="S113"/>
  <c r="Z106"/>
  <c r="AA106" s="1"/>
  <c r="Y106"/>
  <c r="S106"/>
  <c r="Z110"/>
  <c r="AA110" s="1"/>
  <c r="Y110"/>
  <c r="S110"/>
  <c r="Z112"/>
  <c r="AA112" s="1"/>
  <c r="Y112"/>
  <c r="S112"/>
  <c r="Z60"/>
  <c r="Y60"/>
  <c r="S60"/>
  <c r="Z108"/>
  <c r="AA108" s="1"/>
  <c r="Y108"/>
  <c r="S108"/>
  <c r="Z104"/>
  <c r="AA104" s="1"/>
  <c r="Y104"/>
  <c r="S104"/>
  <c r="Z114"/>
  <c r="AA114" s="1"/>
  <c r="Y114"/>
  <c r="S114"/>
  <c r="Z109"/>
  <c r="AA109" s="1"/>
  <c r="Y109"/>
  <c r="S109"/>
  <c r="Z118"/>
  <c r="AA118" s="1"/>
  <c r="Y118"/>
  <c r="S118"/>
  <c r="Z102"/>
  <c r="AA102" s="1"/>
  <c r="Y102"/>
  <c r="S102"/>
  <c r="Z115"/>
  <c r="AA115" s="1"/>
  <c r="Y115"/>
  <c r="S115"/>
  <c r="Z105"/>
  <c r="AA105" s="1"/>
  <c r="Y105"/>
  <c r="S105"/>
  <c r="Z116"/>
  <c r="AA116" s="1"/>
  <c r="Y116"/>
  <c r="S116"/>
  <c r="Z103"/>
  <c r="AA103" s="1"/>
  <c r="Y103"/>
  <c r="S103"/>
  <c r="AA60" l="1"/>
  <c r="AH60"/>
  <c r="AI60" s="1"/>
  <c r="AH103"/>
  <c r="AI103" s="1"/>
  <c r="AH116"/>
  <c r="AI116" s="1"/>
  <c r="AH105"/>
  <c r="AI105" s="1"/>
  <c r="AH115"/>
  <c r="AI115" s="1"/>
  <c r="AH102"/>
  <c r="AI102" s="1"/>
  <c r="AH118"/>
  <c r="AI118" s="1"/>
  <c r="AH109"/>
  <c r="AI109" s="1"/>
  <c r="AH114"/>
  <c r="AI114" s="1"/>
  <c r="AH104"/>
  <c r="AI104" s="1"/>
  <c r="AH108"/>
  <c r="AI108" s="1"/>
  <c r="AH112"/>
  <c r="AI112" s="1"/>
  <c r="AH110"/>
  <c r="AI110" s="1"/>
  <c r="AH106"/>
  <c r="AI106" s="1"/>
  <c r="AH113"/>
  <c r="AI113" s="1"/>
  <c r="AH117"/>
  <c r="AI117" s="1"/>
  <c r="AH107"/>
  <c r="AI107" s="1"/>
  <c r="AH111"/>
  <c r="AI111" s="1"/>
  <c r="AH13"/>
  <c r="AI13" s="1"/>
  <c r="S35" l="1"/>
  <c r="Y35"/>
  <c r="Z35"/>
  <c r="AA35" s="1"/>
  <c r="AF99" l="1"/>
  <c r="AG99" s="1"/>
  <c r="X99"/>
  <c r="Y99" s="1"/>
  <c r="R99"/>
  <c r="S99" s="1"/>
  <c r="AF100"/>
  <c r="AG100" s="1"/>
  <c r="X100"/>
  <c r="R100"/>
  <c r="S100" s="1"/>
  <c r="AF92"/>
  <c r="AG92" s="1"/>
  <c r="X92"/>
  <c r="Y92" s="1"/>
  <c r="R92"/>
  <c r="S92" s="1"/>
  <c r="AF101"/>
  <c r="AG101" s="1"/>
  <c r="X101"/>
  <c r="R101"/>
  <c r="S101" s="1"/>
  <c r="AF98"/>
  <c r="AG98" s="1"/>
  <c r="X98"/>
  <c r="Y98" s="1"/>
  <c r="R98"/>
  <c r="S98" s="1"/>
  <c r="AF93"/>
  <c r="AG93" s="1"/>
  <c r="X93"/>
  <c r="R93"/>
  <c r="S93" s="1"/>
  <c r="AF35"/>
  <c r="AF91"/>
  <c r="AG91" s="1"/>
  <c r="X91"/>
  <c r="R91"/>
  <c r="S91" s="1"/>
  <c r="AF97"/>
  <c r="AG97" s="1"/>
  <c r="X97"/>
  <c r="Y97" s="1"/>
  <c r="R97"/>
  <c r="S97" s="1"/>
  <c r="AF96"/>
  <c r="AG96" s="1"/>
  <c r="X96"/>
  <c r="R96"/>
  <c r="S96" s="1"/>
  <c r="AG35" l="1"/>
  <c r="AH35"/>
  <c r="AI35" s="1"/>
  <c r="Z96"/>
  <c r="AA96" s="1"/>
  <c r="Z91"/>
  <c r="AA91" s="1"/>
  <c r="Z93"/>
  <c r="AA93" s="1"/>
  <c r="Z101"/>
  <c r="AA101" s="1"/>
  <c r="Z100"/>
  <c r="AH100" s="1"/>
  <c r="AI100" s="1"/>
  <c r="Y96"/>
  <c r="Y91"/>
  <c r="Y93"/>
  <c r="Y101"/>
  <c r="Y100"/>
  <c r="AH96"/>
  <c r="AI96" s="1"/>
  <c r="AH91"/>
  <c r="AI91" s="1"/>
  <c r="Z97"/>
  <c r="AA97" s="1"/>
  <c r="Z98"/>
  <c r="AA98" s="1"/>
  <c r="Z92"/>
  <c r="AA92" s="1"/>
  <c r="Z99"/>
  <c r="AA99" s="1"/>
  <c r="AH101" l="1"/>
  <c r="AI101" s="1"/>
  <c r="AA100"/>
  <c r="AH93"/>
  <c r="AI93" s="1"/>
  <c r="AH92"/>
  <c r="AI92" s="1"/>
  <c r="AH97"/>
  <c r="AI97" s="1"/>
  <c r="AH99"/>
  <c r="AI99" s="1"/>
  <c r="AH98"/>
  <c r="AI98" s="1"/>
  <c r="Y12" l="1"/>
  <c r="R12"/>
  <c r="Z12" s="1"/>
  <c r="AA12" s="1"/>
  <c r="Y11"/>
  <c r="R11"/>
  <c r="Z11" s="1"/>
  <c r="S12" l="1"/>
  <c r="AH11"/>
  <c r="AI11" s="1"/>
  <c r="AA11"/>
  <c r="AH12"/>
  <c r="AI12" s="1"/>
  <c r="S11"/>
  <c r="AF88" l="1"/>
  <c r="AG88" s="1"/>
  <c r="AF25"/>
  <c r="AF82"/>
  <c r="AG82" s="1"/>
  <c r="AF86"/>
  <c r="AG86" s="1"/>
  <c r="AF83"/>
  <c r="AG83" s="1"/>
  <c r="AF80"/>
  <c r="AG80" s="1"/>
  <c r="AF89"/>
  <c r="AG89" s="1"/>
  <c r="AF90"/>
  <c r="AG90" s="1"/>
  <c r="AF84"/>
  <c r="AG84" s="1"/>
  <c r="AF87"/>
  <c r="AG87" s="1"/>
  <c r="AF81"/>
  <c r="AG81" s="1"/>
  <c r="X88"/>
  <c r="X86"/>
  <c r="X82"/>
  <c r="X81"/>
  <c r="X89"/>
  <c r="X90"/>
  <c r="X84"/>
  <c r="X83"/>
  <c r="X87"/>
  <c r="X80"/>
  <c r="R81"/>
  <c r="R88"/>
  <c r="R8"/>
  <c r="R82"/>
  <c r="R89"/>
  <c r="R86"/>
  <c r="R7"/>
  <c r="R84"/>
  <c r="R87"/>
  <c r="R83"/>
  <c r="R80"/>
  <c r="R90"/>
  <c r="AG25" l="1"/>
  <c r="Z90"/>
  <c r="AA90" s="1"/>
  <c r="S90"/>
  <c r="Y90"/>
  <c r="AH90" l="1"/>
  <c r="AI90" s="1"/>
  <c r="Y87" l="1"/>
  <c r="Z87"/>
  <c r="AA87" s="1"/>
  <c r="Y86"/>
  <c r="Z86"/>
  <c r="AA86" s="1"/>
  <c r="Y84"/>
  <c r="Z84"/>
  <c r="AH84" s="1"/>
  <c r="AI84" s="1"/>
  <c r="Y82"/>
  <c r="Z82"/>
  <c r="AA82" s="1"/>
  <c r="Y83"/>
  <c r="Z83"/>
  <c r="AA83" s="1"/>
  <c r="Y85"/>
  <c r="Z85"/>
  <c r="AA85" s="1"/>
  <c r="Y89"/>
  <c r="Z89"/>
  <c r="AA89" s="1"/>
  <c r="Y7"/>
  <c r="Z7"/>
  <c r="AH7" s="1"/>
  <c r="AI7" s="1"/>
  <c r="Y80"/>
  <c r="Z80"/>
  <c r="AA80" s="1"/>
  <c r="Y81"/>
  <c r="Z81"/>
  <c r="AH81" s="1"/>
  <c r="AI81" s="1"/>
  <c r="Y88"/>
  <c r="Z88"/>
  <c r="AH88" s="1"/>
  <c r="AI88" s="1"/>
  <c r="Y8"/>
  <c r="Z8"/>
  <c r="AH8" s="1"/>
  <c r="AI8" s="1"/>
  <c r="Y25"/>
  <c r="Z25"/>
  <c r="S87"/>
  <c r="S86"/>
  <c r="S84"/>
  <c r="S82"/>
  <c r="S83"/>
  <c r="S85"/>
  <c r="S89"/>
  <c r="S7"/>
  <c r="S80"/>
  <c r="S81"/>
  <c r="S88"/>
  <c r="S8"/>
  <c r="S25"/>
  <c r="AA25" l="1"/>
  <c r="AH25"/>
  <c r="AI25" s="1"/>
  <c r="AA8"/>
  <c r="AA88"/>
  <c r="AA7"/>
  <c r="AA84"/>
  <c r="AH80"/>
  <c r="AI80" s="1"/>
  <c r="AH89"/>
  <c r="AI89" s="1"/>
  <c r="AH86"/>
  <c r="AI86" s="1"/>
  <c r="AA81"/>
  <c r="AH82"/>
  <c r="AI82" s="1"/>
  <c r="AH85"/>
  <c r="AI85" s="1"/>
  <c r="AH83"/>
  <c r="AI83" s="1"/>
  <c r="AH87"/>
  <c r="AI87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G8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Перезачёт в ЛЮБ</t>
        </r>
      </text>
    </comment>
  </commentList>
</comments>
</file>

<file path=xl/sharedStrings.xml><?xml version="1.0" encoding="utf-8"?>
<sst xmlns="http://schemas.openxmlformats.org/spreadsheetml/2006/main" count="6001" uniqueCount="779">
  <si>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</si>
  <si>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</si>
  <si>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</si>
  <si>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</si>
  <si>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</si>
  <si>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</si>
  <si>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</si>
  <si>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</si>
  <si>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</si>
  <si>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</si>
  <si>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</si>
  <si>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</si>
  <si>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</si>
  <si>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</si>
  <si>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</si>
  <si>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</si>
  <si>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</si>
  <si>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</si>
  <si>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</si>
  <si>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</si>
  <si>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Россия</t>
  </si>
  <si>
    <t>Команда</t>
  </si>
  <si>
    <t>Свердловская область</t>
  </si>
  <si>
    <t>ДК</t>
  </si>
  <si>
    <t>Дивизион</t>
  </si>
  <si>
    <t>Жим лёжа</t>
  </si>
  <si>
    <t>Тренер</t>
  </si>
  <si>
    <t>Гантеля</t>
  </si>
  <si>
    <t>teen 14-15</t>
  </si>
  <si>
    <t>masters 45-49</t>
  </si>
  <si>
    <t>teen 16-17</t>
  </si>
  <si>
    <t>Богатырь</t>
  </si>
  <si>
    <t xml:space="preserve"> </t>
  </si>
  <si>
    <t>PRO</t>
  </si>
  <si>
    <t>junior</t>
  </si>
  <si>
    <t>RAW</t>
  </si>
  <si>
    <t>Тюмень</t>
  </si>
  <si>
    <t>Тюменская область</t>
  </si>
  <si>
    <t>AMT</t>
  </si>
  <si>
    <t>Нефедов</t>
  </si>
  <si>
    <t>Слои</t>
  </si>
  <si>
    <t>Кубок Европы по силовым видам спорта Русская Весна 3, 14-15.04.2018, г. Екатеринбург</t>
  </si>
  <si>
    <t>Троеборье, приседания, становая тяга ЛЮБ и ПРО</t>
  </si>
  <si>
    <t>Екатеринбург</t>
  </si>
  <si>
    <t>masters 40-44</t>
  </si>
  <si>
    <t>Джим Холл</t>
  </si>
  <si>
    <t>Сарапульева Юлия</t>
  </si>
  <si>
    <t>Кунгур</t>
  </si>
  <si>
    <t>Кировград</t>
  </si>
  <si>
    <t>Добровольский Артем</t>
  </si>
  <si>
    <t>teen 18-19</t>
  </si>
  <si>
    <t>Бажин Константин</t>
  </si>
  <si>
    <t>masters 50-54</t>
  </si>
  <si>
    <t>Блинков В.</t>
  </si>
  <si>
    <t>Башкиров Павел</t>
  </si>
  <si>
    <t>Флекс</t>
  </si>
  <si>
    <t>Сюттер Александр</t>
  </si>
  <si>
    <t>Искра</t>
  </si>
  <si>
    <t>Толкачев К.</t>
  </si>
  <si>
    <t>Матвеев Роман</t>
  </si>
  <si>
    <t>Дерябин</t>
  </si>
  <si>
    <t>Брыляков Евгений</t>
  </si>
  <si>
    <t xml:space="preserve">Атлант </t>
  </si>
  <si>
    <t>25..04.1982</t>
  </si>
  <si>
    <t>masters 60-64</t>
  </si>
  <si>
    <t>Савинов Станислав</t>
  </si>
  <si>
    <t>Потаскуева Наталья</t>
  </si>
  <si>
    <t>Курган</t>
  </si>
  <si>
    <t>Тавда</t>
  </si>
  <si>
    <t>Заглодин Евгений</t>
  </si>
  <si>
    <t>Верхотурцев А.</t>
  </si>
  <si>
    <t>Фитклуб</t>
  </si>
  <si>
    <t>Кузьменко</t>
  </si>
  <si>
    <t>Кириллова Анастасия</t>
  </si>
  <si>
    <t>Петров Д.</t>
  </si>
  <si>
    <t>Елькин Сергей</t>
  </si>
  <si>
    <t>Губанов Михаил</t>
  </si>
  <si>
    <t>Полосина Полина</t>
  </si>
  <si>
    <t>Хадиева Алёна</t>
  </si>
  <si>
    <t>Качканар</t>
  </si>
  <si>
    <t>Трушникова Анна</t>
  </si>
  <si>
    <t xml:space="preserve">Габова Елена </t>
  </si>
  <si>
    <t>Воронова Дарья</t>
  </si>
  <si>
    <t>Ревда</t>
  </si>
  <si>
    <t>Мотаровский Н.</t>
  </si>
  <si>
    <t>Козлов А.</t>
  </si>
  <si>
    <t>Динамит</t>
  </si>
  <si>
    <t>Левцова Раиса</t>
  </si>
  <si>
    <t>Михалева Татьяна</t>
  </si>
  <si>
    <t>Колизей</t>
  </si>
  <si>
    <t>Перина Оксана</t>
  </si>
  <si>
    <t>Алимов Ризван</t>
  </si>
  <si>
    <t>Хода Владислава</t>
  </si>
  <si>
    <t>Михеев Александр</t>
  </si>
  <si>
    <t>Вострецова Владислава</t>
  </si>
  <si>
    <t>Головина Яна</t>
  </si>
  <si>
    <t>Миндияров Вадим</t>
  </si>
  <si>
    <t xml:space="preserve">Пашнин Юрий </t>
  </si>
  <si>
    <t>Зверев Максим</t>
  </si>
  <si>
    <t>Крамченинова Тамара</t>
  </si>
  <si>
    <t>Рычков Андрей</t>
  </si>
  <si>
    <t>Шальчинова Ирина</t>
  </si>
  <si>
    <t>Брусницына Анна</t>
  </si>
  <si>
    <t>Сивачев Андрей</t>
  </si>
  <si>
    <t>Сапожникова Вера</t>
  </si>
  <si>
    <t xml:space="preserve">Чайковский </t>
  </si>
  <si>
    <t>Камчыбекова Альбина</t>
  </si>
  <si>
    <t>Монолит</t>
  </si>
  <si>
    <t>Алыкулова Жамал</t>
  </si>
  <si>
    <t>Ежов Е.</t>
  </si>
  <si>
    <t>Путилова Елена</t>
  </si>
  <si>
    <t>Петрова Наталья</t>
  </si>
  <si>
    <t>Рябков Владимир</t>
  </si>
  <si>
    <t>Республика Башкортостан</t>
  </si>
  <si>
    <t>Пермский край</t>
  </si>
  <si>
    <t>Курбиева Дарья</t>
  </si>
  <si>
    <t>Метро Фитнес</t>
  </si>
  <si>
    <t>Рябикова Алёна</t>
  </si>
  <si>
    <t>Королёв Антон</t>
  </si>
  <si>
    <t>Конев Михаил</t>
  </si>
  <si>
    <t>Лобва</t>
  </si>
  <si>
    <t>Русских Арина</t>
  </si>
  <si>
    <t>Кочнев Е.</t>
  </si>
  <si>
    <t>Челябинская область</t>
  </si>
  <si>
    <t>Митрофанов А.</t>
  </si>
  <si>
    <t>Медведь Барбелл</t>
  </si>
  <si>
    <t>Берман Тим</t>
  </si>
  <si>
    <t>Курганская область</t>
  </si>
  <si>
    <t>Камелот</t>
  </si>
  <si>
    <t xml:space="preserve">Брайт Фит </t>
  </si>
  <si>
    <t>Новосибирская область</t>
  </si>
  <si>
    <t>Драйв Фитнес</t>
  </si>
  <si>
    <t>Дмитриев К.</t>
  </si>
  <si>
    <t>Шамриков Р.</t>
  </si>
  <si>
    <t>Берман Я.</t>
  </si>
  <si>
    <t>Самостоятельно</t>
  </si>
  <si>
    <t>Красноярский край</t>
  </si>
  <si>
    <t>Брайт Фит</t>
  </si>
  <si>
    <t>Нефедов Джим</t>
  </si>
  <si>
    <t>90+</t>
  </si>
  <si>
    <t>Миникаев Данил</t>
  </si>
  <si>
    <t>Асбест</t>
  </si>
  <si>
    <t>teen 0-13</t>
  </si>
  <si>
    <t>Зенков Н.</t>
  </si>
  <si>
    <t>Соловей Глеб</t>
  </si>
  <si>
    <t>Шаврин Александр</t>
  </si>
  <si>
    <t>Маклова Анастасия</t>
  </si>
  <si>
    <t>Топоркова Надежда</t>
  </si>
  <si>
    <t>02.096.1986</t>
  </si>
  <si>
    <t>Топорков Б.</t>
  </si>
  <si>
    <t>Бондаренко Александр</t>
  </si>
  <si>
    <t>Камышлов</t>
  </si>
  <si>
    <t>Токарев Евгений</t>
  </si>
  <si>
    <t>Берёзовский</t>
  </si>
  <si>
    <t>Агапов Дмитрий</t>
  </si>
  <si>
    <t>Михайловск</t>
  </si>
  <si>
    <t>Макарова Анна</t>
  </si>
  <si>
    <t>Колосова Наталья</t>
  </si>
  <si>
    <t>Шелепова Дарья</t>
  </si>
  <si>
    <t>Глазунов В.</t>
  </si>
  <si>
    <t>Купцов Егор</t>
  </si>
  <si>
    <t>Пермяков Сергей</t>
  </si>
  <si>
    <t>Соловей Юрий</t>
  </si>
  <si>
    <t>Осляков Артур</t>
  </si>
  <si>
    <t>Бахрамов Геяс</t>
  </si>
  <si>
    <t>Бахрамов Г.</t>
  </si>
  <si>
    <t>Митрофанов Лев</t>
  </si>
  <si>
    <t>Приседания</t>
  </si>
  <si>
    <t>Безэкипировочные</t>
  </si>
  <si>
    <t>Любители</t>
  </si>
  <si>
    <t>Женщины</t>
  </si>
  <si>
    <t>Троеборье</t>
  </si>
  <si>
    <t>н/з</t>
  </si>
  <si>
    <t>Мужчины</t>
  </si>
  <si>
    <t>1 teen</t>
  </si>
  <si>
    <t>3 teen</t>
  </si>
  <si>
    <t>2 teen</t>
  </si>
  <si>
    <t>1 open</t>
  </si>
  <si>
    <t>2 open</t>
  </si>
  <si>
    <t>3 open</t>
  </si>
  <si>
    <t>Дёмин Александр</t>
  </si>
  <si>
    <t>masters 75-79</t>
  </si>
  <si>
    <t>Ряднов Денис</t>
  </si>
  <si>
    <t>Тонких Даниил</t>
  </si>
  <si>
    <t>Арамиль</t>
  </si>
  <si>
    <t>Ерофеев Роман</t>
  </si>
  <si>
    <t>Морозов Юрий</t>
  </si>
  <si>
    <t>Нагапетян Илья</t>
  </si>
  <si>
    <t>Хлебников Андрей</t>
  </si>
  <si>
    <t>Ахиллес</t>
  </si>
  <si>
    <t>Нематуллаев Сардор</t>
  </si>
  <si>
    <t>Авдюков А.</t>
  </si>
  <si>
    <t>Ежов Евгений</t>
  </si>
  <si>
    <t>Мардоса Антон</t>
  </si>
  <si>
    <t>Череновский Игорь</t>
  </si>
  <si>
    <t>Березовский</t>
  </si>
  <si>
    <t>Ильин Максим</t>
  </si>
  <si>
    <t>Гостищев Алексей</t>
  </si>
  <si>
    <t>Челябинск</t>
  </si>
  <si>
    <t>Масленников Дмитрий</t>
  </si>
  <si>
    <t>Прокошев Владимир</t>
  </si>
  <si>
    <t>Овсянников Алексей</t>
  </si>
  <si>
    <t>Маргарян Кюрег</t>
  </si>
  <si>
    <t>Клестов Святослав</t>
  </si>
  <si>
    <t>Мельников Станислав</t>
  </si>
  <si>
    <t>Махнев Даниил</t>
  </si>
  <si>
    <t>Ахтариев Денис</t>
  </si>
  <si>
    <t>Березники</t>
  </si>
  <si>
    <t>Ахтариев Д.</t>
  </si>
  <si>
    <t>Хизёв Никита</t>
  </si>
  <si>
    <t>Экстрим</t>
  </si>
  <si>
    <t>Чечушков Николай</t>
  </si>
  <si>
    <t>Петров Тим</t>
  </si>
  <si>
    <t>Петров В.</t>
  </si>
  <si>
    <t>Шувалов Владислав</t>
  </si>
  <si>
    <t>Угожаев Евгений</t>
  </si>
  <si>
    <t>Собянин Евгений</t>
  </si>
  <si>
    <t>Кудрявцев Сергей</t>
  </si>
  <si>
    <t>Чевардин Иван</t>
  </si>
  <si>
    <t>ДЮСШ №19</t>
  </si>
  <si>
    <t>masters 55-59</t>
  </si>
  <si>
    <t xml:space="preserve">Петров Василий </t>
  </si>
  <si>
    <t>1 masters</t>
  </si>
  <si>
    <t>2 masters</t>
  </si>
  <si>
    <t>3 masters</t>
  </si>
  <si>
    <t>Коморникова Дарья</t>
  </si>
  <si>
    <t>Сухой Лог</t>
  </si>
  <si>
    <t>Становая тяга</t>
  </si>
  <si>
    <t>Безэкипировочная</t>
  </si>
  <si>
    <t>Безэкипировочное</t>
  </si>
  <si>
    <t>Кочнев Александр</t>
  </si>
  <si>
    <t>Ляпустин Евгений</t>
  </si>
  <si>
    <t>Подопригора Владимир</t>
  </si>
  <si>
    <t>Искандаров Дажгын</t>
  </si>
  <si>
    <t>Шипунов Дмитрий</t>
  </si>
  <si>
    <t>Кудреватых Никита</t>
  </si>
  <si>
    <t>Бабкин Кирилл</t>
  </si>
  <si>
    <t>Калининец</t>
  </si>
  <si>
    <t>Тюменский М.</t>
  </si>
  <si>
    <t>Иванов Иван</t>
  </si>
  <si>
    <t>Костромин Максим</t>
  </si>
  <si>
    <t>Хомидов Илхомджон</t>
  </si>
  <si>
    <t>Машкин Станислав</t>
  </si>
  <si>
    <t>Туголуков Захар</t>
  </si>
  <si>
    <t>Кравченко Андрей</t>
  </si>
  <si>
    <t>Мамедов Ренат</t>
  </si>
  <si>
    <t>Сабирзянов Антон</t>
  </si>
  <si>
    <t>Ивдель</t>
  </si>
  <si>
    <t>Коптяев Владимир</t>
  </si>
  <si>
    <t>2 слоя</t>
  </si>
  <si>
    <t>RAW+</t>
  </si>
  <si>
    <t>Исымбаева Кристина</t>
  </si>
  <si>
    <t>Скачкова Татьяна</t>
  </si>
  <si>
    <t>Глазунов</t>
  </si>
  <si>
    <t>Шарафутдинова Ольга</t>
  </si>
  <si>
    <t>Блинков Е.</t>
  </si>
  <si>
    <t>1 слой</t>
  </si>
  <si>
    <t>Булах Дарья</t>
  </si>
  <si>
    <t>Брюхов Даниил</t>
  </si>
  <si>
    <t>Чайковский</t>
  </si>
  <si>
    <t>Буравцов Андрей</t>
  </si>
  <si>
    <t>3 слоя</t>
  </si>
  <si>
    <t>Попов Андрей</t>
  </si>
  <si>
    <t>Фатыхов Марат</t>
  </si>
  <si>
    <t>Болдин Сергей</t>
  </si>
  <si>
    <t>Распопов Михаил</t>
  </si>
  <si>
    <t>Распопов М.</t>
  </si>
  <si>
    <t>Утемов Денис</t>
  </si>
  <si>
    <t>Устюжанин Александр</t>
  </si>
  <si>
    <t>Брезгин А.</t>
  </si>
  <si>
    <t>Богатырев Евгений</t>
  </si>
  <si>
    <t>Рыбин Михаил</t>
  </si>
  <si>
    <t>Бацула Денис</t>
  </si>
  <si>
    <t>Смирнов Николай</t>
  </si>
  <si>
    <t>Неугодников Александр</t>
  </si>
  <si>
    <t>Журавлев Роман</t>
  </si>
  <si>
    <t>Ившин Роман</t>
  </si>
  <si>
    <t>Дерябин Александр</t>
  </si>
  <si>
    <t>EQUIP</t>
  </si>
  <si>
    <t>Яковенко Михаил</t>
  </si>
  <si>
    <t>Талица</t>
  </si>
  <si>
    <t>Козлов Евгений</t>
  </si>
  <si>
    <t>Осинцев Дмитрий</t>
  </si>
  <si>
    <t>Роганов Станислав</t>
  </si>
  <si>
    <t>Корякин Антон</t>
  </si>
  <si>
    <t>Дрожжилов Н.</t>
  </si>
  <si>
    <t>Рудаков Александр</t>
  </si>
  <si>
    <t>Кузьменко Иван</t>
  </si>
  <si>
    <t>EQUIP+</t>
  </si>
  <si>
    <t>Карамалак Павел</t>
  </si>
  <si>
    <t>Палей реформа</t>
  </si>
  <si>
    <t>Палей А.</t>
  </si>
  <si>
    <t>Софт-экип</t>
  </si>
  <si>
    <t>Жим лёжа ЛЮБ софт-экип, однослой и многослой; ПРО безэкип, софт-экип, однослой и многослой</t>
  </si>
  <si>
    <t>Чернозепунников Евгений</t>
  </si>
  <si>
    <t>Дрожилов Николай</t>
  </si>
  <si>
    <t>Однослой</t>
  </si>
  <si>
    <t>Многослой</t>
  </si>
  <si>
    <t>Низамова Наталья</t>
  </si>
  <si>
    <t>Немкин Игорь</t>
  </si>
  <si>
    <t>Эверест</t>
  </si>
  <si>
    <t>Бызов Е.</t>
  </si>
  <si>
    <t>Рязанов Игорь</t>
  </si>
  <si>
    <t>Фазлыев Андрей</t>
  </si>
  <si>
    <t>Хамидуллин Андрей</t>
  </si>
  <si>
    <t>Вишняков Руслан</t>
  </si>
  <si>
    <t>198.05.2003</t>
  </si>
  <si>
    <t>Амутных Александр</t>
  </si>
  <si>
    <t>Ершов Игорь</t>
  </si>
  <si>
    <t>Арти</t>
  </si>
  <si>
    <t>Копырин Дмитрий</t>
  </si>
  <si>
    <t>Белоносов Данил</t>
  </si>
  <si>
    <t>Мурзин Алексей</t>
  </si>
  <si>
    <t>Глушков Владислав</t>
  </si>
  <si>
    <t>Иванцова Танзиля</t>
  </si>
  <si>
    <t>Щербаков Дмитрий</t>
  </si>
  <si>
    <t>Лещик Роман</t>
  </si>
  <si>
    <t>Пименов Антон</t>
  </si>
  <si>
    <t>Бурков Роман</t>
  </si>
  <si>
    <t>Заречный</t>
  </si>
  <si>
    <t>Щеголихин Олег</t>
  </si>
  <si>
    <t>Абсатаров Владислав</t>
  </si>
  <si>
    <t>Горкун Александр</t>
  </si>
  <si>
    <t>Горкун</t>
  </si>
  <si>
    <t>Безэкип</t>
  </si>
  <si>
    <t>Профессионалы</t>
  </si>
  <si>
    <t>Семёнов Денис</t>
  </si>
  <si>
    <t>1,2 слоя</t>
  </si>
  <si>
    <t>Соловых Елена</t>
  </si>
  <si>
    <t xml:space="preserve">Каланина Мария </t>
  </si>
  <si>
    <t>Килин Роман</t>
  </si>
  <si>
    <t>Козлов Алексей</t>
  </si>
  <si>
    <t>Дудинец Андрей</t>
  </si>
  <si>
    <t>Кировская область</t>
  </si>
  <si>
    <t>Обухов</t>
  </si>
  <si>
    <t>Сарайкин Антон</t>
  </si>
  <si>
    <t>Терентьев Александр</t>
  </si>
  <si>
    <t>Ханыков Дмитрий</t>
  </si>
  <si>
    <t>Манашев Даниил</t>
  </si>
  <si>
    <t>Терентьев Кирилл</t>
  </si>
  <si>
    <t>Азимов Мархамат</t>
  </si>
  <si>
    <t>Александровск</t>
  </si>
  <si>
    <t>Лузин Сергей</t>
  </si>
  <si>
    <t>Пермь</t>
  </si>
  <si>
    <t>Пастухов Евгений</t>
  </si>
  <si>
    <t>Киселев Вячеслав</t>
  </si>
  <si>
    <t>Щербаков Сергей</t>
  </si>
  <si>
    <t>ХМАО</t>
  </si>
  <si>
    <t>Кляйн Владимир</t>
  </si>
  <si>
    <t>Зенков Николай</t>
  </si>
  <si>
    <t>masters 65-69</t>
  </si>
  <si>
    <t>Редикульцев Александр</t>
  </si>
  <si>
    <t>Массаров Владислав</t>
  </si>
  <si>
    <t>Лебяженец</t>
  </si>
  <si>
    <t>Петров Дмитрий</t>
  </si>
  <si>
    <t>Кузьмицкий Никита</t>
  </si>
  <si>
    <t>Антонов Эдуард</t>
  </si>
  <si>
    <t>Золотой Тигр</t>
  </si>
  <si>
    <t>Селезеньков Владислав</t>
  </si>
  <si>
    <t>Баранов Александр</t>
  </si>
  <si>
    <t>Логинов Александр</t>
  </si>
  <si>
    <t>Нечаев Е.</t>
  </si>
  <si>
    <t>Комольцев Александр</t>
  </si>
  <si>
    <t>Хозяшев Максим</t>
  </si>
  <si>
    <t>Бызов Евгений</t>
  </si>
  <si>
    <t>Микушин Сергей</t>
  </si>
  <si>
    <t>Чеботарев Сергей</t>
  </si>
  <si>
    <t>Бязров Гамлет</t>
  </si>
  <si>
    <t>Ратиборец</t>
  </si>
  <si>
    <t>Меньшиков</t>
  </si>
  <si>
    <t>Коровин Евгений</t>
  </si>
  <si>
    <t>Свяжин Иван</t>
  </si>
  <si>
    <t>нефедов Джим</t>
  </si>
  <si>
    <t>Миков Александр</t>
  </si>
  <si>
    <t>Нягулов Сергей</t>
  </si>
  <si>
    <t>Писаченко Олег</t>
  </si>
  <si>
    <t>Мандрик Сергей</t>
  </si>
  <si>
    <t>Кириллов Андрей</t>
  </si>
  <si>
    <t>Берло Александр</t>
  </si>
  <si>
    <t>Казахстан</t>
  </si>
  <si>
    <t>Карагандинская область</t>
  </si>
  <si>
    <t>Спирянин Александр</t>
  </si>
  <si>
    <t>Желтенко</t>
  </si>
  <si>
    <t>Бабажанов Секакулы</t>
  </si>
  <si>
    <t>Кудрявцева Ева</t>
  </si>
  <si>
    <t>Чёрная Ирина</t>
  </si>
  <si>
    <t>Кокуркина Анна</t>
  </si>
  <si>
    <t>Панова Светлана</t>
  </si>
  <si>
    <t>Терминатор</t>
  </si>
  <si>
    <t>Ходырева Юлия</t>
  </si>
  <si>
    <t>Зарядка</t>
  </si>
  <si>
    <t>Ульянова Еккатерина</t>
  </si>
  <si>
    <t>Лоскутова Инна</t>
  </si>
  <si>
    <t>Габов</t>
  </si>
  <si>
    <t>Геташвили Мария</t>
  </si>
  <si>
    <t>Баландин</t>
  </si>
  <si>
    <t>Сироткина Анастасия</t>
  </si>
  <si>
    <t>Карякин Е.</t>
  </si>
  <si>
    <t>Беляева Елена</t>
  </si>
  <si>
    <t>Сапожников</t>
  </si>
  <si>
    <t>Каледина Анастасия</t>
  </si>
  <si>
    <t>Рябова Ульяна</t>
  </si>
  <si>
    <t>Мамедов</t>
  </si>
  <si>
    <t>Панчишина Екатерина</t>
  </si>
  <si>
    <t>Петерский</t>
  </si>
  <si>
    <t>Якубова Надежда</t>
  </si>
  <si>
    <t>Трясцина Елена</t>
  </si>
  <si>
    <t>Косыгина Анастасия</t>
  </si>
  <si>
    <t>Хомченко Наталья</t>
  </si>
  <si>
    <t>Завьялова Анна</t>
  </si>
  <si>
    <t>Рассамагин</t>
  </si>
  <si>
    <t>Вылегжанина Александра</t>
  </si>
  <si>
    <t>Соколов Богдан</t>
  </si>
  <si>
    <t>Главацких Дмитрий</t>
  </si>
  <si>
    <t>Михеев Иван</t>
  </si>
  <si>
    <t>Артамонов</t>
  </si>
  <si>
    <t>Ежов Александр</t>
  </si>
  <si>
    <t>Лебедев Юрий</t>
  </si>
  <si>
    <t>Атлант</t>
  </si>
  <si>
    <t>Гиниятулин Гарифулла</t>
  </si>
  <si>
    <t>Фреш Фитнес</t>
  </si>
  <si>
    <t>masters 80+</t>
  </si>
  <si>
    <t>Власов</t>
  </si>
  <si>
    <t>Хобыдов Алексей</t>
  </si>
  <si>
    <t>Горелов А.</t>
  </si>
  <si>
    <t>Родионов Егор</t>
  </si>
  <si>
    <t>Бурков</t>
  </si>
  <si>
    <t>Спесивцев Данил</t>
  </si>
  <si>
    <t>Акимов</t>
  </si>
  <si>
    <t>Шашков Александр</t>
  </si>
  <si>
    <t>Шашков А.</t>
  </si>
  <si>
    <t>Якимчик Ян</t>
  </si>
  <si>
    <t>Сатка</t>
  </si>
  <si>
    <t>Теплых И.</t>
  </si>
  <si>
    <t>Халиуллин Тимур</t>
  </si>
  <si>
    <t>Халиуллин Э.</t>
  </si>
  <si>
    <t>Кукубаев Самат</t>
  </si>
  <si>
    <t>Кучер Андрей</t>
  </si>
  <si>
    <t>Неркарарьян Александр</t>
  </si>
  <si>
    <t>Марина</t>
  </si>
  <si>
    <t>Ошивалов Анатолий</t>
  </si>
  <si>
    <t>masters 70-74</t>
  </si>
  <si>
    <t>Должиков Владимир</t>
  </si>
  <si>
    <t>Вольхин Даниил</t>
  </si>
  <si>
    <t>Бовыкин Андрей</t>
  </si>
  <si>
    <t>Вринчан Владимир</t>
  </si>
  <si>
    <t>ЯНАО</t>
  </si>
  <si>
    <t>Горбунов Платон</t>
  </si>
  <si>
    <t>Цыгуров Д.</t>
  </si>
  <si>
    <t>Безэкипировочный</t>
  </si>
  <si>
    <t>Сапцын Артем</t>
  </si>
  <si>
    <t>Мартенс Алексей</t>
  </si>
  <si>
    <t>Ирбит</t>
  </si>
  <si>
    <t>Фролов Юрий</t>
  </si>
  <si>
    <t>Факел</t>
  </si>
  <si>
    <t>Бояршинов В.</t>
  </si>
  <si>
    <t>Гильман Юрий</t>
  </si>
  <si>
    <t>Пауэрхаус Джим</t>
  </si>
  <si>
    <t>Слюнько Виктор</t>
  </si>
  <si>
    <t>Пужаев Николай</t>
  </si>
  <si>
    <t>Золотцев Виталий</t>
  </si>
  <si>
    <t>Голд Фит</t>
  </si>
  <si>
    <t>Зябликов Иван</t>
  </si>
  <si>
    <t>Комаров Сергей</t>
  </si>
  <si>
    <t>Святкин Максим</t>
  </si>
  <si>
    <t>Курочкин</t>
  </si>
  <si>
    <t>Зеленин Артём</t>
  </si>
  <si>
    <t>Бреднев А.</t>
  </si>
  <si>
    <t>Долгих Андрей</t>
  </si>
  <si>
    <t>Нестеров</t>
  </si>
  <si>
    <t>Катаев Андрей</t>
  </si>
  <si>
    <t>Носов</t>
  </si>
  <si>
    <t>Артемьев Андрей</t>
  </si>
  <si>
    <t>Легчинова С.</t>
  </si>
  <si>
    <t>Обухов Виталий</t>
  </si>
  <si>
    <t>Мезенцев Павел</t>
  </si>
  <si>
    <t>ПМ</t>
  </si>
  <si>
    <t>Кардашина Анастасия</t>
  </si>
  <si>
    <t>Маратканов Матвей</t>
  </si>
  <si>
    <t>Шайдуров Артём</t>
  </si>
  <si>
    <t>Сухарев Михаил</t>
  </si>
  <si>
    <t>Андреев Константин</t>
  </si>
  <si>
    <t>Изгагин Никита</t>
  </si>
  <si>
    <t>Березин Кирилл</t>
  </si>
  <si>
    <t>Ряснова Юлия</t>
  </si>
  <si>
    <t>Жиляков В.</t>
  </si>
  <si>
    <t>Аксенова Мария</t>
  </si>
  <si>
    <t>Рязанов Сергей</t>
  </si>
  <si>
    <t>Кузнецов Роман</t>
  </si>
  <si>
    <t>Разгильдяев Иван</t>
  </si>
  <si>
    <t>Лига чемпионов</t>
  </si>
  <si>
    <t>Стрюченко Никита</t>
  </si>
  <si>
    <t>Матвеев Павел</t>
  </si>
  <si>
    <t>Кошкин Дмитрий</t>
  </si>
  <si>
    <t>Конников Алексей</t>
  </si>
  <si>
    <t>Чугунов Данил</t>
  </si>
  <si>
    <t>Калугин Данил</t>
  </si>
  <si>
    <t>Карякин А.</t>
  </si>
  <si>
    <t>Коковин Константин</t>
  </si>
  <si>
    <t>Агзамова Ольга</t>
  </si>
  <si>
    <t>Денисов Сергей</t>
  </si>
  <si>
    <t>Силин Евгений</t>
  </si>
  <si>
    <t>Дерябин Артём</t>
  </si>
  <si>
    <t>Гетманов Даниил</t>
  </si>
  <si>
    <t>Осипов Евгений</t>
  </si>
  <si>
    <t>Полухин Сергей</t>
  </si>
  <si>
    <t>Упоров Антон</t>
  </si>
  <si>
    <t>Упоров Артем</t>
  </si>
  <si>
    <t>Богатырёв Андрей</t>
  </si>
  <si>
    <t>Бурухин Евгений</t>
  </si>
  <si>
    <t>Мысловская Владислава</t>
  </si>
  <si>
    <t>Потапов Владимир</t>
  </si>
  <si>
    <t>Шестаков Вадим</t>
  </si>
  <si>
    <t>Самойлов Владислав</t>
  </si>
  <si>
    <t>Перминов Андрей</t>
  </si>
  <si>
    <t>Глазунов Анатолий</t>
  </si>
  <si>
    <t>Чернышов Сергей</t>
  </si>
  <si>
    <t>Михайлёв Сергей</t>
  </si>
  <si>
    <t>Попандопуло Павел</t>
  </si>
  <si>
    <t>Нефёдов Валерий</t>
  </si>
  <si>
    <t>Нефёдов джим</t>
  </si>
  <si>
    <t>Давыдов Александр</t>
  </si>
  <si>
    <t>Снятков Артём</t>
  </si>
  <si>
    <t>Иванов Денис</t>
  </si>
  <si>
    <t>Три Икс</t>
  </si>
  <si>
    <t>Блинков Владимир</t>
  </si>
  <si>
    <t>Глазунов Валерий</t>
  </si>
  <si>
    <t>Лопин Владимир</t>
  </si>
  <si>
    <t>Кудрявцев Владислав</t>
  </si>
  <si>
    <t>Вержбицкий Михаил</t>
  </si>
  <si>
    <t>Желнин Владимир</t>
  </si>
  <si>
    <t>Дюканов Павел</t>
  </si>
  <si>
    <t>Позитив Стайл</t>
  </si>
  <si>
    <t>Чурбанов Вячеслав</t>
  </si>
  <si>
    <t>РФА</t>
  </si>
  <si>
    <t>Курилов Александр</t>
  </si>
  <si>
    <t>Курилов А.</t>
  </si>
  <si>
    <t>Скороходов Игорь</t>
  </si>
  <si>
    <t>Нижний Тагил</t>
  </si>
  <si>
    <t>Иванов Дмитрий</t>
  </si>
  <si>
    <t>Ярин Александр</t>
  </si>
  <si>
    <t>Падерин Юрий</t>
  </si>
  <si>
    <t>Серегин Сергей</t>
  </si>
  <si>
    <t>Палей Реформа</t>
  </si>
  <si>
    <t>Аксентьев Игорь</t>
  </si>
  <si>
    <t>Цивилев Святослав</t>
  </si>
  <si>
    <t>Печеркин Илья</t>
  </si>
  <si>
    <t>Мезенцев П.</t>
  </si>
  <si>
    <t>Жицкий Роман</t>
  </si>
  <si>
    <t>Нагорный Эдуард</t>
  </si>
  <si>
    <t>Лобин</t>
  </si>
  <si>
    <t>Нестеров Андрей</t>
  </si>
  <si>
    <t>Контакт</t>
  </si>
  <si>
    <t>Шорохов</t>
  </si>
  <si>
    <t>Пиняжин Андрей</t>
  </si>
  <si>
    <t>Саетгареев Равиль</t>
  </si>
  <si>
    <t>Губернаторов Алексей</t>
  </si>
  <si>
    <t>Московская область</t>
  </si>
  <si>
    <t>Пытков Андрей</t>
  </si>
  <si>
    <t>Тихонов В.</t>
  </si>
  <si>
    <t>Сетуридзе Георгий</t>
  </si>
  <si>
    <t>Кисленко Павел</t>
  </si>
  <si>
    <t>Красноярск</t>
  </si>
  <si>
    <t>Колтышев Юрий</t>
  </si>
  <si>
    <t>Пестов Антон</t>
  </si>
  <si>
    <t>Каменск-Уральский</t>
  </si>
  <si>
    <t>Мартюш</t>
  </si>
  <si>
    <t>Пономарёв Александр</t>
  </si>
  <si>
    <t>Некрасов Иван</t>
  </si>
  <si>
    <t>Акулов Антон</t>
  </si>
  <si>
    <t>Богданович</t>
  </si>
  <si>
    <t>Качусов С.</t>
  </si>
  <si>
    <t>Пономарёв Антон</t>
  </si>
  <si>
    <t>Васюченко О.</t>
  </si>
  <si>
    <t>MIL</t>
  </si>
  <si>
    <t>Тихонов Виталий</t>
  </si>
  <si>
    <t>Попов Егор</t>
  </si>
  <si>
    <t>Верхняя Пышма</t>
  </si>
  <si>
    <t>Пляскин В.</t>
  </si>
  <si>
    <t>Опарова Елизавета</t>
  </si>
  <si>
    <t>Жданов Владимир</t>
  </si>
  <si>
    <t>Казанский Сергей</t>
  </si>
  <si>
    <t>Банных Кирилл</t>
  </si>
  <si>
    <t>Ваулин Н.</t>
  </si>
  <si>
    <t>Пляскин Владимир</t>
  </si>
  <si>
    <t>Кривцов Олег</t>
  </si>
  <si>
    <t>Крамченинов</t>
  </si>
  <si>
    <t>Романов Валерий</t>
  </si>
  <si>
    <t>Романов В.</t>
  </si>
  <si>
    <t>Шорохов Денис</t>
  </si>
  <si>
    <t>Ларин Олег</t>
  </si>
  <si>
    <t>Крамченинов Александр</t>
  </si>
  <si>
    <t>Воронин Алексей</t>
  </si>
  <si>
    <t>Балуев Юрий</t>
  </si>
  <si>
    <t>Ультра Фэмили Фитнес</t>
  </si>
  <si>
    <t>Карамалак П.</t>
  </si>
  <si>
    <t>Черноморец Андрей</t>
  </si>
  <si>
    <t>Черноморец А.</t>
  </si>
  <si>
    <t>Чайка Антон</t>
  </si>
  <si>
    <t>Магнитогорск</t>
  </si>
  <si>
    <t>Емелькин Юрий</t>
  </si>
  <si>
    <t>Бацуев Никита</t>
  </si>
  <si>
    <t>Солкин Степан</t>
  </si>
  <si>
    <t>Баранов Е.</t>
  </si>
  <si>
    <t>Шишканов Александр</t>
  </si>
  <si>
    <t>Буяков Владимир</t>
  </si>
  <si>
    <t>Третьяков Евгений</t>
  </si>
  <si>
    <t>Шураков Михаил</t>
  </si>
  <si>
    <t>Пахомов</t>
  </si>
  <si>
    <t>Митюков Евгений</t>
  </si>
  <si>
    <t>Хизёв Н.</t>
  </si>
  <si>
    <t>Комаров Пётр</t>
  </si>
  <si>
    <t>Игнатьев</t>
  </si>
  <si>
    <t>Михаленко Станислав</t>
  </si>
  <si>
    <t>Лапехин Дмитрий</t>
  </si>
  <si>
    <t>Анисов</t>
  </si>
  <si>
    <t>Калинин Александр</t>
  </si>
  <si>
    <t>Силовое двоеборье</t>
  </si>
  <si>
    <t>Мыкольников Антон</t>
  </si>
  <si>
    <t>Пономарёв А.</t>
  </si>
  <si>
    <t>Бытов Юрий</t>
  </si>
  <si>
    <t>Прокопьев Евгений</t>
  </si>
  <si>
    <t>Комарков Владислав</t>
  </si>
  <si>
    <t>Гайнетдинов Марат</t>
  </si>
  <si>
    <t>Беляев Александр</t>
  </si>
  <si>
    <t>Лесной</t>
  </si>
  <si>
    <t>Пакулев Андрей</t>
  </si>
  <si>
    <t>Жилин Андрей</t>
  </si>
  <si>
    <t>Курок Дмитрий</t>
  </si>
  <si>
    <t>Клеменов</t>
  </si>
  <si>
    <t>Еряшев Максим</t>
  </si>
  <si>
    <t>Авдюков Артём</t>
  </si>
  <si>
    <t xml:space="preserve">Ларин Олег </t>
  </si>
  <si>
    <t>Нижевартовск</t>
  </si>
  <si>
    <t>Пузыня Кирилл</t>
  </si>
  <si>
    <t>Верлан Виталий</t>
  </si>
  <si>
    <t>Тяжельников Вячеслав</t>
  </si>
  <si>
    <t>Карамалак Никита</t>
  </si>
  <si>
    <t>Меренков Дмитрий</t>
  </si>
  <si>
    <t>Чирков Евгений</t>
  </si>
  <si>
    <t>1 junior</t>
  </si>
  <si>
    <t>2 junior</t>
  </si>
  <si>
    <t>3 junior</t>
  </si>
  <si>
    <t>Русская тяга</t>
  </si>
  <si>
    <t>Коэф.</t>
  </si>
  <si>
    <t>ВЕС</t>
  </si>
  <si>
    <t>ПОВТ</t>
  </si>
  <si>
    <t>ТОННАЖ</t>
  </si>
  <si>
    <t>КА</t>
  </si>
  <si>
    <t>Митрофанов Андрей</t>
  </si>
  <si>
    <t>Народный жим ЛЮБ и ПРО</t>
  </si>
  <si>
    <t>1/2</t>
  </si>
  <si>
    <t>Брезгин Владислав</t>
  </si>
  <si>
    <t>Воронова Надежда</t>
  </si>
  <si>
    <t>Килина Юлия</t>
  </si>
  <si>
    <t>Петров</t>
  </si>
  <si>
    <t>Боровских Влада</t>
  </si>
  <si>
    <t>Кобелев Тимофей</t>
  </si>
  <si>
    <t>Фаворит</t>
  </si>
  <si>
    <t>Балин Станислав</t>
  </si>
  <si>
    <t>СВ</t>
  </si>
  <si>
    <t>Ложкин Максим</t>
  </si>
  <si>
    <t>Республика Хакасия</t>
  </si>
  <si>
    <t>Андреев Борис</t>
  </si>
  <si>
    <t>Юдин Дмитрий</t>
  </si>
  <si>
    <t>Давыдов Алексей</t>
  </si>
  <si>
    <t>Кочубей Антон</t>
  </si>
  <si>
    <t>Воронов Андрей</t>
  </si>
  <si>
    <t>Парфёнов Владислав</t>
  </si>
  <si>
    <t>Кичигин Иван</t>
  </si>
  <si>
    <t>Леонтьев</t>
  </si>
  <si>
    <t>Песков Павел</t>
  </si>
  <si>
    <t>Сапожников Эдуард</t>
  </si>
  <si>
    <t>Жимовое двоеборье</t>
  </si>
  <si>
    <t>Народный жим</t>
  </si>
  <si>
    <t>1/2 своего веса</t>
  </si>
  <si>
    <t>Свой вес</t>
  </si>
  <si>
    <t>1</t>
  </si>
  <si>
    <t>2</t>
  </si>
  <si>
    <t>Русский жим ЛЮБ и ПРО</t>
  </si>
  <si>
    <t>Романенко Сергей</t>
  </si>
  <si>
    <t>Бабаджанов Сенакулы</t>
  </si>
  <si>
    <t>masters</t>
  </si>
  <si>
    <t>Шатраков Антон</t>
  </si>
  <si>
    <t>Артамонов Александр</t>
  </si>
  <si>
    <t>Брезгин Андрей</t>
  </si>
  <si>
    <t>Шишкин Евгений</t>
  </si>
  <si>
    <t>Хомылев Игорь</t>
  </si>
  <si>
    <t>Хомылев И.</t>
  </si>
  <si>
    <t>Гапоненко Николай</t>
  </si>
  <si>
    <t>Мартюшев</t>
  </si>
  <si>
    <t>Бекленищев Пётр</t>
  </si>
  <si>
    <t>Соловей Сергей</t>
  </si>
  <si>
    <t>3</t>
  </si>
  <si>
    <t>Зотова Мария</t>
  </si>
  <si>
    <t>Ежов Денис</t>
  </si>
  <si>
    <t>Мартюшев Василий</t>
  </si>
  <si>
    <t>Гурьев Алексей</t>
  </si>
  <si>
    <t>Клюев</t>
  </si>
  <si>
    <t>Баяндин Константин</t>
  </si>
  <si>
    <t>Алербон Дмитрий</t>
  </si>
  <si>
    <t>Ваулин Николай</t>
  </si>
  <si>
    <t>Гуцевич Александр</t>
  </si>
  <si>
    <t>Лаптев Александр</t>
  </si>
  <si>
    <t xml:space="preserve">Лузин Сергей </t>
  </si>
  <si>
    <t>Пономарёв Егор</t>
  </si>
  <si>
    <t>Бугаев Алексей</t>
  </si>
  <si>
    <t>Маслаков Д.</t>
  </si>
  <si>
    <t>Осинцев Геннадий</t>
  </si>
  <si>
    <t>Качусов</t>
  </si>
  <si>
    <t>Сидоровский Александр</t>
  </si>
  <si>
    <t>Габов Владимир</t>
  </si>
  <si>
    <t>Габов В.</t>
  </si>
  <si>
    <t>Белых Евгений</t>
  </si>
  <si>
    <t>Сандрацкий Алексей</t>
  </si>
  <si>
    <t>Ахьямов Руслан</t>
  </si>
  <si>
    <t>Паршуков Александр</t>
  </si>
  <si>
    <t>Аюпов Ринат</t>
  </si>
  <si>
    <t>Хорьков Михаил</t>
  </si>
  <si>
    <t>Аликин Алексей</t>
  </si>
  <si>
    <t>Вараксин Константин</t>
  </si>
  <si>
    <t>Спорт Холл</t>
  </si>
  <si>
    <t>Нижневартовск</t>
  </si>
  <si>
    <t>Борисов Пётр</t>
  </si>
  <si>
    <t>ЗенковН.</t>
  </si>
  <si>
    <t>4</t>
  </si>
  <si>
    <t>5</t>
  </si>
  <si>
    <t>6</t>
  </si>
  <si>
    <t>7</t>
  </si>
  <si>
    <t>8</t>
  </si>
  <si>
    <t>Пауэрспорт ЛЮБ и ПРО</t>
  </si>
  <si>
    <t>ЖИМ СТОЯ</t>
  </si>
  <si>
    <t>ПОДЪЁМ НА БИЦЕПС</t>
  </si>
  <si>
    <t>Скоробогатов Яков</t>
  </si>
  <si>
    <t>Шуварова Гульназ</t>
  </si>
  <si>
    <t>Романов</t>
  </si>
  <si>
    <t>Богданова Татьяна</t>
  </si>
  <si>
    <t>Богданов</t>
  </si>
  <si>
    <t>Сальтяшева Гульназ</t>
  </si>
  <si>
    <t>Акулов Игорь</t>
  </si>
  <si>
    <t>Первоуральск</t>
  </si>
  <si>
    <t>Харитонов Василий</t>
  </si>
  <si>
    <t>Богданов Никита</t>
  </si>
  <si>
    <t>Дьячков Леонид</t>
  </si>
  <si>
    <t>Златоуст</t>
  </si>
  <si>
    <t>Валов</t>
  </si>
  <si>
    <t>Власенко Павел</t>
  </si>
  <si>
    <t>Сафиуллин Альберт</t>
  </si>
  <si>
    <t>Валиев Ильнур</t>
  </si>
  <si>
    <t>Македонский Алексей</t>
  </si>
  <si>
    <t>Нигматуллин Радмир</t>
  </si>
  <si>
    <t>Пашнин Юрий</t>
  </si>
  <si>
    <t>Бухаров Роман</t>
  </si>
  <si>
    <t>Уфа</t>
  </si>
  <si>
    <t>Саввин Андрей</t>
  </si>
  <si>
    <t>Акимов А.</t>
  </si>
  <si>
    <t>Долгополов Дмитрий</t>
  </si>
  <si>
    <t>Жим стоя</t>
  </si>
  <si>
    <t>Подъём на бицепс</t>
  </si>
  <si>
    <t>Пауэрспорт</t>
  </si>
  <si>
    <t>АРМЛИФТИНГ</t>
  </si>
  <si>
    <t>Русская рулетка</t>
  </si>
  <si>
    <t>110+</t>
  </si>
  <si>
    <t>Сапожников Денис</t>
  </si>
  <si>
    <t>Сысерть</t>
  </si>
  <si>
    <t>Русская ось</t>
  </si>
  <si>
    <t>Эскалибур</t>
  </si>
  <si>
    <t>Попов Виктор</t>
  </si>
  <si>
    <t>Потапов В.</t>
  </si>
  <si>
    <t>Артамонов Глеб</t>
  </si>
  <si>
    <t>Артамонов Г.</t>
  </si>
  <si>
    <t>Сагателян Арсен</t>
  </si>
  <si>
    <t>Томшин Михаил</t>
  </si>
  <si>
    <t>Хаб</t>
  </si>
  <si>
    <t>Нестеров Александр</t>
  </si>
  <si>
    <t>Глызина Екатерина</t>
  </si>
  <si>
    <t>Мамонов Павел</t>
  </si>
  <si>
    <t>masters 40-49</t>
  </si>
  <si>
    <t>masters 50+</t>
  </si>
</sst>
</file>

<file path=xl/styles.xml><?xml version="1.0" encoding="utf-8"?>
<styleSheet xmlns="http://schemas.openxmlformats.org/spreadsheetml/2006/main">
  <numFmts count="1">
    <numFmt numFmtId="164" formatCode="0.0000"/>
  </numFmts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6"/>
      <color rgb="FF0000FF"/>
      <name val="Arial"/>
      <family val="2"/>
      <charset val="204"/>
    </font>
    <font>
      <b/>
      <sz val="8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strike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0000FF"/>
      <name val="Arial Cyr"/>
      <charset val="204"/>
    </font>
    <font>
      <b/>
      <sz val="16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</cellStyleXfs>
  <cellXfs count="111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2"/>
  <sheetViews>
    <sheetView topLeftCell="H97" zoomScale="85" zoomScaleNormal="85" workbookViewId="0">
      <selection activeCell="AL7" sqref="AK7:AL132"/>
    </sheetView>
  </sheetViews>
  <sheetFormatPr defaultColWidth="9.140625" defaultRowHeight="12.75"/>
  <cols>
    <col min="1" max="1" width="5" style="5" customWidth="1"/>
    <col min="2" max="2" width="6" style="5" customWidth="1"/>
    <col min="3" max="3" width="6.140625" style="5" customWidth="1"/>
    <col min="4" max="4" width="8.85546875" style="5" bestFit="1" customWidth="1"/>
    <col min="5" max="5" width="5.140625" style="5" bestFit="1" customWidth="1"/>
    <col min="6" max="6" width="23" style="5" bestFit="1" customWidth="1"/>
    <col min="7" max="7" width="24.5703125" style="5" bestFit="1" customWidth="1"/>
    <col min="8" max="8" width="2.28515625" style="5" customWidth="1"/>
    <col min="9" max="9" width="7.28515625" style="5" bestFit="1" customWidth="1"/>
    <col min="10" max="10" width="13.28515625" style="23" bestFit="1" customWidth="1"/>
    <col min="11" max="11" width="18.5703125" style="10" bestFit="1" customWidth="1"/>
    <col min="12" max="12" width="6.7109375" style="6" bestFit="1" customWidth="1"/>
    <col min="13" max="13" width="6.7109375" style="39" bestFit="1" customWidth="1"/>
    <col min="14" max="14" width="4.140625" style="1" bestFit="1" customWidth="1"/>
    <col min="15" max="15" width="6.140625" style="5" bestFit="1" customWidth="1"/>
    <col min="16" max="16" width="6.140625" style="8" bestFit="1" customWidth="1"/>
    <col min="17" max="17" width="2" style="15" bestFit="1" customWidth="1"/>
    <col min="18" max="18" width="6.5703125" style="5" bestFit="1" customWidth="1"/>
    <col min="19" max="19" width="0.85546875" style="5" customWidth="1"/>
    <col min="20" max="21" width="6.140625" style="5" bestFit="1" customWidth="1"/>
    <col min="22" max="22" width="6.140625" style="8" bestFit="1" customWidth="1"/>
    <col min="23" max="23" width="2" style="15" bestFit="1" customWidth="1"/>
    <col min="24" max="24" width="6.5703125" style="8" bestFit="1" customWidth="1"/>
    <col min="25" max="25" width="0.85546875" style="10" customWidth="1"/>
    <col min="26" max="26" width="0.85546875" style="5" customWidth="1"/>
    <col min="27" max="27" width="0.85546875" style="1" customWidth="1"/>
    <col min="28" max="28" width="6.140625" style="5" bestFit="1" customWidth="1"/>
    <col min="29" max="29" width="6.140625" style="5" customWidth="1"/>
    <col min="30" max="30" width="6.140625" style="8" bestFit="1" customWidth="1"/>
    <col min="31" max="31" width="6.140625" style="15" bestFit="1" customWidth="1"/>
    <col min="32" max="32" width="6.5703125" style="8" bestFit="1" customWidth="1"/>
    <col min="33" max="33" width="8.7109375" style="10" customWidth="1"/>
    <col min="34" max="34" width="6.140625" style="5" bestFit="1" customWidth="1"/>
    <col min="35" max="35" width="8.7109375" style="5" bestFit="1" customWidth="1"/>
    <col min="36" max="36" width="21.42578125" style="5" bestFit="1" customWidth="1"/>
    <col min="37" max="37" width="16" style="5" bestFit="1" customWidth="1"/>
    <col min="38" max="38" width="5" style="5" bestFit="1" customWidth="1"/>
    <col min="39" max="16384" width="9.140625" style="5"/>
  </cols>
  <sheetData>
    <row r="1" spans="1:38" ht="20.25">
      <c r="C1" s="12" t="s">
        <v>41</v>
      </c>
      <c r="D1" s="2"/>
      <c r="E1" s="2"/>
      <c r="F1" s="2"/>
      <c r="G1" s="2"/>
      <c r="H1" s="4"/>
      <c r="J1" s="25"/>
      <c r="K1" s="2"/>
      <c r="M1" s="40"/>
      <c r="N1" s="11"/>
      <c r="O1" s="2"/>
      <c r="P1" s="2"/>
      <c r="Q1" s="4"/>
      <c r="R1" s="2"/>
      <c r="S1" s="2"/>
      <c r="T1" s="2"/>
      <c r="U1" s="2"/>
      <c r="V1" s="13"/>
    </row>
    <row r="2" spans="1:38" ht="21" thickBot="1">
      <c r="B2" s="5" t="s">
        <v>32</v>
      </c>
      <c r="C2" s="12" t="s">
        <v>42</v>
      </c>
      <c r="D2" s="2"/>
      <c r="E2" s="2"/>
      <c r="F2" s="2"/>
      <c r="G2" s="2"/>
      <c r="H2" s="4"/>
      <c r="K2" s="12"/>
      <c r="L2" s="3"/>
      <c r="M2" s="40"/>
      <c r="N2" s="11"/>
      <c r="O2" s="2"/>
      <c r="P2" s="2"/>
      <c r="Q2" s="4"/>
      <c r="R2" s="2"/>
      <c r="S2" s="2"/>
      <c r="T2" s="2"/>
      <c r="U2" s="2"/>
      <c r="V2" s="13"/>
    </row>
    <row r="3" spans="1:38">
      <c r="A3" s="76" t="s">
        <v>18</v>
      </c>
      <c r="B3" s="83" t="s">
        <v>8</v>
      </c>
      <c r="C3" s="85" t="s">
        <v>23</v>
      </c>
      <c r="D3" s="85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3" t="s">
        <v>11</v>
      </c>
      <c r="J3" s="87" t="s">
        <v>7</v>
      </c>
      <c r="K3" s="83" t="s">
        <v>4</v>
      </c>
      <c r="L3" s="81" t="s">
        <v>1</v>
      </c>
      <c r="M3" s="78" t="s">
        <v>0</v>
      </c>
      <c r="N3" s="80" t="s">
        <v>12</v>
      </c>
      <c r="O3" s="80"/>
      <c r="P3" s="80"/>
      <c r="Q3" s="80"/>
      <c r="R3" s="80"/>
      <c r="S3" s="80"/>
      <c r="T3" s="80" t="s">
        <v>5</v>
      </c>
      <c r="U3" s="80"/>
      <c r="V3" s="80"/>
      <c r="W3" s="80"/>
      <c r="X3" s="80"/>
      <c r="Y3" s="80"/>
      <c r="Z3" s="80" t="s">
        <v>13</v>
      </c>
      <c r="AA3" s="80"/>
      <c r="AB3" s="80" t="s">
        <v>14</v>
      </c>
      <c r="AC3" s="80"/>
      <c r="AD3" s="80"/>
      <c r="AE3" s="80"/>
      <c r="AF3" s="80"/>
      <c r="AG3" s="80"/>
      <c r="AH3" s="80" t="s">
        <v>15</v>
      </c>
      <c r="AI3" s="80"/>
      <c r="AJ3" s="74" t="s">
        <v>9</v>
      </c>
      <c r="AK3" s="74" t="s">
        <v>26</v>
      </c>
      <c r="AL3" s="76" t="s">
        <v>18</v>
      </c>
    </row>
    <row r="4" spans="1:38" s="7" customFormat="1" ht="11.25">
      <c r="A4" s="77"/>
      <c r="B4" s="84"/>
      <c r="C4" s="86"/>
      <c r="D4" s="86"/>
      <c r="E4" s="84"/>
      <c r="F4" s="84"/>
      <c r="G4" s="84"/>
      <c r="H4" s="84"/>
      <c r="I4" s="84"/>
      <c r="J4" s="88"/>
      <c r="K4" s="84"/>
      <c r="L4" s="82"/>
      <c r="M4" s="79"/>
      <c r="N4" s="27">
        <v>1</v>
      </c>
      <c r="O4" s="28">
        <v>2</v>
      </c>
      <c r="P4" s="28">
        <v>3</v>
      </c>
      <c r="Q4" s="27">
        <v>4</v>
      </c>
      <c r="R4" s="27" t="s">
        <v>6</v>
      </c>
      <c r="S4" s="29" t="s">
        <v>0</v>
      </c>
      <c r="T4" s="27">
        <v>1</v>
      </c>
      <c r="U4" s="27">
        <v>2</v>
      </c>
      <c r="V4" s="27">
        <v>3</v>
      </c>
      <c r="W4" s="27">
        <v>4</v>
      </c>
      <c r="X4" s="27" t="s">
        <v>6</v>
      </c>
      <c r="Y4" s="29" t="s">
        <v>0</v>
      </c>
      <c r="Z4" s="27" t="s">
        <v>16</v>
      </c>
      <c r="AA4" s="29" t="s">
        <v>0</v>
      </c>
      <c r="AB4" s="27">
        <v>1</v>
      </c>
      <c r="AC4" s="28">
        <v>2</v>
      </c>
      <c r="AD4" s="27">
        <v>3</v>
      </c>
      <c r="AE4" s="27">
        <v>4</v>
      </c>
      <c r="AF4" s="27" t="s">
        <v>6</v>
      </c>
      <c r="AG4" s="29" t="s">
        <v>0</v>
      </c>
      <c r="AH4" s="27" t="s">
        <v>17</v>
      </c>
      <c r="AI4" s="29" t="s">
        <v>0</v>
      </c>
      <c r="AJ4" s="75"/>
      <c r="AK4" s="75"/>
      <c r="AL4" s="77"/>
    </row>
    <row r="5" spans="1:38">
      <c r="A5" s="24"/>
      <c r="B5" s="24"/>
      <c r="C5" s="24"/>
      <c r="D5" s="24"/>
      <c r="E5" s="24"/>
      <c r="F5" s="33" t="s">
        <v>169</v>
      </c>
      <c r="G5" s="33" t="s">
        <v>170</v>
      </c>
      <c r="H5" s="24"/>
      <c r="I5" s="24"/>
      <c r="J5" s="26"/>
      <c r="K5" s="34"/>
      <c r="L5" s="30"/>
      <c r="M5" s="37"/>
      <c r="N5" s="32"/>
      <c r="O5" s="24"/>
      <c r="P5" s="33"/>
      <c r="Q5" s="34"/>
      <c r="R5" s="24"/>
      <c r="S5" s="37"/>
      <c r="T5" s="24"/>
      <c r="U5" s="24"/>
      <c r="V5" s="33"/>
      <c r="W5" s="34"/>
      <c r="X5" s="33"/>
      <c r="Y5" s="37"/>
      <c r="Z5" s="24"/>
      <c r="AA5" s="37"/>
      <c r="AB5" s="24"/>
      <c r="AC5" s="24"/>
      <c r="AD5" s="33"/>
      <c r="AE5" s="34"/>
      <c r="AF5" s="33"/>
      <c r="AG5" s="31"/>
      <c r="AH5" s="24"/>
      <c r="AI5" s="37"/>
      <c r="AJ5" s="24"/>
      <c r="AK5" s="24"/>
      <c r="AL5" s="24"/>
    </row>
    <row r="6" spans="1:38">
      <c r="A6" s="24"/>
      <c r="B6" s="24"/>
      <c r="C6" s="24"/>
      <c r="D6" s="24"/>
      <c r="E6" s="24"/>
      <c r="F6" s="33" t="s">
        <v>167</v>
      </c>
      <c r="G6" s="33" t="s">
        <v>168</v>
      </c>
      <c r="H6" s="24"/>
      <c r="I6" s="24"/>
      <c r="J6" s="26"/>
      <c r="K6" s="34"/>
      <c r="L6" s="30"/>
      <c r="M6" s="37"/>
      <c r="N6" s="32"/>
      <c r="O6" s="24"/>
      <c r="P6" s="33"/>
      <c r="Q6" s="34"/>
      <c r="R6" s="24"/>
      <c r="S6" s="37"/>
      <c r="T6" s="24"/>
      <c r="U6" s="24"/>
      <c r="V6" s="33"/>
      <c r="W6" s="34"/>
      <c r="X6" s="33"/>
      <c r="Y6" s="37"/>
      <c r="Z6" s="24"/>
      <c r="AA6" s="37"/>
      <c r="AB6" s="24"/>
      <c r="AC6" s="24"/>
      <c r="AD6" s="33"/>
      <c r="AE6" s="34"/>
      <c r="AF6" s="33"/>
      <c r="AG6" s="31"/>
      <c r="AH6" s="24"/>
      <c r="AI6" s="37"/>
      <c r="AJ6" s="24"/>
      <c r="AK6" s="24"/>
      <c r="AL6" s="24"/>
    </row>
    <row r="7" spans="1:38">
      <c r="A7" s="24">
        <v>12</v>
      </c>
      <c r="B7" s="24">
        <v>1</v>
      </c>
      <c r="C7" s="24" t="s">
        <v>38</v>
      </c>
      <c r="D7" s="24" t="s">
        <v>35</v>
      </c>
      <c r="E7" s="24">
        <v>56</v>
      </c>
      <c r="F7" s="24" t="s">
        <v>108</v>
      </c>
      <c r="G7" s="24" t="s">
        <v>107</v>
      </c>
      <c r="H7" s="24" t="s">
        <v>123</v>
      </c>
      <c r="I7" s="24" t="s">
        <v>20</v>
      </c>
      <c r="J7" s="26">
        <v>36370</v>
      </c>
      <c r="K7" s="34" t="s">
        <v>50</v>
      </c>
      <c r="L7" s="30">
        <v>54.2</v>
      </c>
      <c r="M7" s="37">
        <v>0.99529999999999996</v>
      </c>
      <c r="N7" s="32">
        <v>65</v>
      </c>
      <c r="O7" s="24">
        <v>70</v>
      </c>
      <c r="P7" s="41">
        <v>75</v>
      </c>
      <c r="Q7" s="34"/>
      <c r="R7" s="24">
        <f>O7</f>
        <v>70</v>
      </c>
      <c r="S7" s="37">
        <f>R7*M7</f>
        <v>69.670999999999992</v>
      </c>
      <c r="T7" s="24"/>
      <c r="U7" s="24"/>
      <c r="V7" s="33"/>
      <c r="W7" s="34"/>
      <c r="X7" s="33"/>
      <c r="Y7" s="37">
        <f>X7*M7</f>
        <v>0</v>
      </c>
      <c r="Z7" s="24">
        <f>X7+R7</f>
        <v>70</v>
      </c>
      <c r="AA7" s="37">
        <f>Z7*M7</f>
        <v>69.670999999999992</v>
      </c>
      <c r="AB7" s="24"/>
      <c r="AC7" s="24"/>
      <c r="AD7" s="33"/>
      <c r="AE7" s="34"/>
      <c r="AF7" s="33"/>
      <c r="AG7" s="31">
        <f>AF7*M7</f>
        <v>0</v>
      </c>
      <c r="AH7" s="24">
        <f>AF7+Z7</f>
        <v>70</v>
      </c>
      <c r="AI7" s="37">
        <f>AH7*M7</f>
        <v>69.670999999999992</v>
      </c>
      <c r="AJ7" s="24"/>
      <c r="AK7" s="24" t="s">
        <v>109</v>
      </c>
      <c r="AL7" s="24">
        <v>12</v>
      </c>
    </row>
    <row r="8" spans="1:38">
      <c r="A8" s="24">
        <v>12</v>
      </c>
      <c r="B8" s="24">
        <v>1</v>
      </c>
      <c r="C8" s="24" t="s">
        <v>38</v>
      </c>
      <c r="D8" s="24" t="s">
        <v>35</v>
      </c>
      <c r="E8" s="24">
        <v>60</v>
      </c>
      <c r="F8" s="24" t="s">
        <v>117</v>
      </c>
      <c r="G8" s="24" t="s">
        <v>43</v>
      </c>
      <c r="H8" s="24" t="s">
        <v>22</v>
      </c>
      <c r="I8" s="24" t="s">
        <v>20</v>
      </c>
      <c r="J8" s="26">
        <v>29563</v>
      </c>
      <c r="K8" s="34" t="s">
        <v>19</v>
      </c>
      <c r="L8" s="30">
        <v>59.6</v>
      </c>
      <c r="M8" s="37">
        <v>0.86760000000000004</v>
      </c>
      <c r="N8" s="41">
        <v>130</v>
      </c>
      <c r="O8" s="24">
        <v>130</v>
      </c>
      <c r="P8" s="33">
        <v>135</v>
      </c>
      <c r="Q8" s="34"/>
      <c r="R8" s="24">
        <f>P8</f>
        <v>135</v>
      </c>
      <c r="S8" s="37">
        <f>R8*M8</f>
        <v>117.126</v>
      </c>
      <c r="T8" s="24"/>
      <c r="U8" s="24"/>
      <c r="V8" s="33"/>
      <c r="W8" s="34"/>
      <c r="X8" s="33"/>
      <c r="Y8" s="37">
        <f>X8*M8</f>
        <v>0</v>
      </c>
      <c r="Z8" s="24">
        <f>X8+R8</f>
        <v>135</v>
      </c>
      <c r="AA8" s="37">
        <f>Z8*M8</f>
        <v>117.126</v>
      </c>
      <c r="AB8" s="24"/>
      <c r="AC8" s="24"/>
      <c r="AD8" s="33"/>
      <c r="AE8" s="34"/>
      <c r="AF8" s="33"/>
      <c r="AG8" s="31">
        <f t="shared" ref="AG8:AG93" si="0">AF8*M8</f>
        <v>0</v>
      </c>
      <c r="AH8" s="24">
        <f>AF8+Z8</f>
        <v>135</v>
      </c>
      <c r="AI8" s="37">
        <f>AH8*M8</f>
        <v>117.126</v>
      </c>
      <c r="AJ8" s="24"/>
      <c r="AK8" s="24" t="s">
        <v>135</v>
      </c>
      <c r="AL8" s="24">
        <v>12</v>
      </c>
    </row>
    <row r="9" spans="1:38">
      <c r="A9" s="24"/>
      <c r="B9" s="24"/>
      <c r="C9" s="24"/>
      <c r="D9" s="24"/>
      <c r="E9" s="24"/>
      <c r="F9" s="33" t="s">
        <v>169</v>
      </c>
      <c r="G9" s="33" t="s">
        <v>173</v>
      </c>
      <c r="H9" s="24"/>
      <c r="I9" s="24"/>
      <c r="J9" s="26"/>
      <c r="K9" s="31"/>
      <c r="L9" s="30"/>
      <c r="M9" s="37"/>
      <c r="N9" s="32"/>
      <c r="O9" s="24"/>
      <c r="P9" s="33"/>
      <c r="Q9" s="34"/>
      <c r="R9" s="24"/>
      <c r="S9" s="24"/>
      <c r="T9" s="24"/>
      <c r="U9" s="24"/>
      <c r="V9" s="33"/>
      <c r="W9" s="34"/>
      <c r="X9" s="33"/>
      <c r="Y9" s="31"/>
      <c r="Z9" s="24"/>
      <c r="AA9" s="32"/>
      <c r="AB9" s="24"/>
      <c r="AC9" s="24"/>
      <c r="AD9" s="33"/>
      <c r="AE9" s="34"/>
      <c r="AF9" s="33"/>
      <c r="AG9" s="31">
        <f>AF9*M9</f>
        <v>0</v>
      </c>
      <c r="AH9" s="24"/>
      <c r="AI9" s="24"/>
      <c r="AJ9" s="24"/>
      <c r="AK9" s="24"/>
      <c r="AL9" s="24"/>
    </row>
    <row r="10" spans="1:38">
      <c r="A10" s="24"/>
      <c r="B10" s="24"/>
      <c r="C10" s="24"/>
      <c r="D10" s="24"/>
      <c r="E10" s="24"/>
      <c r="F10" s="33" t="s">
        <v>167</v>
      </c>
      <c r="G10" s="33" t="s">
        <v>229</v>
      </c>
      <c r="H10" s="24"/>
      <c r="I10" s="24"/>
      <c r="J10" s="26"/>
      <c r="K10" s="34"/>
      <c r="L10" s="30"/>
      <c r="M10" s="37"/>
      <c r="N10" s="32"/>
      <c r="O10" s="24"/>
      <c r="P10" s="33"/>
      <c r="Q10" s="34"/>
      <c r="R10" s="24"/>
      <c r="S10" s="37"/>
      <c r="T10" s="24"/>
      <c r="U10" s="24"/>
      <c r="V10" s="33"/>
      <c r="W10" s="34"/>
      <c r="X10" s="33"/>
      <c r="Y10" s="37"/>
      <c r="Z10" s="24"/>
      <c r="AA10" s="37"/>
      <c r="AB10" s="24"/>
      <c r="AC10" s="24"/>
      <c r="AD10" s="33"/>
      <c r="AE10" s="34"/>
      <c r="AF10" s="33"/>
      <c r="AG10" s="31">
        <f>AF10*M10</f>
        <v>0</v>
      </c>
      <c r="AH10" s="24"/>
      <c r="AI10" s="37"/>
      <c r="AJ10" s="24"/>
      <c r="AK10" s="24"/>
      <c r="AL10" s="24"/>
    </row>
    <row r="11" spans="1:38">
      <c r="A11" s="24">
        <v>12</v>
      </c>
      <c r="B11" s="24">
        <v>1</v>
      </c>
      <c r="C11" s="24" t="s">
        <v>38</v>
      </c>
      <c r="D11" s="24" t="s">
        <v>35</v>
      </c>
      <c r="E11" s="24">
        <v>48</v>
      </c>
      <c r="F11" s="24" t="s">
        <v>140</v>
      </c>
      <c r="G11" s="24" t="s">
        <v>141</v>
      </c>
      <c r="H11" s="24" t="s">
        <v>22</v>
      </c>
      <c r="I11" s="24" t="s">
        <v>20</v>
      </c>
      <c r="J11" s="35">
        <v>38172</v>
      </c>
      <c r="K11" s="36" t="s">
        <v>142</v>
      </c>
      <c r="L11" s="30">
        <v>47.25</v>
      </c>
      <c r="M11" s="37">
        <v>1.3110999999999999</v>
      </c>
      <c r="N11" s="32">
        <v>60</v>
      </c>
      <c r="O11" s="42">
        <v>67.5</v>
      </c>
      <c r="P11" s="33">
        <v>67.5</v>
      </c>
      <c r="Q11" s="34"/>
      <c r="R11" s="24">
        <f t="shared" ref="R11:R12" si="1">P11</f>
        <v>67.5</v>
      </c>
      <c r="S11" s="37">
        <f t="shared" ref="S11:S12" si="2">R11*M11</f>
        <v>88.499249999999989</v>
      </c>
      <c r="T11" s="24"/>
      <c r="U11" s="24"/>
      <c r="V11" s="33"/>
      <c r="W11" s="34"/>
      <c r="X11" s="33"/>
      <c r="Y11" s="37">
        <f t="shared" ref="Y11:Y12" si="3">X11*M11</f>
        <v>0</v>
      </c>
      <c r="Z11" s="24">
        <f t="shared" ref="Z11:Z12" si="4">X11+R11</f>
        <v>67.5</v>
      </c>
      <c r="AA11" s="37">
        <f t="shared" ref="AA11:AA12" si="5">Z11*M11</f>
        <v>88.499249999999989</v>
      </c>
      <c r="AB11" s="24"/>
      <c r="AC11" s="24"/>
      <c r="AD11" s="33"/>
      <c r="AE11" s="34"/>
      <c r="AF11" s="33"/>
      <c r="AG11" s="31">
        <f>AF11*M11</f>
        <v>0</v>
      </c>
      <c r="AH11" s="24">
        <f t="shared" ref="AH11:AH12" si="6">AF11+Z11</f>
        <v>67.5</v>
      </c>
      <c r="AI11" s="37">
        <f t="shared" ref="AI11:AI12" si="7">AH11*M11</f>
        <v>88.499249999999989</v>
      </c>
      <c r="AJ11" s="24"/>
      <c r="AK11" s="24" t="s">
        <v>143</v>
      </c>
      <c r="AL11" s="24">
        <v>12</v>
      </c>
    </row>
    <row r="12" spans="1:38">
      <c r="A12" s="24">
        <v>12</v>
      </c>
      <c r="B12" s="24">
        <v>1</v>
      </c>
      <c r="C12" s="24" t="s">
        <v>38</v>
      </c>
      <c r="D12" s="24" t="s">
        <v>35</v>
      </c>
      <c r="E12" s="24">
        <v>52</v>
      </c>
      <c r="F12" s="24" t="s">
        <v>144</v>
      </c>
      <c r="G12" s="24" t="s">
        <v>141</v>
      </c>
      <c r="H12" s="24" t="s">
        <v>22</v>
      </c>
      <c r="I12" s="24" t="s">
        <v>20</v>
      </c>
      <c r="J12" s="35">
        <v>39720</v>
      </c>
      <c r="K12" s="36" t="s">
        <v>142</v>
      </c>
      <c r="L12" s="30">
        <v>49.2</v>
      </c>
      <c r="M12" s="37">
        <v>1.2498</v>
      </c>
      <c r="N12" s="32">
        <v>40</v>
      </c>
      <c r="O12" s="42">
        <v>45</v>
      </c>
      <c r="P12" s="33">
        <v>45</v>
      </c>
      <c r="Q12" s="34"/>
      <c r="R12" s="24">
        <f t="shared" si="1"/>
        <v>45</v>
      </c>
      <c r="S12" s="37">
        <f t="shared" si="2"/>
        <v>56.241</v>
      </c>
      <c r="T12" s="24"/>
      <c r="U12" s="24"/>
      <c r="V12" s="33"/>
      <c r="W12" s="34"/>
      <c r="X12" s="33"/>
      <c r="Y12" s="37">
        <f t="shared" si="3"/>
        <v>0</v>
      </c>
      <c r="Z12" s="24">
        <f t="shared" si="4"/>
        <v>45</v>
      </c>
      <c r="AA12" s="37">
        <f t="shared" si="5"/>
        <v>56.241</v>
      </c>
      <c r="AB12" s="24"/>
      <c r="AC12" s="24"/>
      <c r="AD12" s="33"/>
      <c r="AE12" s="34"/>
      <c r="AF12" s="33"/>
      <c r="AG12" s="31">
        <f>AF12*M12</f>
        <v>0</v>
      </c>
      <c r="AH12" s="24">
        <f t="shared" si="6"/>
        <v>45</v>
      </c>
      <c r="AI12" s="37">
        <f t="shared" si="7"/>
        <v>56.241</v>
      </c>
      <c r="AJ12" s="24"/>
      <c r="AK12" s="24" t="s">
        <v>143</v>
      </c>
      <c r="AL12" s="24">
        <v>12</v>
      </c>
    </row>
    <row r="13" spans="1:38">
      <c r="A13" s="24">
        <v>0</v>
      </c>
      <c r="B13" s="24" t="s">
        <v>172</v>
      </c>
      <c r="C13" s="24" t="s">
        <v>38</v>
      </c>
      <c r="D13" s="24" t="s">
        <v>35</v>
      </c>
      <c r="E13" s="24">
        <v>75</v>
      </c>
      <c r="F13" s="24" t="s">
        <v>202</v>
      </c>
      <c r="G13" s="24" t="s">
        <v>31</v>
      </c>
      <c r="H13" s="24" t="s">
        <v>22</v>
      </c>
      <c r="I13" s="24" t="s">
        <v>20</v>
      </c>
      <c r="J13" s="26">
        <v>34415</v>
      </c>
      <c r="K13" s="34" t="s">
        <v>19</v>
      </c>
      <c r="L13" s="30">
        <v>73.599999999999994</v>
      </c>
      <c r="M13" s="37">
        <v>0.67449999999999999</v>
      </c>
      <c r="N13" s="41">
        <v>185</v>
      </c>
      <c r="O13" s="41">
        <v>195</v>
      </c>
      <c r="P13" s="41">
        <v>195</v>
      </c>
      <c r="Q13" s="34"/>
      <c r="R13" s="24">
        <v>0</v>
      </c>
      <c r="S13" s="37">
        <f>R13*M13</f>
        <v>0</v>
      </c>
      <c r="T13" s="24"/>
      <c r="U13" s="24"/>
      <c r="V13" s="33"/>
      <c r="W13" s="34"/>
      <c r="X13" s="33"/>
      <c r="Y13" s="37">
        <f>X13*M13</f>
        <v>0</v>
      </c>
      <c r="Z13" s="24">
        <f>X13+R13</f>
        <v>0</v>
      </c>
      <c r="AA13" s="37">
        <f>Z13*M13</f>
        <v>0</v>
      </c>
      <c r="AB13" s="24"/>
      <c r="AC13" s="24"/>
      <c r="AD13" s="33"/>
      <c r="AE13" s="34"/>
      <c r="AF13" s="33"/>
      <c r="AG13" s="31">
        <f>AF13*M13</f>
        <v>0</v>
      </c>
      <c r="AH13" s="24">
        <f>AF13+Z13</f>
        <v>0</v>
      </c>
      <c r="AI13" s="37">
        <f>AH13*M13</f>
        <v>0</v>
      </c>
      <c r="AJ13" s="24"/>
      <c r="AK13" s="24" t="s">
        <v>122</v>
      </c>
      <c r="AL13" s="24">
        <v>0</v>
      </c>
    </row>
    <row r="14" spans="1:38">
      <c r="A14" s="24"/>
      <c r="B14" s="24"/>
      <c r="C14" s="24"/>
      <c r="D14" s="24"/>
      <c r="E14" s="24"/>
      <c r="F14" s="33" t="s">
        <v>169</v>
      </c>
      <c r="G14" s="33" t="s">
        <v>170</v>
      </c>
      <c r="H14" s="24"/>
      <c r="I14" s="24"/>
      <c r="J14" s="26"/>
      <c r="K14" s="31"/>
      <c r="L14" s="30"/>
      <c r="M14" s="37"/>
      <c r="N14" s="32"/>
      <c r="O14" s="24"/>
      <c r="P14" s="33"/>
      <c r="Q14" s="34"/>
      <c r="R14" s="24"/>
      <c r="S14" s="24"/>
      <c r="T14" s="24"/>
      <c r="U14" s="24"/>
      <c r="V14" s="33"/>
      <c r="W14" s="34"/>
      <c r="X14" s="33"/>
      <c r="Y14" s="31"/>
      <c r="Z14" s="24"/>
      <c r="AA14" s="32"/>
      <c r="AB14" s="24"/>
      <c r="AC14" s="24"/>
      <c r="AD14" s="33"/>
      <c r="AE14" s="34"/>
      <c r="AF14" s="33"/>
      <c r="AG14" s="31"/>
      <c r="AH14" s="24"/>
      <c r="AI14" s="37"/>
      <c r="AJ14" s="24"/>
      <c r="AK14" s="24"/>
      <c r="AL14" s="24"/>
    </row>
    <row r="15" spans="1:38">
      <c r="A15" s="24"/>
      <c r="B15" s="24"/>
      <c r="C15" s="24"/>
      <c r="D15" s="24"/>
      <c r="E15" s="24"/>
      <c r="F15" s="33" t="s">
        <v>227</v>
      </c>
      <c r="G15" s="33" t="s">
        <v>228</v>
      </c>
      <c r="H15" s="24"/>
      <c r="I15" s="24"/>
      <c r="J15" s="26"/>
      <c r="K15" s="34"/>
      <c r="L15" s="30"/>
      <c r="M15" s="37"/>
      <c r="N15" s="32"/>
      <c r="O15" s="24"/>
      <c r="P15" s="33"/>
      <c r="Q15" s="34"/>
      <c r="R15" s="24"/>
      <c r="S15" s="37"/>
      <c r="T15" s="24"/>
      <c r="U15" s="24"/>
      <c r="V15" s="33"/>
      <c r="W15" s="34"/>
      <c r="X15" s="33"/>
      <c r="Y15" s="37"/>
      <c r="Z15" s="24"/>
      <c r="AA15" s="37"/>
      <c r="AB15" s="24"/>
      <c r="AC15" s="24"/>
      <c r="AD15" s="33"/>
      <c r="AE15" s="34"/>
      <c r="AF15" s="33"/>
      <c r="AG15" s="31"/>
      <c r="AH15" s="24"/>
      <c r="AI15" s="37"/>
      <c r="AJ15" s="24"/>
      <c r="AK15" s="24"/>
      <c r="AL15" s="24"/>
    </row>
    <row r="16" spans="1:38">
      <c r="A16" s="24">
        <v>12</v>
      </c>
      <c r="B16" s="24">
        <v>1</v>
      </c>
      <c r="C16" s="24" t="s">
        <v>38</v>
      </c>
      <c r="D16" s="24" t="s">
        <v>35</v>
      </c>
      <c r="E16" s="24">
        <v>48</v>
      </c>
      <c r="F16" s="24" t="s">
        <v>46</v>
      </c>
      <c r="G16" s="24" t="s">
        <v>47</v>
      </c>
      <c r="H16" s="24" t="s">
        <v>114</v>
      </c>
      <c r="I16" s="24" t="s">
        <v>20</v>
      </c>
      <c r="J16" s="35">
        <v>32836</v>
      </c>
      <c r="K16" s="36" t="s">
        <v>19</v>
      </c>
      <c r="L16" s="30">
        <v>47.1</v>
      </c>
      <c r="M16" s="37">
        <v>1.0494000000000001</v>
      </c>
      <c r="N16" s="32"/>
      <c r="O16" s="24"/>
      <c r="P16" s="33"/>
      <c r="Q16" s="34"/>
      <c r="R16" s="24"/>
      <c r="S16" s="37">
        <f t="shared" ref="S16:S32" si="8">R16*M16</f>
        <v>0</v>
      </c>
      <c r="T16" s="24"/>
      <c r="U16" s="24"/>
      <c r="V16" s="33"/>
      <c r="W16" s="34"/>
      <c r="X16" s="33"/>
      <c r="Y16" s="37">
        <f t="shared" ref="Y16:Y32" si="9">X16*M16</f>
        <v>0</v>
      </c>
      <c r="Z16" s="24">
        <f t="shared" ref="Z16:Z32" si="10">X16+R16</f>
        <v>0</v>
      </c>
      <c r="AA16" s="37">
        <f t="shared" ref="AA16:AA32" si="11">Z16*M16</f>
        <v>0</v>
      </c>
      <c r="AB16" s="24">
        <v>100</v>
      </c>
      <c r="AC16" s="42">
        <v>110</v>
      </c>
      <c r="AD16" s="42">
        <v>110</v>
      </c>
      <c r="AE16" s="34"/>
      <c r="AF16" s="33">
        <f>AB16</f>
        <v>100</v>
      </c>
      <c r="AG16" s="31">
        <f t="shared" ref="AG16:AG32" si="12">AF16*M16</f>
        <v>104.94000000000001</v>
      </c>
      <c r="AH16" s="24">
        <f t="shared" ref="AH16:AH32" si="13">AF16+Z16</f>
        <v>100</v>
      </c>
      <c r="AI16" s="37">
        <f t="shared" ref="AI16:AI32" si="14">AH16*M16</f>
        <v>104.94000000000001</v>
      </c>
      <c r="AJ16" s="24"/>
      <c r="AK16" s="24" t="s">
        <v>135</v>
      </c>
      <c r="AL16" s="24">
        <v>12</v>
      </c>
    </row>
    <row r="17" spans="1:38">
      <c r="A17" s="24">
        <v>12</v>
      </c>
      <c r="B17" s="24">
        <v>1</v>
      </c>
      <c r="C17" s="24" t="s">
        <v>38</v>
      </c>
      <c r="D17" s="24" t="s">
        <v>35</v>
      </c>
      <c r="E17" s="24">
        <v>48</v>
      </c>
      <c r="F17" s="24" t="s">
        <v>225</v>
      </c>
      <c r="G17" s="24" t="s">
        <v>68</v>
      </c>
      <c r="H17" s="24" t="s">
        <v>22</v>
      </c>
      <c r="I17" s="24" t="s">
        <v>20</v>
      </c>
      <c r="J17" s="26">
        <v>36244</v>
      </c>
      <c r="K17" s="34" t="s">
        <v>50</v>
      </c>
      <c r="L17" s="30">
        <v>47.3</v>
      </c>
      <c r="M17" s="37">
        <v>1.0913999999999999</v>
      </c>
      <c r="N17" s="32"/>
      <c r="O17" s="24"/>
      <c r="P17" s="33"/>
      <c r="Q17" s="34"/>
      <c r="R17" s="24"/>
      <c r="S17" s="37">
        <f t="shared" si="8"/>
        <v>0</v>
      </c>
      <c r="T17" s="24"/>
      <c r="U17" s="24"/>
      <c r="V17" s="33"/>
      <c r="W17" s="34"/>
      <c r="X17" s="33"/>
      <c r="Y17" s="37">
        <f t="shared" si="9"/>
        <v>0</v>
      </c>
      <c r="Z17" s="24">
        <f t="shared" si="10"/>
        <v>0</v>
      </c>
      <c r="AA17" s="37">
        <f t="shared" si="11"/>
        <v>0</v>
      </c>
      <c r="AB17" s="24">
        <v>85</v>
      </c>
      <c r="AC17" s="42">
        <v>95</v>
      </c>
      <c r="AD17" s="42">
        <v>95</v>
      </c>
      <c r="AE17" s="34"/>
      <c r="AF17" s="33">
        <f>AB17</f>
        <v>85</v>
      </c>
      <c r="AG17" s="31">
        <f t="shared" si="12"/>
        <v>92.768999999999991</v>
      </c>
      <c r="AH17" s="24">
        <f t="shared" si="13"/>
        <v>85</v>
      </c>
      <c r="AI17" s="37">
        <f t="shared" si="14"/>
        <v>92.768999999999991</v>
      </c>
      <c r="AJ17" s="24"/>
      <c r="AK17" s="24" t="s">
        <v>132</v>
      </c>
      <c r="AL17" s="24">
        <v>12</v>
      </c>
    </row>
    <row r="18" spans="1:38">
      <c r="A18" s="24">
        <v>12</v>
      </c>
      <c r="B18" s="24">
        <v>1</v>
      </c>
      <c r="C18" s="24" t="s">
        <v>38</v>
      </c>
      <c r="D18" s="24" t="s">
        <v>35</v>
      </c>
      <c r="E18" s="24">
        <v>52</v>
      </c>
      <c r="F18" s="24" t="s">
        <v>158</v>
      </c>
      <c r="G18" s="24" t="s">
        <v>155</v>
      </c>
      <c r="H18" s="24" t="s">
        <v>22</v>
      </c>
      <c r="I18" s="24" t="s">
        <v>20</v>
      </c>
      <c r="J18" s="35">
        <v>35163</v>
      </c>
      <c r="K18" s="36" t="s">
        <v>34</v>
      </c>
      <c r="L18" s="30">
        <v>50.35</v>
      </c>
      <c r="M18" s="37">
        <v>1.0052000000000001</v>
      </c>
      <c r="N18" s="32"/>
      <c r="O18" s="24"/>
      <c r="P18" s="33"/>
      <c r="Q18" s="34"/>
      <c r="R18" s="24"/>
      <c r="S18" s="37">
        <f t="shared" si="8"/>
        <v>0</v>
      </c>
      <c r="T18" s="24"/>
      <c r="U18" s="24"/>
      <c r="V18" s="33"/>
      <c r="W18" s="34"/>
      <c r="X18" s="33"/>
      <c r="Y18" s="37">
        <f t="shared" si="9"/>
        <v>0</v>
      </c>
      <c r="Z18" s="24">
        <f t="shared" si="10"/>
        <v>0</v>
      </c>
      <c r="AA18" s="37">
        <f t="shared" si="11"/>
        <v>0</v>
      </c>
      <c r="AB18" s="24">
        <v>70</v>
      </c>
      <c r="AC18" s="42">
        <v>80</v>
      </c>
      <c r="AD18" s="33">
        <v>90</v>
      </c>
      <c r="AE18" s="34"/>
      <c r="AF18" s="33">
        <f>90</f>
        <v>90</v>
      </c>
      <c r="AG18" s="31">
        <f t="shared" si="12"/>
        <v>90.468000000000004</v>
      </c>
      <c r="AH18" s="24">
        <f t="shared" si="13"/>
        <v>90</v>
      </c>
      <c r="AI18" s="37">
        <f t="shared" si="14"/>
        <v>90.468000000000004</v>
      </c>
      <c r="AJ18" s="24"/>
      <c r="AK18" s="24" t="s">
        <v>159</v>
      </c>
      <c r="AL18" s="24">
        <v>12</v>
      </c>
    </row>
    <row r="19" spans="1:38">
      <c r="A19" s="24">
        <v>12</v>
      </c>
      <c r="B19" s="24">
        <v>1</v>
      </c>
      <c r="C19" s="24" t="s">
        <v>38</v>
      </c>
      <c r="D19" s="24" t="s">
        <v>35</v>
      </c>
      <c r="E19" s="24">
        <v>52</v>
      </c>
      <c r="F19" s="24" t="s">
        <v>87</v>
      </c>
      <c r="G19" s="24" t="s">
        <v>128</v>
      </c>
      <c r="H19" s="24" t="s">
        <v>22</v>
      </c>
      <c r="I19" s="24" t="s">
        <v>20</v>
      </c>
      <c r="J19" s="35">
        <v>31783</v>
      </c>
      <c r="K19" s="36" t="s">
        <v>19</v>
      </c>
      <c r="L19" s="30">
        <v>51.7</v>
      </c>
      <c r="M19" s="37">
        <v>0.97309999999999997</v>
      </c>
      <c r="N19" s="32"/>
      <c r="O19" s="24"/>
      <c r="P19" s="33"/>
      <c r="Q19" s="34"/>
      <c r="R19" s="24"/>
      <c r="S19" s="37">
        <f t="shared" si="8"/>
        <v>0</v>
      </c>
      <c r="T19" s="24"/>
      <c r="U19" s="24"/>
      <c r="V19" s="33"/>
      <c r="W19" s="34"/>
      <c r="X19" s="33"/>
      <c r="Y19" s="37">
        <f t="shared" si="9"/>
        <v>0</v>
      </c>
      <c r="Z19" s="24">
        <f t="shared" si="10"/>
        <v>0</v>
      </c>
      <c r="AA19" s="37">
        <f t="shared" si="11"/>
        <v>0</v>
      </c>
      <c r="AB19" s="24">
        <v>120</v>
      </c>
      <c r="AC19" s="24">
        <v>125</v>
      </c>
      <c r="AD19" s="33">
        <v>130</v>
      </c>
      <c r="AE19" s="34"/>
      <c r="AF19" s="33">
        <f>AD19</f>
        <v>130</v>
      </c>
      <c r="AG19" s="31">
        <f t="shared" si="12"/>
        <v>126.503</v>
      </c>
      <c r="AH19" s="24">
        <f t="shared" si="13"/>
        <v>130</v>
      </c>
      <c r="AI19" s="37">
        <f t="shared" si="14"/>
        <v>126.503</v>
      </c>
      <c r="AJ19" s="24" t="s">
        <v>178</v>
      </c>
      <c r="AK19" s="24" t="s">
        <v>135</v>
      </c>
      <c r="AL19" s="24">
        <v>27</v>
      </c>
    </row>
    <row r="20" spans="1:38">
      <c r="A20" s="24">
        <v>5</v>
      </c>
      <c r="B20" s="24">
        <v>2</v>
      </c>
      <c r="C20" s="24" t="s">
        <v>38</v>
      </c>
      <c r="D20" s="24" t="s">
        <v>35</v>
      </c>
      <c r="E20" s="24">
        <v>52</v>
      </c>
      <c r="F20" s="24" t="s">
        <v>82</v>
      </c>
      <c r="G20" s="24" t="s">
        <v>83</v>
      </c>
      <c r="H20" s="24" t="s">
        <v>22</v>
      </c>
      <c r="I20" s="24" t="s">
        <v>20</v>
      </c>
      <c r="J20" s="35">
        <v>33487</v>
      </c>
      <c r="K20" s="36" t="s">
        <v>19</v>
      </c>
      <c r="L20" s="30">
        <v>51.8</v>
      </c>
      <c r="M20" s="37">
        <v>0.97309999999999997</v>
      </c>
      <c r="N20" s="32"/>
      <c r="O20" s="24"/>
      <c r="P20" s="33"/>
      <c r="Q20" s="34"/>
      <c r="R20" s="24"/>
      <c r="S20" s="37">
        <f t="shared" si="8"/>
        <v>0</v>
      </c>
      <c r="T20" s="24"/>
      <c r="U20" s="24"/>
      <c r="V20" s="33"/>
      <c r="W20" s="34"/>
      <c r="X20" s="33"/>
      <c r="Y20" s="37">
        <f t="shared" si="9"/>
        <v>0</v>
      </c>
      <c r="Z20" s="24">
        <f t="shared" si="10"/>
        <v>0</v>
      </c>
      <c r="AA20" s="37">
        <f t="shared" si="11"/>
        <v>0</v>
      </c>
      <c r="AB20" s="24">
        <v>107.5</v>
      </c>
      <c r="AC20" s="24">
        <v>117.5</v>
      </c>
      <c r="AD20" s="42">
        <v>122.5</v>
      </c>
      <c r="AE20" s="34"/>
      <c r="AF20" s="33">
        <f>AC20</f>
        <v>117.5</v>
      </c>
      <c r="AG20" s="31">
        <f t="shared" si="12"/>
        <v>114.33924999999999</v>
      </c>
      <c r="AH20" s="24">
        <f t="shared" si="13"/>
        <v>117.5</v>
      </c>
      <c r="AI20" s="37">
        <f t="shared" si="14"/>
        <v>114.33924999999999</v>
      </c>
      <c r="AJ20" s="24" t="s">
        <v>179</v>
      </c>
      <c r="AK20" s="24" t="s">
        <v>84</v>
      </c>
      <c r="AL20" s="24">
        <v>14</v>
      </c>
    </row>
    <row r="21" spans="1:38">
      <c r="A21" s="24">
        <v>12</v>
      </c>
      <c r="B21" s="24">
        <v>1</v>
      </c>
      <c r="C21" s="24" t="s">
        <v>38</v>
      </c>
      <c r="D21" s="24" t="s">
        <v>35</v>
      </c>
      <c r="E21" s="24">
        <v>52</v>
      </c>
      <c r="F21" s="24" t="s">
        <v>73</v>
      </c>
      <c r="G21" s="24" t="s">
        <v>27</v>
      </c>
      <c r="H21" s="24" t="s">
        <v>22</v>
      </c>
      <c r="I21" s="24" t="s">
        <v>20</v>
      </c>
      <c r="J21" s="35">
        <v>36237</v>
      </c>
      <c r="K21" s="36" t="s">
        <v>50</v>
      </c>
      <c r="L21" s="30">
        <v>52</v>
      </c>
      <c r="M21" s="37">
        <v>1.0057</v>
      </c>
      <c r="N21" s="32"/>
      <c r="O21" s="24"/>
      <c r="P21" s="33"/>
      <c r="Q21" s="34"/>
      <c r="R21" s="24"/>
      <c r="S21" s="37">
        <f t="shared" si="8"/>
        <v>0</v>
      </c>
      <c r="T21" s="24"/>
      <c r="U21" s="24"/>
      <c r="V21" s="33"/>
      <c r="W21" s="34"/>
      <c r="X21" s="33"/>
      <c r="Y21" s="37">
        <f t="shared" si="9"/>
        <v>0</v>
      </c>
      <c r="Z21" s="24">
        <f t="shared" si="10"/>
        <v>0</v>
      </c>
      <c r="AA21" s="37">
        <f t="shared" si="11"/>
        <v>0</v>
      </c>
      <c r="AB21" s="24">
        <v>115</v>
      </c>
      <c r="AC21" s="24">
        <v>125</v>
      </c>
      <c r="AD21" s="33">
        <v>135</v>
      </c>
      <c r="AE21" s="34"/>
      <c r="AF21" s="33">
        <f>AD21</f>
        <v>135</v>
      </c>
      <c r="AG21" s="31">
        <f t="shared" si="12"/>
        <v>135.76949999999999</v>
      </c>
      <c r="AH21" s="24">
        <f t="shared" si="13"/>
        <v>135</v>
      </c>
      <c r="AI21" s="37">
        <f t="shared" si="14"/>
        <v>135.76949999999999</v>
      </c>
      <c r="AJ21" s="24" t="s">
        <v>176</v>
      </c>
      <c r="AK21" s="24" t="s">
        <v>74</v>
      </c>
      <c r="AL21" s="24">
        <v>27</v>
      </c>
    </row>
    <row r="22" spans="1:38">
      <c r="A22" s="24">
        <v>12</v>
      </c>
      <c r="B22" s="24">
        <v>1</v>
      </c>
      <c r="C22" s="24" t="s">
        <v>38</v>
      </c>
      <c r="D22" s="24" t="s">
        <v>35</v>
      </c>
      <c r="E22" s="24">
        <v>56</v>
      </c>
      <c r="F22" s="24" t="s">
        <v>94</v>
      </c>
      <c r="G22" s="24" t="s">
        <v>27</v>
      </c>
      <c r="H22" s="24" t="s">
        <v>22</v>
      </c>
      <c r="I22" s="24" t="s">
        <v>20</v>
      </c>
      <c r="J22" s="35">
        <v>37385</v>
      </c>
      <c r="K22" s="36" t="s">
        <v>28</v>
      </c>
      <c r="L22" s="30">
        <v>56</v>
      </c>
      <c r="M22" s="37">
        <v>1.075</v>
      </c>
      <c r="N22" s="32"/>
      <c r="O22" s="24"/>
      <c r="P22" s="33"/>
      <c r="Q22" s="34"/>
      <c r="R22" s="24"/>
      <c r="S22" s="37">
        <f t="shared" si="8"/>
        <v>0</v>
      </c>
      <c r="T22" s="24"/>
      <c r="U22" s="24"/>
      <c r="V22" s="33"/>
      <c r="W22" s="34"/>
      <c r="X22" s="33"/>
      <c r="Y22" s="37">
        <f t="shared" si="9"/>
        <v>0</v>
      </c>
      <c r="Z22" s="24">
        <f t="shared" si="10"/>
        <v>0</v>
      </c>
      <c r="AA22" s="37">
        <f t="shared" si="11"/>
        <v>0</v>
      </c>
      <c r="AB22" s="24">
        <v>110</v>
      </c>
      <c r="AC22" s="24">
        <v>125</v>
      </c>
      <c r="AD22" s="33">
        <v>130</v>
      </c>
      <c r="AE22" s="34"/>
      <c r="AF22" s="33">
        <f>AD22</f>
        <v>130</v>
      </c>
      <c r="AG22" s="31">
        <f t="shared" si="12"/>
        <v>139.75</v>
      </c>
      <c r="AH22" s="24">
        <f t="shared" si="13"/>
        <v>130</v>
      </c>
      <c r="AI22" s="37">
        <f t="shared" si="14"/>
        <v>139.75</v>
      </c>
      <c r="AJ22" s="24" t="s">
        <v>174</v>
      </c>
      <c r="AK22" s="24" t="s">
        <v>135</v>
      </c>
      <c r="AL22" s="24">
        <v>48</v>
      </c>
    </row>
    <row r="23" spans="1:38">
      <c r="A23" s="24">
        <v>0</v>
      </c>
      <c r="B23" s="24" t="s">
        <v>172</v>
      </c>
      <c r="C23" s="24" t="s">
        <v>38</v>
      </c>
      <c r="D23" s="24" t="s">
        <v>35</v>
      </c>
      <c r="E23" s="24">
        <v>56</v>
      </c>
      <c r="F23" s="24" t="s">
        <v>106</v>
      </c>
      <c r="G23" s="24" t="s">
        <v>107</v>
      </c>
      <c r="H23" s="24" t="s">
        <v>123</v>
      </c>
      <c r="I23" s="24" t="s">
        <v>20</v>
      </c>
      <c r="J23" s="26">
        <v>36198</v>
      </c>
      <c r="K23" s="34" t="s">
        <v>50</v>
      </c>
      <c r="L23" s="30">
        <v>54.5</v>
      </c>
      <c r="M23" s="37">
        <v>0.97060000000000002</v>
      </c>
      <c r="N23" s="32"/>
      <c r="O23" s="24"/>
      <c r="P23" s="33"/>
      <c r="Q23" s="34"/>
      <c r="R23" s="24"/>
      <c r="S23" s="37">
        <f t="shared" si="8"/>
        <v>0</v>
      </c>
      <c r="T23" s="24"/>
      <c r="U23" s="24"/>
      <c r="V23" s="33"/>
      <c r="W23" s="34"/>
      <c r="X23" s="33"/>
      <c r="Y23" s="37">
        <f t="shared" si="9"/>
        <v>0</v>
      </c>
      <c r="Z23" s="24">
        <f t="shared" si="10"/>
        <v>0</v>
      </c>
      <c r="AA23" s="37">
        <f t="shared" si="11"/>
        <v>0</v>
      </c>
      <c r="AB23" s="42">
        <v>85</v>
      </c>
      <c r="AC23" s="42">
        <v>85</v>
      </c>
      <c r="AD23" s="42">
        <v>90</v>
      </c>
      <c r="AE23" s="34"/>
      <c r="AF23" s="33">
        <v>0</v>
      </c>
      <c r="AG23" s="31">
        <f t="shared" si="12"/>
        <v>0</v>
      </c>
      <c r="AH23" s="24">
        <f t="shared" si="13"/>
        <v>0</v>
      </c>
      <c r="AI23" s="37">
        <f t="shared" si="14"/>
        <v>0</v>
      </c>
      <c r="AJ23" s="24"/>
      <c r="AK23" s="24" t="s">
        <v>109</v>
      </c>
      <c r="AL23" s="24">
        <v>0</v>
      </c>
    </row>
    <row r="24" spans="1:38">
      <c r="A24" s="24">
        <v>12</v>
      </c>
      <c r="B24" s="24">
        <v>1</v>
      </c>
      <c r="C24" s="24" t="s">
        <v>38</v>
      </c>
      <c r="D24" s="24" t="s">
        <v>35</v>
      </c>
      <c r="E24" s="24">
        <v>60</v>
      </c>
      <c r="F24" s="24" t="s">
        <v>104</v>
      </c>
      <c r="G24" s="24" t="s">
        <v>105</v>
      </c>
      <c r="H24" s="24" t="s">
        <v>114</v>
      </c>
      <c r="I24" s="24" t="s">
        <v>20</v>
      </c>
      <c r="J24" s="26">
        <v>26573</v>
      </c>
      <c r="K24" s="34" t="s">
        <v>29</v>
      </c>
      <c r="L24" s="30">
        <v>56.6</v>
      </c>
      <c r="M24" s="37">
        <v>0.94520000000000004</v>
      </c>
      <c r="N24" s="32"/>
      <c r="O24" s="24"/>
      <c r="P24" s="33"/>
      <c r="Q24" s="34"/>
      <c r="R24" s="24"/>
      <c r="S24" s="37">
        <f t="shared" si="8"/>
        <v>0</v>
      </c>
      <c r="T24" s="24"/>
      <c r="U24" s="24"/>
      <c r="V24" s="33"/>
      <c r="W24" s="34"/>
      <c r="X24" s="33"/>
      <c r="Y24" s="37">
        <f t="shared" si="9"/>
        <v>0</v>
      </c>
      <c r="Z24" s="24">
        <f t="shared" si="10"/>
        <v>0</v>
      </c>
      <c r="AA24" s="37">
        <f t="shared" si="11"/>
        <v>0</v>
      </c>
      <c r="AB24" s="42">
        <v>105</v>
      </c>
      <c r="AC24" s="24">
        <v>110</v>
      </c>
      <c r="AD24" s="42">
        <v>112.5</v>
      </c>
      <c r="AE24" s="34"/>
      <c r="AF24" s="33">
        <f>AC24</f>
        <v>110</v>
      </c>
      <c r="AG24" s="31">
        <f t="shared" si="12"/>
        <v>103.97200000000001</v>
      </c>
      <c r="AH24" s="24">
        <f t="shared" si="13"/>
        <v>110</v>
      </c>
      <c r="AI24" s="37">
        <f t="shared" si="14"/>
        <v>103.97200000000001</v>
      </c>
      <c r="AJ24" s="24"/>
      <c r="AK24" s="24" t="s">
        <v>135</v>
      </c>
      <c r="AL24" s="24">
        <v>12</v>
      </c>
    </row>
    <row r="25" spans="1:38">
      <c r="A25" s="24">
        <v>12</v>
      </c>
      <c r="B25" s="24">
        <v>1</v>
      </c>
      <c r="C25" s="24" t="s">
        <v>38</v>
      </c>
      <c r="D25" s="24" t="s">
        <v>35</v>
      </c>
      <c r="E25" s="24">
        <v>60</v>
      </c>
      <c r="F25" s="24" t="s">
        <v>117</v>
      </c>
      <c r="G25" s="24" t="s">
        <v>43</v>
      </c>
      <c r="H25" s="24" t="s">
        <v>22</v>
      </c>
      <c r="I25" s="24" t="s">
        <v>20</v>
      </c>
      <c r="J25" s="26">
        <v>29563</v>
      </c>
      <c r="K25" s="34" t="s">
        <v>19</v>
      </c>
      <c r="L25" s="30">
        <v>59.6</v>
      </c>
      <c r="M25" s="37">
        <v>0.86760000000000004</v>
      </c>
      <c r="N25" s="32"/>
      <c r="O25" s="24"/>
      <c r="P25" s="33"/>
      <c r="Q25" s="34"/>
      <c r="R25" s="24"/>
      <c r="S25" s="37">
        <f t="shared" si="8"/>
        <v>0</v>
      </c>
      <c r="T25" s="24"/>
      <c r="U25" s="24"/>
      <c r="V25" s="33"/>
      <c r="W25" s="34"/>
      <c r="X25" s="33"/>
      <c r="Y25" s="37">
        <f t="shared" si="9"/>
        <v>0</v>
      </c>
      <c r="Z25" s="24">
        <f t="shared" si="10"/>
        <v>0</v>
      </c>
      <c r="AA25" s="37">
        <f t="shared" si="11"/>
        <v>0</v>
      </c>
      <c r="AB25" s="24">
        <v>147.5</v>
      </c>
      <c r="AC25" s="24">
        <v>152.5</v>
      </c>
      <c r="AD25" s="33">
        <v>155</v>
      </c>
      <c r="AE25" s="34"/>
      <c r="AF25" s="33">
        <f>AD25</f>
        <v>155</v>
      </c>
      <c r="AG25" s="31">
        <f t="shared" si="12"/>
        <v>134.47800000000001</v>
      </c>
      <c r="AH25" s="24">
        <f t="shared" si="13"/>
        <v>155</v>
      </c>
      <c r="AI25" s="37">
        <f t="shared" si="14"/>
        <v>134.47800000000001</v>
      </c>
      <c r="AJ25" s="24" t="s">
        <v>177</v>
      </c>
      <c r="AK25" s="24" t="s">
        <v>135</v>
      </c>
      <c r="AL25" s="24">
        <v>48</v>
      </c>
    </row>
    <row r="26" spans="1:38">
      <c r="A26" s="24">
        <v>5</v>
      </c>
      <c r="B26" s="24">
        <v>2</v>
      </c>
      <c r="C26" s="24" t="s">
        <v>38</v>
      </c>
      <c r="D26" s="24" t="s">
        <v>35</v>
      </c>
      <c r="E26" s="24">
        <v>60</v>
      </c>
      <c r="F26" s="24" t="s">
        <v>99</v>
      </c>
      <c r="G26" s="24" t="s">
        <v>43</v>
      </c>
      <c r="H26" s="24" t="s">
        <v>22</v>
      </c>
      <c r="I26" s="24" t="s">
        <v>20</v>
      </c>
      <c r="J26" s="26">
        <v>32683</v>
      </c>
      <c r="K26" s="34" t="s">
        <v>19</v>
      </c>
      <c r="L26" s="30">
        <v>59.4</v>
      </c>
      <c r="M26" s="37">
        <v>0.86760000000000004</v>
      </c>
      <c r="N26" s="32"/>
      <c r="O26" s="24"/>
      <c r="P26" s="33"/>
      <c r="Q26" s="34"/>
      <c r="R26" s="24"/>
      <c r="S26" s="37">
        <f t="shared" si="8"/>
        <v>0</v>
      </c>
      <c r="T26" s="24"/>
      <c r="U26" s="24"/>
      <c r="V26" s="33"/>
      <c r="W26" s="34"/>
      <c r="X26" s="33"/>
      <c r="Y26" s="37">
        <f t="shared" si="9"/>
        <v>0</v>
      </c>
      <c r="Z26" s="24">
        <f t="shared" si="10"/>
        <v>0</v>
      </c>
      <c r="AA26" s="37">
        <f t="shared" si="11"/>
        <v>0</v>
      </c>
      <c r="AB26" s="42">
        <v>115</v>
      </c>
      <c r="AC26" s="24">
        <v>115</v>
      </c>
      <c r="AD26" s="42">
        <v>130</v>
      </c>
      <c r="AE26" s="34"/>
      <c r="AF26" s="33">
        <f>AC26</f>
        <v>115</v>
      </c>
      <c r="AG26" s="31">
        <f t="shared" si="12"/>
        <v>99.774000000000001</v>
      </c>
      <c r="AH26" s="24">
        <f t="shared" si="13"/>
        <v>115</v>
      </c>
      <c r="AI26" s="37">
        <f t="shared" si="14"/>
        <v>99.774000000000001</v>
      </c>
      <c r="AJ26" s="24"/>
      <c r="AK26" s="24" t="s">
        <v>135</v>
      </c>
      <c r="AL26" s="24">
        <v>5</v>
      </c>
    </row>
    <row r="27" spans="1:38">
      <c r="A27" s="24">
        <v>3</v>
      </c>
      <c r="B27" s="24">
        <v>3</v>
      </c>
      <c r="C27" s="24" t="s">
        <v>38</v>
      </c>
      <c r="D27" s="24" t="s">
        <v>35</v>
      </c>
      <c r="E27" s="24">
        <v>60</v>
      </c>
      <c r="F27" s="24" t="s">
        <v>157</v>
      </c>
      <c r="G27" s="24" t="s">
        <v>155</v>
      </c>
      <c r="H27" s="24" t="s">
        <v>22</v>
      </c>
      <c r="I27" s="24" t="s">
        <v>20</v>
      </c>
      <c r="J27" s="26">
        <v>32421</v>
      </c>
      <c r="K27" s="34" t="s">
        <v>19</v>
      </c>
      <c r="L27" s="30">
        <v>59</v>
      </c>
      <c r="M27" s="37">
        <v>0.87380000000000002</v>
      </c>
      <c r="N27" s="32"/>
      <c r="O27" s="24"/>
      <c r="P27" s="33"/>
      <c r="Q27" s="34"/>
      <c r="R27" s="24"/>
      <c r="S27" s="37">
        <f t="shared" si="8"/>
        <v>0</v>
      </c>
      <c r="T27" s="24"/>
      <c r="U27" s="24"/>
      <c r="V27" s="33"/>
      <c r="W27" s="34"/>
      <c r="X27" s="33"/>
      <c r="Y27" s="37">
        <f t="shared" si="9"/>
        <v>0</v>
      </c>
      <c r="Z27" s="24">
        <f t="shared" si="10"/>
        <v>0</v>
      </c>
      <c r="AA27" s="37">
        <f t="shared" si="11"/>
        <v>0</v>
      </c>
      <c r="AB27" s="42">
        <v>90</v>
      </c>
      <c r="AC27" s="24">
        <v>90</v>
      </c>
      <c r="AD27" s="42">
        <v>95</v>
      </c>
      <c r="AE27" s="34"/>
      <c r="AF27" s="33">
        <f>AC27</f>
        <v>90</v>
      </c>
      <c r="AG27" s="31">
        <f t="shared" si="12"/>
        <v>78.641999999999996</v>
      </c>
      <c r="AH27" s="24">
        <f t="shared" si="13"/>
        <v>90</v>
      </c>
      <c r="AI27" s="37">
        <f t="shared" si="14"/>
        <v>78.641999999999996</v>
      </c>
      <c r="AJ27" s="24"/>
      <c r="AK27" s="24" t="s">
        <v>135</v>
      </c>
      <c r="AL27" s="24">
        <v>3</v>
      </c>
    </row>
    <row r="28" spans="1:38">
      <c r="A28" s="24">
        <v>12</v>
      </c>
      <c r="B28" s="24">
        <v>1</v>
      </c>
      <c r="C28" s="24" t="s">
        <v>38</v>
      </c>
      <c r="D28" s="24" t="s">
        <v>35</v>
      </c>
      <c r="E28" s="24">
        <v>60</v>
      </c>
      <c r="F28" s="24" t="s">
        <v>121</v>
      </c>
      <c r="G28" s="24" t="s">
        <v>226</v>
      </c>
      <c r="H28" s="24" t="s">
        <v>22</v>
      </c>
      <c r="I28" s="24" t="s">
        <v>20</v>
      </c>
      <c r="J28" s="26">
        <v>37133</v>
      </c>
      <c r="K28" s="34" t="s">
        <v>30</v>
      </c>
      <c r="L28" s="30">
        <v>58.7</v>
      </c>
      <c r="M28" s="37">
        <v>0.99299999999999999</v>
      </c>
      <c r="N28" s="32"/>
      <c r="O28" s="24"/>
      <c r="P28" s="33"/>
      <c r="Q28" s="34"/>
      <c r="R28" s="24"/>
      <c r="S28" s="37">
        <f t="shared" si="8"/>
        <v>0</v>
      </c>
      <c r="T28" s="24"/>
      <c r="U28" s="24"/>
      <c r="V28" s="33"/>
      <c r="W28" s="34"/>
      <c r="X28" s="33"/>
      <c r="Y28" s="37">
        <f t="shared" si="9"/>
        <v>0</v>
      </c>
      <c r="Z28" s="24">
        <f t="shared" si="10"/>
        <v>0</v>
      </c>
      <c r="AA28" s="37">
        <f t="shared" si="11"/>
        <v>0</v>
      </c>
      <c r="AB28" s="24">
        <v>115</v>
      </c>
      <c r="AC28" s="24">
        <v>120</v>
      </c>
      <c r="AD28" s="33">
        <v>130</v>
      </c>
      <c r="AE28" s="34"/>
      <c r="AF28" s="33">
        <f>AD28</f>
        <v>130</v>
      </c>
      <c r="AG28" s="31">
        <f t="shared" si="12"/>
        <v>129.09</v>
      </c>
      <c r="AH28" s="24">
        <f t="shared" si="13"/>
        <v>130</v>
      </c>
      <c r="AI28" s="37">
        <f t="shared" si="14"/>
        <v>129.09</v>
      </c>
      <c r="AJ28" s="24" t="s">
        <v>175</v>
      </c>
      <c r="AK28" s="24" t="s">
        <v>122</v>
      </c>
      <c r="AL28" s="24">
        <v>21</v>
      </c>
    </row>
    <row r="29" spans="1:38">
      <c r="A29" s="24">
        <v>12</v>
      </c>
      <c r="B29" s="24">
        <v>1</v>
      </c>
      <c r="C29" s="24" t="s">
        <v>38</v>
      </c>
      <c r="D29" s="24" t="s">
        <v>35</v>
      </c>
      <c r="E29" s="24">
        <v>67.5</v>
      </c>
      <c r="F29" s="24" t="s">
        <v>147</v>
      </c>
      <c r="G29" s="24" t="s">
        <v>141</v>
      </c>
      <c r="H29" s="24" t="s">
        <v>22</v>
      </c>
      <c r="I29" s="24" t="s">
        <v>20</v>
      </c>
      <c r="J29" s="26" t="s">
        <v>148</v>
      </c>
      <c r="K29" s="34" t="s">
        <v>19</v>
      </c>
      <c r="L29" s="30">
        <v>65.150000000000006</v>
      </c>
      <c r="M29" s="37">
        <v>0.80100000000000005</v>
      </c>
      <c r="N29" s="32"/>
      <c r="O29" s="24"/>
      <c r="P29" s="33"/>
      <c r="Q29" s="34"/>
      <c r="R29" s="24"/>
      <c r="S29" s="37">
        <f t="shared" si="8"/>
        <v>0</v>
      </c>
      <c r="T29" s="24"/>
      <c r="U29" s="24"/>
      <c r="V29" s="33"/>
      <c r="W29" s="34"/>
      <c r="X29" s="33"/>
      <c r="Y29" s="37">
        <f t="shared" si="9"/>
        <v>0</v>
      </c>
      <c r="Z29" s="24">
        <f t="shared" si="10"/>
        <v>0</v>
      </c>
      <c r="AA29" s="37">
        <f t="shared" si="11"/>
        <v>0</v>
      </c>
      <c r="AB29" s="24">
        <v>100</v>
      </c>
      <c r="AC29" s="24">
        <v>117.5</v>
      </c>
      <c r="AD29" s="33">
        <v>125</v>
      </c>
      <c r="AE29" s="33">
        <v>137.5</v>
      </c>
      <c r="AF29" s="33">
        <f>AD29</f>
        <v>125</v>
      </c>
      <c r="AG29" s="31">
        <f t="shared" si="12"/>
        <v>100.125</v>
      </c>
      <c r="AH29" s="24">
        <f t="shared" si="13"/>
        <v>125</v>
      </c>
      <c r="AI29" s="37">
        <f t="shared" si="14"/>
        <v>100.125</v>
      </c>
      <c r="AJ29" s="24"/>
      <c r="AK29" s="24" t="s">
        <v>149</v>
      </c>
      <c r="AL29" s="24">
        <v>12</v>
      </c>
    </row>
    <row r="30" spans="1:38">
      <c r="A30" s="24">
        <v>12</v>
      </c>
      <c r="B30" s="24">
        <v>1</v>
      </c>
      <c r="C30" s="24" t="s">
        <v>38</v>
      </c>
      <c r="D30" s="24" t="s">
        <v>35</v>
      </c>
      <c r="E30" s="24">
        <v>67.5</v>
      </c>
      <c r="F30" s="24" t="s">
        <v>101</v>
      </c>
      <c r="G30" s="24" t="s">
        <v>27</v>
      </c>
      <c r="H30" s="24" t="s">
        <v>123</v>
      </c>
      <c r="I30" s="24" t="s">
        <v>20</v>
      </c>
      <c r="J30" s="26">
        <v>36606</v>
      </c>
      <c r="K30" s="34" t="s">
        <v>50</v>
      </c>
      <c r="L30" s="30">
        <v>66.3</v>
      </c>
      <c r="M30" s="37">
        <v>0.83930000000000005</v>
      </c>
      <c r="N30" s="32"/>
      <c r="O30" s="24"/>
      <c r="P30" s="33"/>
      <c r="Q30" s="34"/>
      <c r="R30" s="24"/>
      <c r="S30" s="37">
        <f t="shared" si="8"/>
        <v>0</v>
      </c>
      <c r="T30" s="24"/>
      <c r="U30" s="24"/>
      <c r="V30" s="33"/>
      <c r="W30" s="34"/>
      <c r="X30" s="33"/>
      <c r="Y30" s="37">
        <f t="shared" si="9"/>
        <v>0</v>
      </c>
      <c r="Z30" s="24">
        <f t="shared" si="10"/>
        <v>0</v>
      </c>
      <c r="AA30" s="37">
        <f t="shared" si="11"/>
        <v>0</v>
      </c>
      <c r="AB30" s="24">
        <v>110</v>
      </c>
      <c r="AC30" s="24">
        <v>120</v>
      </c>
      <c r="AD30" s="33">
        <v>137.5</v>
      </c>
      <c r="AE30" s="34"/>
      <c r="AF30" s="33">
        <f>AD30</f>
        <v>137.5</v>
      </c>
      <c r="AG30" s="31">
        <f t="shared" si="12"/>
        <v>115.40375</v>
      </c>
      <c r="AH30" s="24">
        <f t="shared" si="13"/>
        <v>137.5</v>
      </c>
      <c r="AI30" s="37">
        <f t="shared" si="14"/>
        <v>115.40375</v>
      </c>
      <c r="AJ30" s="24"/>
      <c r="AK30" s="24" t="s">
        <v>135</v>
      </c>
      <c r="AL30" s="24">
        <v>12</v>
      </c>
    </row>
    <row r="31" spans="1:38">
      <c r="A31" s="24">
        <v>5</v>
      </c>
      <c r="B31" s="24">
        <v>2</v>
      </c>
      <c r="C31" s="24" t="s">
        <v>38</v>
      </c>
      <c r="D31" s="24" t="s">
        <v>35</v>
      </c>
      <c r="E31" s="24">
        <v>67.5</v>
      </c>
      <c r="F31" s="24" t="s">
        <v>90</v>
      </c>
      <c r="G31" s="24" t="s">
        <v>27</v>
      </c>
      <c r="H31" s="24" t="s">
        <v>22</v>
      </c>
      <c r="I31" s="24" t="s">
        <v>20</v>
      </c>
      <c r="J31" s="35">
        <v>36370</v>
      </c>
      <c r="K31" s="36" t="s">
        <v>50</v>
      </c>
      <c r="L31" s="30">
        <v>64.900000000000006</v>
      </c>
      <c r="M31" s="37">
        <v>0.85350000000000004</v>
      </c>
      <c r="N31" s="32"/>
      <c r="O31" s="24"/>
      <c r="P31" s="33"/>
      <c r="Q31" s="34"/>
      <c r="R31" s="24"/>
      <c r="S31" s="37">
        <f t="shared" si="8"/>
        <v>0</v>
      </c>
      <c r="T31" s="24"/>
      <c r="U31" s="24"/>
      <c r="V31" s="33"/>
      <c r="W31" s="34"/>
      <c r="X31" s="33"/>
      <c r="Y31" s="37">
        <f t="shared" si="9"/>
        <v>0</v>
      </c>
      <c r="Z31" s="24">
        <f t="shared" si="10"/>
        <v>0</v>
      </c>
      <c r="AA31" s="37">
        <f t="shared" si="11"/>
        <v>0</v>
      </c>
      <c r="AB31" s="42">
        <v>110</v>
      </c>
      <c r="AC31" s="24">
        <v>110</v>
      </c>
      <c r="AD31" s="33">
        <v>120</v>
      </c>
      <c r="AE31" s="34"/>
      <c r="AF31" s="33">
        <f>AD31</f>
        <v>120</v>
      </c>
      <c r="AG31" s="31">
        <f t="shared" si="12"/>
        <v>102.42</v>
      </c>
      <c r="AH31" s="24">
        <f t="shared" si="13"/>
        <v>120</v>
      </c>
      <c r="AI31" s="37">
        <f t="shared" si="14"/>
        <v>102.42</v>
      </c>
      <c r="AJ31" s="24"/>
      <c r="AK31" s="24" t="s">
        <v>135</v>
      </c>
      <c r="AL31" s="24">
        <v>5</v>
      </c>
    </row>
    <row r="32" spans="1:38">
      <c r="A32" s="24">
        <v>12</v>
      </c>
      <c r="B32" s="24">
        <v>1</v>
      </c>
      <c r="C32" s="24" t="s">
        <v>38</v>
      </c>
      <c r="D32" s="24" t="s">
        <v>35</v>
      </c>
      <c r="E32" s="24" t="s">
        <v>139</v>
      </c>
      <c r="F32" s="24" t="s">
        <v>66</v>
      </c>
      <c r="G32" s="24" t="s">
        <v>67</v>
      </c>
      <c r="H32" s="24" t="s">
        <v>127</v>
      </c>
      <c r="I32" s="24" t="s">
        <v>20</v>
      </c>
      <c r="J32" s="35">
        <v>30067</v>
      </c>
      <c r="K32" s="36" t="s">
        <v>19</v>
      </c>
      <c r="L32" s="30">
        <v>100.6</v>
      </c>
      <c r="M32" s="37">
        <v>0.59650000000000003</v>
      </c>
      <c r="N32" s="32"/>
      <c r="O32" s="24"/>
      <c r="P32" s="33"/>
      <c r="Q32" s="34"/>
      <c r="R32" s="24"/>
      <c r="S32" s="37">
        <f t="shared" si="8"/>
        <v>0</v>
      </c>
      <c r="T32" s="24"/>
      <c r="U32" s="24"/>
      <c r="V32" s="33"/>
      <c r="W32" s="34"/>
      <c r="X32" s="33"/>
      <c r="Y32" s="37">
        <f t="shared" si="9"/>
        <v>0</v>
      </c>
      <c r="Z32" s="24">
        <f t="shared" si="10"/>
        <v>0</v>
      </c>
      <c r="AA32" s="37">
        <f t="shared" si="11"/>
        <v>0</v>
      </c>
      <c r="AB32" s="24">
        <v>132.5</v>
      </c>
      <c r="AC32" s="24">
        <v>137.5</v>
      </c>
      <c r="AD32" s="33">
        <v>140</v>
      </c>
      <c r="AE32" s="34"/>
      <c r="AF32" s="33">
        <f>AD32</f>
        <v>140</v>
      </c>
      <c r="AG32" s="31">
        <f t="shared" si="12"/>
        <v>83.51</v>
      </c>
      <c r="AH32" s="24">
        <f t="shared" si="13"/>
        <v>140</v>
      </c>
      <c r="AI32" s="37">
        <f t="shared" si="14"/>
        <v>83.51</v>
      </c>
      <c r="AJ32" s="24"/>
      <c r="AK32" s="24" t="s">
        <v>70</v>
      </c>
      <c r="AL32" s="24">
        <v>12</v>
      </c>
    </row>
    <row r="33" spans="1:38">
      <c r="A33" s="24"/>
      <c r="B33" s="24"/>
      <c r="C33" s="24"/>
      <c r="D33" s="24"/>
      <c r="E33" s="24"/>
      <c r="F33" s="33" t="s">
        <v>169</v>
      </c>
      <c r="G33" s="33" t="s">
        <v>173</v>
      </c>
      <c r="H33" s="24"/>
      <c r="I33" s="24"/>
      <c r="J33" s="26"/>
      <c r="K33" s="31"/>
      <c r="L33" s="30"/>
      <c r="M33" s="37"/>
      <c r="N33" s="32"/>
      <c r="O33" s="24"/>
      <c r="P33" s="33"/>
      <c r="Q33" s="34"/>
      <c r="R33" s="24"/>
      <c r="S33" s="24"/>
      <c r="T33" s="24"/>
      <c r="U33" s="24"/>
      <c r="V33" s="33"/>
      <c r="W33" s="34"/>
      <c r="X33" s="33"/>
      <c r="Y33" s="31"/>
      <c r="Z33" s="24"/>
      <c r="AA33" s="32"/>
      <c r="AB33" s="24"/>
      <c r="AC33" s="24"/>
      <c r="AD33" s="33"/>
      <c r="AE33" s="34"/>
      <c r="AF33" s="33"/>
      <c r="AG33" s="31"/>
      <c r="AH33" s="24"/>
      <c r="AI33" s="37"/>
      <c r="AJ33" s="24"/>
      <c r="AK33" s="24"/>
      <c r="AL33" s="24"/>
    </row>
    <row r="34" spans="1:38">
      <c r="A34" s="24"/>
      <c r="B34" s="24"/>
      <c r="C34" s="24"/>
      <c r="D34" s="24"/>
      <c r="E34" s="24"/>
      <c r="F34" s="33" t="s">
        <v>227</v>
      </c>
      <c r="G34" s="33" t="s">
        <v>228</v>
      </c>
      <c r="H34" s="24"/>
      <c r="I34" s="24"/>
      <c r="J34" s="26"/>
      <c r="K34" s="34"/>
      <c r="L34" s="30"/>
      <c r="M34" s="37"/>
      <c r="N34" s="32"/>
      <c r="O34" s="24"/>
      <c r="P34" s="33"/>
      <c r="Q34" s="34"/>
      <c r="R34" s="24"/>
      <c r="S34" s="37"/>
      <c r="T34" s="24"/>
      <c r="U34" s="24"/>
      <c r="V34" s="33"/>
      <c r="W34" s="34"/>
      <c r="X34" s="33"/>
      <c r="Y34" s="37"/>
      <c r="Z34" s="24"/>
      <c r="AA34" s="37"/>
      <c r="AB34" s="24"/>
      <c r="AC34" s="24"/>
      <c r="AD34" s="33"/>
      <c r="AE34" s="34"/>
      <c r="AF34" s="33"/>
      <c r="AG34" s="31"/>
      <c r="AH34" s="24"/>
      <c r="AI34" s="37"/>
      <c r="AJ34" s="24"/>
      <c r="AK34" s="24"/>
      <c r="AL34" s="24"/>
    </row>
    <row r="35" spans="1:38">
      <c r="A35" s="24">
        <v>12</v>
      </c>
      <c r="B35" s="24">
        <v>1</v>
      </c>
      <c r="C35" s="24" t="s">
        <v>38</v>
      </c>
      <c r="D35" s="24" t="s">
        <v>35</v>
      </c>
      <c r="E35" s="24">
        <v>44</v>
      </c>
      <c r="F35" s="24" t="s">
        <v>166</v>
      </c>
      <c r="G35" s="24" t="s">
        <v>45</v>
      </c>
      <c r="H35" s="24" t="s">
        <v>22</v>
      </c>
      <c r="I35" s="24" t="s">
        <v>20</v>
      </c>
      <c r="J35" s="35">
        <v>39631</v>
      </c>
      <c r="K35" s="36" t="s">
        <v>142</v>
      </c>
      <c r="L35" s="30">
        <v>33</v>
      </c>
      <c r="M35" s="37">
        <v>1.6153999999999999</v>
      </c>
      <c r="N35" s="32"/>
      <c r="O35" s="42"/>
      <c r="P35" s="33"/>
      <c r="Q35" s="34"/>
      <c r="R35" s="24"/>
      <c r="S35" s="37">
        <f t="shared" ref="S35:S77" si="15">R35*M35</f>
        <v>0</v>
      </c>
      <c r="T35" s="24"/>
      <c r="U35" s="24"/>
      <c r="V35" s="33"/>
      <c r="W35" s="34"/>
      <c r="X35" s="33"/>
      <c r="Y35" s="37">
        <f t="shared" ref="Y35:Y77" si="16">X35*M35</f>
        <v>0</v>
      </c>
      <c r="Z35" s="24">
        <f>X35+R35</f>
        <v>0</v>
      </c>
      <c r="AA35" s="37">
        <f>Z35*M35</f>
        <v>0</v>
      </c>
      <c r="AB35" s="24">
        <v>65</v>
      </c>
      <c r="AC35" s="24">
        <v>75</v>
      </c>
      <c r="AD35" s="33">
        <v>82.5</v>
      </c>
      <c r="AE35" s="34"/>
      <c r="AF35" s="33">
        <f>AD35</f>
        <v>82.5</v>
      </c>
      <c r="AG35" s="31">
        <f t="shared" ref="AG35:AG77" si="17">AF35*M35</f>
        <v>133.2705</v>
      </c>
      <c r="AH35" s="24">
        <f t="shared" ref="AH35:AH77" si="18">AF35+Z35</f>
        <v>82.5</v>
      </c>
      <c r="AI35" s="37">
        <f t="shared" ref="AI35:AI77" si="19">AH35*M35</f>
        <v>133.2705</v>
      </c>
      <c r="AJ35" s="24"/>
      <c r="AK35" s="24" t="s">
        <v>124</v>
      </c>
      <c r="AL35" s="24">
        <v>12</v>
      </c>
    </row>
    <row r="36" spans="1:38">
      <c r="A36" s="24">
        <v>5</v>
      </c>
      <c r="B36" s="24">
        <v>2</v>
      </c>
      <c r="C36" s="24" t="s">
        <v>38</v>
      </c>
      <c r="D36" s="24" t="s">
        <v>35</v>
      </c>
      <c r="E36" s="24">
        <v>44</v>
      </c>
      <c r="F36" s="24" t="s">
        <v>231</v>
      </c>
      <c r="G36" s="24" t="s">
        <v>141</v>
      </c>
      <c r="H36" s="24" t="s">
        <v>22</v>
      </c>
      <c r="I36" s="24" t="s">
        <v>20</v>
      </c>
      <c r="J36" s="35">
        <v>38122</v>
      </c>
      <c r="K36" s="36" t="s">
        <v>142</v>
      </c>
      <c r="L36" s="30">
        <v>40.1</v>
      </c>
      <c r="M36" s="37">
        <v>1.6103000000000001</v>
      </c>
      <c r="N36" s="32"/>
      <c r="O36" s="24"/>
      <c r="P36" s="33"/>
      <c r="Q36" s="34"/>
      <c r="R36" s="24"/>
      <c r="S36" s="37">
        <f t="shared" si="15"/>
        <v>0</v>
      </c>
      <c r="T36" s="24"/>
      <c r="U36" s="24"/>
      <c r="V36" s="33"/>
      <c r="W36" s="34"/>
      <c r="X36" s="33"/>
      <c r="Y36" s="37">
        <f t="shared" si="16"/>
        <v>0</v>
      </c>
      <c r="Z36" s="24">
        <f>X36+R36</f>
        <v>0</v>
      </c>
      <c r="AA36" s="37">
        <f>Z36*M36</f>
        <v>0</v>
      </c>
      <c r="AB36" s="32">
        <v>65</v>
      </c>
      <c r="AC36" s="24">
        <v>77.5</v>
      </c>
      <c r="AD36" s="42">
        <v>85</v>
      </c>
      <c r="AE36" s="34"/>
      <c r="AF36" s="24">
        <v>77.5</v>
      </c>
      <c r="AG36" s="31">
        <f t="shared" si="17"/>
        <v>124.79825000000001</v>
      </c>
      <c r="AH36" s="24">
        <f t="shared" si="18"/>
        <v>77.5</v>
      </c>
      <c r="AI36" s="37">
        <f t="shared" si="19"/>
        <v>124.79825000000001</v>
      </c>
      <c r="AJ36" s="24"/>
      <c r="AK36" s="24" t="s">
        <v>143</v>
      </c>
      <c r="AL36" s="24">
        <v>5</v>
      </c>
    </row>
    <row r="37" spans="1:38">
      <c r="A37" s="24">
        <v>3</v>
      </c>
      <c r="B37" s="24">
        <v>3</v>
      </c>
      <c r="C37" s="24" t="s">
        <v>38</v>
      </c>
      <c r="D37" s="24" t="s">
        <v>35</v>
      </c>
      <c r="E37" s="24">
        <v>44</v>
      </c>
      <c r="F37" s="24" t="s">
        <v>230</v>
      </c>
      <c r="G37" s="24" t="s">
        <v>141</v>
      </c>
      <c r="H37" s="24" t="s">
        <v>22</v>
      </c>
      <c r="I37" s="24" t="s">
        <v>20</v>
      </c>
      <c r="J37" s="26">
        <v>39510</v>
      </c>
      <c r="K37" s="36" t="s">
        <v>142</v>
      </c>
      <c r="L37" s="30">
        <v>31.2</v>
      </c>
      <c r="M37" s="37">
        <v>1.6153999999999999</v>
      </c>
      <c r="N37" s="41"/>
      <c r="O37" s="24"/>
      <c r="P37" s="33"/>
      <c r="Q37" s="34"/>
      <c r="R37" s="24"/>
      <c r="S37" s="37">
        <f t="shared" si="15"/>
        <v>0</v>
      </c>
      <c r="T37" s="24"/>
      <c r="U37" s="24"/>
      <c r="V37" s="33"/>
      <c r="W37" s="34"/>
      <c r="X37" s="33"/>
      <c r="Y37" s="37">
        <f t="shared" si="16"/>
        <v>0</v>
      </c>
      <c r="Z37" s="24">
        <f>X37+R37</f>
        <v>0</v>
      </c>
      <c r="AA37" s="37">
        <f>Z37*M37</f>
        <v>0</v>
      </c>
      <c r="AB37" s="41">
        <v>40</v>
      </c>
      <c r="AC37" s="24">
        <v>40</v>
      </c>
      <c r="AD37" s="33">
        <v>50</v>
      </c>
      <c r="AE37" s="34"/>
      <c r="AF37" s="33">
        <v>50</v>
      </c>
      <c r="AG37" s="31">
        <f t="shared" si="17"/>
        <v>80.77</v>
      </c>
      <c r="AH37" s="24">
        <f t="shared" si="18"/>
        <v>50</v>
      </c>
      <c r="AI37" s="37">
        <f t="shared" si="19"/>
        <v>80.77</v>
      </c>
      <c r="AJ37" s="24"/>
      <c r="AK37" s="24" t="s">
        <v>143</v>
      </c>
      <c r="AL37" s="24">
        <v>3</v>
      </c>
    </row>
    <row r="38" spans="1:38">
      <c r="A38" s="24">
        <v>12</v>
      </c>
      <c r="B38" s="24">
        <v>1</v>
      </c>
      <c r="C38" s="24" t="s">
        <v>38</v>
      </c>
      <c r="D38" s="24" t="s">
        <v>35</v>
      </c>
      <c r="E38" s="24">
        <v>44</v>
      </c>
      <c r="F38" s="24" t="s">
        <v>232</v>
      </c>
      <c r="G38" s="24" t="s">
        <v>62</v>
      </c>
      <c r="H38" s="24" t="s">
        <v>22</v>
      </c>
      <c r="I38" s="24" t="s">
        <v>20</v>
      </c>
      <c r="J38" s="26">
        <v>37600</v>
      </c>
      <c r="K38" s="34" t="s">
        <v>28</v>
      </c>
      <c r="L38" s="30">
        <v>41.4</v>
      </c>
      <c r="M38" s="37">
        <v>1.4843999999999999</v>
      </c>
      <c r="N38" s="32"/>
      <c r="O38" s="24"/>
      <c r="P38" s="33"/>
      <c r="Q38" s="34"/>
      <c r="R38" s="24"/>
      <c r="S38" s="37">
        <f t="shared" si="15"/>
        <v>0</v>
      </c>
      <c r="T38" s="24"/>
      <c r="U38" s="24"/>
      <c r="V38" s="33"/>
      <c r="W38" s="34"/>
      <c r="X38" s="33"/>
      <c r="Y38" s="37">
        <f t="shared" si="16"/>
        <v>0</v>
      </c>
      <c r="Z38" s="24">
        <f>X38+R38</f>
        <v>0</v>
      </c>
      <c r="AA38" s="37">
        <f>Z38*M38</f>
        <v>0</v>
      </c>
      <c r="AB38" s="32">
        <v>70</v>
      </c>
      <c r="AC38" s="24">
        <v>77.5</v>
      </c>
      <c r="AD38" s="33">
        <v>82.5</v>
      </c>
      <c r="AE38" s="34"/>
      <c r="AF38" s="33">
        <v>82.5</v>
      </c>
      <c r="AG38" s="31">
        <f t="shared" si="17"/>
        <v>122.46299999999999</v>
      </c>
      <c r="AH38" s="24">
        <f t="shared" si="18"/>
        <v>82.5</v>
      </c>
      <c r="AI38" s="37">
        <f t="shared" si="19"/>
        <v>122.46299999999999</v>
      </c>
      <c r="AJ38" s="24"/>
      <c r="AK38" s="24" t="s">
        <v>135</v>
      </c>
      <c r="AL38" s="24">
        <v>12</v>
      </c>
    </row>
    <row r="39" spans="1:38">
      <c r="A39" s="24">
        <v>12</v>
      </c>
      <c r="B39" s="24">
        <v>1</v>
      </c>
      <c r="C39" s="24" t="s">
        <v>38</v>
      </c>
      <c r="D39" s="24" t="s">
        <v>35</v>
      </c>
      <c r="E39" s="24">
        <v>48</v>
      </c>
      <c r="F39" s="24" t="s">
        <v>234</v>
      </c>
      <c r="G39" s="24" t="s">
        <v>62</v>
      </c>
      <c r="H39" s="24" t="s">
        <v>22</v>
      </c>
      <c r="I39" s="24" t="s">
        <v>20</v>
      </c>
      <c r="J39" s="26">
        <v>37980</v>
      </c>
      <c r="K39" s="34" t="s">
        <v>28</v>
      </c>
      <c r="L39" s="30">
        <v>46.8</v>
      </c>
      <c r="M39" s="37">
        <v>1.3283</v>
      </c>
      <c r="N39" s="32"/>
      <c r="O39" s="24"/>
      <c r="P39" s="33"/>
      <c r="Q39" s="34"/>
      <c r="R39" s="24"/>
      <c r="S39" s="37">
        <f t="shared" si="15"/>
        <v>0</v>
      </c>
      <c r="T39" s="24"/>
      <c r="U39" s="24"/>
      <c r="V39" s="33"/>
      <c r="W39" s="34"/>
      <c r="X39" s="33"/>
      <c r="Y39" s="37">
        <f t="shared" si="16"/>
        <v>0</v>
      </c>
      <c r="Z39" s="24">
        <f>X39+R39</f>
        <v>0</v>
      </c>
      <c r="AA39" s="37">
        <f>Z39*M39</f>
        <v>0</v>
      </c>
      <c r="AB39" s="32">
        <v>80</v>
      </c>
      <c r="AC39" s="24">
        <v>90</v>
      </c>
      <c r="AD39" s="33">
        <v>95</v>
      </c>
      <c r="AE39" s="34"/>
      <c r="AF39" s="33">
        <v>95</v>
      </c>
      <c r="AG39" s="31">
        <f t="shared" si="17"/>
        <v>126.1885</v>
      </c>
      <c r="AH39" s="24">
        <f t="shared" si="18"/>
        <v>95</v>
      </c>
      <c r="AI39" s="37">
        <f t="shared" si="19"/>
        <v>126.1885</v>
      </c>
      <c r="AJ39" s="24"/>
      <c r="AK39" s="24" t="s">
        <v>135</v>
      </c>
      <c r="AL39" s="24">
        <v>12</v>
      </c>
    </row>
    <row r="40" spans="1:38">
      <c r="A40" s="24">
        <v>12</v>
      </c>
      <c r="B40" s="24">
        <v>1</v>
      </c>
      <c r="C40" s="24" t="s">
        <v>38</v>
      </c>
      <c r="D40" s="24" t="s">
        <v>35</v>
      </c>
      <c r="E40" s="24">
        <v>52</v>
      </c>
      <c r="F40" s="24" t="s">
        <v>246</v>
      </c>
      <c r="G40" s="24" t="s">
        <v>247</v>
      </c>
      <c r="H40" s="24" t="s">
        <v>22</v>
      </c>
      <c r="I40" s="24" t="s">
        <v>20</v>
      </c>
      <c r="J40" s="26">
        <v>38935</v>
      </c>
      <c r="K40" s="36" t="s">
        <v>142</v>
      </c>
      <c r="L40" s="30">
        <v>51.6</v>
      </c>
      <c r="M40" s="37">
        <v>1.1809000000000001</v>
      </c>
      <c r="N40" s="32"/>
      <c r="O40" s="24"/>
      <c r="P40" s="33"/>
      <c r="Q40" s="34"/>
      <c r="R40" s="24"/>
      <c r="S40" s="24">
        <f t="shared" si="15"/>
        <v>0</v>
      </c>
      <c r="T40" s="24"/>
      <c r="U40" s="24"/>
      <c r="V40" s="33"/>
      <c r="W40" s="34"/>
      <c r="X40" s="33"/>
      <c r="Y40" s="31">
        <f t="shared" si="16"/>
        <v>0</v>
      </c>
      <c r="Z40" s="24"/>
      <c r="AA40" s="32"/>
      <c r="AB40" s="32">
        <v>75</v>
      </c>
      <c r="AC40" s="24">
        <v>80</v>
      </c>
      <c r="AD40" s="33">
        <v>85</v>
      </c>
      <c r="AE40" s="34"/>
      <c r="AF40" s="33">
        <v>85</v>
      </c>
      <c r="AG40" s="31">
        <f t="shared" si="17"/>
        <v>100.37650000000001</v>
      </c>
      <c r="AH40" s="24">
        <f t="shared" si="18"/>
        <v>85</v>
      </c>
      <c r="AI40" s="37">
        <f t="shared" si="19"/>
        <v>100.37650000000001</v>
      </c>
      <c r="AJ40" s="24"/>
      <c r="AK40" s="24" t="s">
        <v>135</v>
      </c>
      <c r="AL40" s="24">
        <v>12</v>
      </c>
    </row>
    <row r="41" spans="1:38">
      <c r="A41" s="24">
        <v>12</v>
      </c>
      <c r="B41" s="24">
        <v>1</v>
      </c>
      <c r="C41" s="24" t="s">
        <v>38</v>
      </c>
      <c r="D41" s="24" t="s">
        <v>35</v>
      </c>
      <c r="E41" s="24">
        <v>56</v>
      </c>
      <c r="F41" s="24" t="s">
        <v>233</v>
      </c>
      <c r="G41" s="24" t="s">
        <v>27</v>
      </c>
      <c r="H41" s="24" t="s">
        <v>22</v>
      </c>
      <c r="I41" s="24" t="s">
        <v>20</v>
      </c>
      <c r="J41" s="26">
        <v>37414</v>
      </c>
      <c r="K41" s="34" t="s">
        <v>28</v>
      </c>
      <c r="L41" s="30">
        <v>54.7</v>
      </c>
      <c r="M41" s="37">
        <v>1.0595000000000001</v>
      </c>
      <c r="N41" s="32"/>
      <c r="O41" s="24"/>
      <c r="P41" s="33"/>
      <c r="Q41" s="34"/>
      <c r="R41" s="24"/>
      <c r="S41" s="37">
        <f t="shared" si="15"/>
        <v>0</v>
      </c>
      <c r="T41" s="24"/>
      <c r="U41" s="24"/>
      <c r="V41" s="33"/>
      <c r="W41" s="34"/>
      <c r="X41" s="33"/>
      <c r="Y41" s="37">
        <f t="shared" si="16"/>
        <v>0</v>
      </c>
      <c r="Z41" s="24">
        <f t="shared" ref="Z41:Z77" si="20">X41+R41</f>
        <v>0</v>
      </c>
      <c r="AA41" s="37">
        <f t="shared" ref="AA41:AA77" si="21">Z41*M41</f>
        <v>0</v>
      </c>
      <c r="AB41" s="32">
        <v>135</v>
      </c>
      <c r="AC41" s="24">
        <v>145</v>
      </c>
      <c r="AD41" s="42">
        <v>155</v>
      </c>
      <c r="AE41" s="34"/>
      <c r="AF41" s="33">
        <v>145</v>
      </c>
      <c r="AG41" s="31">
        <f t="shared" si="17"/>
        <v>153.62750000000003</v>
      </c>
      <c r="AH41" s="24">
        <f t="shared" si="18"/>
        <v>145</v>
      </c>
      <c r="AI41" s="37">
        <f t="shared" si="19"/>
        <v>153.62750000000003</v>
      </c>
      <c r="AJ41" s="24" t="s">
        <v>174</v>
      </c>
      <c r="AK41" s="24" t="s">
        <v>135</v>
      </c>
      <c r="AL41" s="24">
        <v>48</v>
      </c>
    </row>
    <row r="42" spans="1:38">
      <c r="A42" s="24">
        <v>12</v>
      </c>
      <c r="B42" s="24">
        <v>1</v>
      </c>
      <c r="C42" s="24" t="s">
        <v>38</v>
      </c>
      <c r="D42" s="24" t="s">
        <v>35</v>
      </c>
      <c r="E42" s="24">
        <v>60</v>
      </c>
      <c r="F42" s="24" t="s">
        <v>236</v>
      </c>
      <c r="G42" s="24" t="s">
        <v>237</v>
      </c>
      <c r="H42" s="24" t="s">
        <v>22</v>
      </c>
      <c r="I42" s="24" t="s">
        <v>20</v>
      </c>
      <c r="J42" s="26">
        <v>37360</v>
      </c>
      <c r="K42" s="34" t="s">
        <v>30</v>
      </c>
      <c r="L42" s="30">
        <v>58.1</v>
      </c>
      <c r="M42" s="37">
        <v>0.94989999999999997</v>
      </c>
      <c r="N42" s="32"/>
      <c r="O42" s="24"/>
      <c r="P42" s="33"/>
      <c r="Q42" s="34"/>
      <c r="R42" s="24"/>
      <c r="S42" s="37">
        <f t="shared" si="15"/>
        <v>0</v>
      </c>
      <c r="T42" s="24"/>
      <c r="U42" s="24"/>
      <c r="V42" s="33"/>
      <c r="W42" s="34"/>
      <c r="X42" s="33"/>
      <c r="Y42" s="37">
        <f t="shared" si="16"/>
        <v>0</v>
      </c>
      <c r="Z42" s="24">
        <f t="shared" si="20"/>
        <v>0</v>
      </c>
      <c r="AA42" s="37">
        <f t="shared" si="21"/>
        <v>0</v>
      </c>
      <c r="AB42" s="32">
        <v>130</v>
      </c>
      <c r="AC42" s="24">
        <v>140</v>
      </c>
      <c r="AD42" s="33">
        <v>152.5</v>
      </c>
      <c r="AE42" s="34"/>
      <c r="AF42" s="33">
        <v>152.5</v>
      </c>
      <c r="AG42" s="31">
        <f t="shared" si="17"/>
        <v>144.85974999999999</v>
      </c>
      <c r="AH42" s="24">
        <f t="shared" si="18"/>
        <v>152.5</v>
      </c>
      <c r="AI42" s="37">
        <f t="shared" si="19"/>
        <v>144.85974999999999</v>
      </c>
      <c r="AJ42" s="24" t="s">
        <v>175</v>
      </c>
      <c r="AK42" s="24" t="s">
        <v>238</v>
      </c>
      <c r="AL42" s="24">
        <v>21</v>
      </c>
    </row>
    <row r="43" spans="1:38">
      <c r="A43" s="24">
        <v>5</v>
      </c>
      <c r="B43" s="24">
        <v>2</v>
      </c>
      <c r="C43" s="24" t="s">
        <v>38</v>
      </c>
      <c r="D43" s="24" t="s">
        <v>35</v>
      </c>
      <c r="E43" s="24">
        <v>60</v>
      </c>
      <c r="F43" s="24" t="s">
        <v>235</v>
      </c>
      <c r="G43" s="24" t="s">
        <v>141</v>
      </c>
      <c r="H43" s="24" t="s">
        <v>22</v>
      </c>
      <c r="I43" s="24" t="s">
        <v>20</v>
      </c>
      <c r="J43" s="26">
        <v>37267</v>
      </c>
      <c r="K43" s="34" t="s">
        <v>30</v>
      </c>
      <c r="L43" s="30">
        <v>59.7</v>
      </c>
      <c r="M43" s="37">
        <v>0.92320000000000002</v>
      </c>
      <c r="N43" s="32"/>
      <c r="O43" s="24"/>
      <c r="P43" s="33"/>
      <c r="Q43" s="34"/>
      <c r="R43" s="24"/>
      <c r="S43" s="37">
        <f t="shared" si="15"/>
        <v>0</v>
      </c>
      <c r="T43" s="24"/>
      <c r="U43" s="24"/>
      <c r="V43" s="33"/>
      <c r="W43" s="34"/>
      <c r="X43" s="33"/>
      <c r="Y43" s="37">
        <f t="shared" si="16"/>
        <v>0</v>
      </c>
      <c r="Z43" s="24">
        <f t="shared" si="20"/>
        <v>0</v>
      </c>
      <c r="AA43" s="37">
        <f t="shared" si="21"/>
        <v>0</v>
      </c>
      <c r="AB43" s="32">
        <v>80</v>
      </c>
      <c r="AC43" s="24">
        <v>100</v>
      </c>
      <c r="AD43" s="33">
        <v>107.5</v>
      </c>
      <c r="AE43" s="34"/>
      <c r="AF43" s="33">
        <v>107.5</v>
      </c>
      <c r="AG43" s="31">
        <f t="shared" si="17"/>
        <v>99.244</v>
      </c>
      <c r="AH43" s="24">
        <f t="shared" si="18"/>
        <v>107.5</v>
      </c>
      <c r="AI43" s="37">
        <f t="shared" si="19"/>
        <v>99.244</v>
      </c>
      <c r="AJ43" s="24"/>
      <c r="AK43" s="24" t="s">
        <v>143</v>
      </c>
      <c r="AL43" s="24">
        <v>5</v>
      </c>
    </row>
    <row r="44" spans="1:38">
      <c r="A44" s="24">
        <v>12</v>
      </c>
      <c r="B44" s="24">
        <v>1</v>
      </c>
      <c r="C44" s="24" t="s">
        <v>38</v>
      </c>
      <c r="D44" s="24" t="s">
        <v>35</v>
      </c>
      <c r="E44" s="24">
        <v>67.5</v>
      </c>
      <c r="F44" s="24" t="s">
        <v>245</v>
      </c>
      <c r="G44" s="24" t="s">
        <v>129</v>
      </c>
      <c r="H44" s="24" t="s">
        <v>22</v>
      </c>
      <c r="I44" s="24" t="s">
        <v>20</v>
      </c>
      <c r="J44" s="35">
        <v>35318</v>
      </c>
      <c r="K44" s="36" t="s">
        <v>34</v>
      </c>
      <c r="L44" s="30">
        <v>67.099999999999994</v>
      </c>
      <c r="M44" s="37">
        <v>0.74429999999999996</v>
      </c>
      <c r="N44" s="32"/>
      <c r="O44" s="24"/>
      <c r="P44" s="33"/>
      <c r="Q44" s="34"/>
      <c r="R44" s="24"/>
      <c r="S44" s="37">
        <f t="shared" si="15"/>
        <v>0</v>
      </c>
      <c r="T44" s="24"/>
      <c r="U44" s="24"/>
      <c r="V44" s="33"/>
      <c r="W44" s="34"/>
      <c r="X44" s="33"/>
      <c r="Y44" s="37">
        <f t="shared" si="16"/>
        <v>0</v>
      </c>
      <c r="Z44" s="24">
        <f t="shared" si="20"/>
        <v>0</v>
      </c>
      <c r="AA44" s="37">
        <f t="shared" si="21"/>
        <v>0</v>
      </c>
      <c r="AB44" s="41">
        <v>165</v>
      </c>
      <c r="AC44" s="24">
        <v>165</v>
      </c>
      <c r="AD44" s="42">
        <v>175</v>
      </c>
      <c r="AE44" s="34"/>
      <c r="AF44" s="33">
        <v>165</v>
      </c>
      <c r="AG44" s="31">
        <f t="shared" si="17"/>
        <v>122.8095</v>
      </c>
      <c r="AH44" s="24">
        <f t="shared" si="18"/>
        <v>165</v>
      </c>
      <c r="AI44" s="37">
        <f t="shared" si="19"/>
        <v>122.8095</v>
      </c>
      <c r="AJ44" s="24"/>
      <c r="AK44" s="24" t="s">
        <v>135</v>
      </c>
      <c r="AL44" s="24">
        <v>12</v>
      </c>
    </row>
    <row r="45" spans="1:38">
      <c r="A45" s="24">
        <v>12</v>
      </c>
      <c r="B45" s="24">
        <v>1</v>
      </c>
      <c r="C45" s="24" t="s">
        <v>38</v>
      </c>
      <c r="D45" s="24" t="s">
        <v>35</v>
      </c>
      <c r="E45" s="24">
        <v>67.5</v>
      </c>
      <c r="F45" s="24" t="s">
        <v>239</v>
      </c>
      <c r="G45" s="24" t="s">
        <v>36</v>
      </c>
      <c r="H45" s="24" t="s">
        <v>37</v>
      </c>
      <c r="I45" s="24" t="s">
        <v>20</v>
      </c>
      <c r="J45" s="35">
        <v>25973</v>
      </c>
      <c r="K45" s="36" t="s">
        <v>29</v>
      </c>
      <c r="L45" s="30">
        <v>65.3</v>
      </c>
      <c r="M45" s="37">
        <v>0.81689999999999996</v>
      </c>
      <c r="N45" s="32"/>
      <c r="O45" s="24"/>
      <c r="P45" s="33"/>
      <c r="Q45" s="34"/>
      <c r="R45" s="24"/>
      <c r="S45" s="37">
        <f t="shared" si="15"/>
        <v>0</v>
      </c>
      <c r="T45" s="24"/>
      <c r="U45" s="24"/>
      <c r="V45" s="33"/>
      <c r="W45" s="34"/>
      <c r="X45" s="33"/>
      <c r="Y45" s="37">
        <f t="shared" si="16"/>
        <v>0</v>
      </c>
      <c r="Z45" s="24">
        <f t="shared" si="20"/>
        <v>0</v>
      </c>
      <c r="AA45" s="37">
        <f t="shared" si="21"/>
        <v>0</v>
      </c>
      <c r="AB45" s="32">
        <v>100</v>
      </c>
      <c r="AC45" s="41">
        <v>110</v>
      </c>
      <c r="AD45" s="41">
        <v>110</v>
      </c>
      <c r="AE45" s="34"/>
      <c r="AF45" s="33">
        <v>100</v>
      </c>
      <c r="AG45" s="31">
        <f t="shared" si="17"/>
        <v>81.69</v>
      </c>
      <c r="AH45" s="24">
        <f t="shared" si="18"/>
        <v>100</v>
      </c>
      <c r="AI45" s="37">
        <f t="shared" si="19"/>
        <v>81.69</v>
      </c>
      <c r="AJ45" s="24"/>
      <c r="AK45" s="24" t="s">
        <v>135</v>
      </c>
      <c r="AL45" s="24">
        <v>12</v>
      </c>
    </row>
    <row r="46" spans="1:38">
      <c r="A46" s="24">
        <v>12</v>
      </c>
      <c r="B46" s="24">
        <v>1</v>
      </c>
      <c r="C46" s="24" t="s">
        <v>38</v>
      </c>
      <c r="D46" s="24" t="s">
        <v>35</v>
      </c>
      <c r="E46" s="24">
        <v>67.5</v>
      </c>
      <c r="F46" s="24" t="s">
        <v>242</v>
      </c>
      <c r="G46" s="24" t="s">
        <v>68</v>
      </c>
      <c r="H46" s="24" t="s">
        <v>22</v>
      </c>
      <c r="I46" s="24" t="s">
        <v>20</v>
      </c>
      <c r="J46" s="35">
        <v>21912</v>
      </c>
      <c r="K46" s="36" t="s">
        <v>220</v>
      </c>
      <c r="L46" s="30">
        <v>66.8</v>
      </c>
      <c r="M46" s="37">
        <v>1.1247</v>
      </c>
      <c r="N46" s="32"/>
      <c r="O46" s="24"/>
      <c r="P46" s="33"/>
      <c r="Q46" s="34"/>
      <c r="R46" s="24"/>
      <c r="S46" s="37">
        <f t="shared" si="15"/>
        <v>0</v>
      </c>
      <c r="T46" s="24"/>
      <c r="U46" s="24"/>
      <c r="V46" s="33"/>
      <c r="W46" s="34"/>
      <c r="X46" s="33"/>
      <c r="Y46" s="37">
        <f t="shared" si="16"/>
        <v>0</v>
      </c>
      <c r="Z46" s="24">
        <f t="shared" si="20"/>
        <v>0</v>
      </c>
      <c r="AA46" s="37">
        <f t="shared" si="21"/>
        <v>0</v>
      </c>
      <c r="AB46" s="32">
        <v>130</v>
      </c>
      <c r="AC46" s="24">
        <v>135</v>
      </c>
      <c r="AD46" s="42">
        <v>140</v>
      </c>
      <c r="AE46" s="34"/>
      <c r="AF46" s="33">
        <v>135</v>
      </c>
      <c r="AG46" s="31">
        <f t="shared" si="17"/>
        <v>151.83449999999999</v>
      </c>
      <c r="AH46" s="24">
        <f t="shared" si="18"/>
        <v>135</v>
      </c>
      <c r="AI46" s="37">
        <f t="shared" si="19"/>
        <v>151.83449999999999</v>
      </c>
      <c r="AJ46" s="24" t="s">
        <v>224</v>
      </c>
      <c r="AK46" s="24" t="s">
        <v>132</v>
      </c>
      <c r="AL46" s="24">
        <v>21</v>
      </c>
    </row>
    <row r="47" spans="1:38">
      <c r="A47" s="24">
        <v>12</v>
      </c>
      <c r="B47" s="24">
        <v>1</v>
      </c>
      <c r="C47" s="24" t="s">
        <v>38</v>
      </c>
      <c r="D47" s="24" t="s">
        <v>35</v>
      </c>
      <c r="E47" s="24">
        <v>67.5</v>
      </c>
      <c r="F47" s="24" t="s">
        <v>241</v>
      </c>
      <c r="G47" s="24" t="s">
        <v>27</v>
      </c>
      <c r="H47" s="24" t="s">
        <v>22</v>
      </c>
      <c r="I47" s="24" t="s">
        <v>20</v>
      </c>
      <c r="J47" s="35">
        <v>33429</v>
      </c>
      <c r="K47" s="36" t="s">
        <v>19</v>
      </c>
      <c r="L47" s="30">
        <v>63</v>
      </c>
      <c r="M47" s="37">
        <v>0.77410000000000001</v>
      </c>
      <c r="N47" s="32"/>
      <c r="O47" s="24"/>
      <c r="P47" s="33"/>
      <c r="Q47" s="34"/>
      <c r="R47" s="24"/>
      <c r="S47" s="37">
        <f t="shared" si="15"/>
        <v>0</v>
      </c>
      <c r="T47" s="24"/>
      <c r="U47" s="24"/>
      <c r="V47" s="33"/>
      <c r="W47" s="34"/>
      <c r="X47" s="33"/>
      <c r="Y47" s="37">
        <f t="shared" si="16"/>
        <v>0</v>
      </c>
      <c r="Z47" s="24">
        <f t="shared" si="20"/>
        <v>0</v>
      </c>
      <c r="AA47" s="37">
        <f t="shared" si="21"/>
        <v>0</v>
      </c>
      <c r="AB47" s="32">
        <v>150</v>
      </c>
      <c r="AC47" s="42">
        <v>170</v>
      </c>
      <c r="AD47" s="33">
        <v>170</v>
      </c>
      <c r="AE47" s="34"/>
      <c r="AF47" s="33">
        <v>170</v>
      </c>
      <c r="AG47" s="31">
        <f t="shared" si="17"/>
        <v>131.59700000000001</v>
      </c>
      <c r="AH47" s="24">
        <f t="shared" si="18"/>
        <v>170</v>
      </c>
      <c r="AI47" s="37">
        <f t="shared" si="19"/>
        <v>131.59700000000001</v>
      </c>
      <c r="AJ47" s="24"/>
      <c r="AK47" s="24" t="s">
        <v>135</v>
      </c>
      <c r="AL47" s="24">
        <v>12</v>
      </c>
    </row>
    <row r="48" spans="1:38">
      <c r="A48" s="24">
        <v>12</v>
      </c>
      <c r="B48" s="24">
        <v>1</v>
      </c>
      <c r="C48" s="24" t="s">
        <v>38</v>
      </c>
      <c r="D48" s="24" t="s">
        <v>35</v>
      </c>
      <c r="E48" s="24">
        <v>67.5</v>
      </c>
      <c r="F48" s="24" t="s">
        <v>243</v>
      </c>
      <c r="G48" s="24" t="s">
        <v>141</v>
      </c>
      <c r="H48" s="24" t="s">
        <v>22</v>
      </c>
      <c r="I48" s="24" t="s">
        <v>20</v>
      </c>
      <c r="J48" s="35">
        <v>38818</v>
      </c>
      <c r="K48" s="36" t="s">
        <v>142</v>
      </c>
      <c r="L48" s="30">
        <v>63.05</v>
      </c>
      <c r="M48" s="37">
        <v>0.95209999999999995</v>
      </c>
      <c r="N48" s="32"/>
      <c r="O48" s="24"/>
      <c r="P48" s="33"/>
      <c r="Q48" s="34"/>
      <c r="R48" s="24"/>
      <c r="S48" s="37">
        <f t="shared" si="15"/>
        <v>0</v>
      </c>
      <c r="T48" s="24"/>
      <c r="U48" s="24"/>
      <c r="V48" s="33"/>
      <c r="W48" s="34"/>
      <c r="X48" s="33"/>
      <c r="Y48" s="37">
        <f t="shared" si="16"/>
        <v>0</v>
      </c>
      <c r="Z48" s="24">
        <f t="shared" si="20"/>
        <v>0</v>
      </c>
      <c r="AA48" s="37">
        <f t="shared" si="21"/>
        <v>0</v>
      </c>
      <c r="AB48" s="32">
        <v>65</v>
      </c>
      <c r="AC48" s="24">
        <v>75</v>
      </c>
      <c r="AD48" s="33">
        <v>82.5</v>
      </c>
      <c r="AE48" s="34"/>
      <c r="AF48" s="33">
        <v>82.5</v>
      </c>
      <c r="AG48" s="31">
        <f t="shared" si="17"/>
        <v>78.548249999999996</v>
      </c>
      <c r="AH48" s="24">
        <f t="shared" si="18"/>
        <v>82.5</v>
      </c>
      <c r="AI48" s="37">
        <f t="shared" si="19"/>
        <v>78.548249999999996</v>
      </c>
      <c r="AJ48" s="24"/>
      <c r="AK48" s="24" t="s">
        <v>135</v>
      </c>
      <c r="AL48" s="24">
        <v>12</v>
      </c>
    </row>
    <row r="49" spans="1:38">
      <c r="A49" s="24">
        <v>12</v>
      </c>
      <c r="B49" s="24">
        <v>1</v>
      </c>
      <c r="C49" s="24" t="s">
        <v>38</v>
      </c>
      <c r="D49" s="24" t="s">
        <v>35</v>
      </c>
      <c r="E49" s="24">
        <v>67.5</v>
      </c>
      <c r="F49" s="24" t="s">
        <v>240</v>
      </c>
      <c r="G49" s="24" t="s">
        <v>151</v>
      </c>
      <c r="H49" s="24" t="s">
        <v>22</v>
      </c>
      <c r="I49" s="24" t="s">
        <v>20</v>
      </c>
      <c r="J49" s="35">
        <v>37279</v>
      </c>
      <c r="K49" s="36" t="s">
        <v>30</v>
      </c>
      <c r="L49" s="30">
        <v>66.3</v>
      </c>
      <c r="M49" s="37">
        <v>0.83360000000000001</v>
      </c>
      <c r="N49" s="32"/>
      <c r="O49" s="24"/>
      <c r="P49" s="33"/>
      <c r="Q49" s="34"/>
      <c r="R49" s="24"/>
      <c r="S49" s="37">
        <f t="shared" si="15"/>
        <v>0</v>
      </c>
      <c r="T49" s="24"/>
      <c r="U49" s="24"/>
      <c r="V49" s="33"/>
      <c r="W49" s="34"/>
      <c r="X49" s="33"/>
      <c r="Y49" s="37">
        <f t="shared" si="16"/>
        <v>0</v>
      </c>
      <c r="Z49" s="24">
        <f t="shared" si="20"/>
        <v>0</v>
      </c>
      <c r="AA49" s="37">
        <f t="shared" si="21"/>
        <v>0</v>
      </c>
      <c r="AB49" s="32">
        <v>125</v>
      </c>
      <c r="AC49" s="42">
        <v>135</v>
      </c>
      <c r="AD49" s="42">
        <v>135</v>
      </c>
      <c r="AE49" s="34"/>
      <c r="AF49" s="33">
        <v>125</v>
      </c>
      <c r="AG49" s="31">
        <f t="shared" si="17"/>
        <v>104.2</v>
      </c>
      <c r="AH49" s="24">
        <f t="shared" si="18"/>
        <v>125</v>
      </c>
      <c r="AI49" s="37">
        <f t="shared" si="19"/>
        <v>104.2</v>
      </c>
      <c r="AJ49" s="24"/>
      <c r="AK49" s="24" t="s">
        <v>135</v>
      </c>
      <c r="AL49" s="24">
        <v>12</v>
      </c>
    </row>
    <row r="50" spans="1:38">
      <c r="A50" s="24">
        <v>12</v>
      </c>
      <c r="B50" s="24">
        <v>1</v>
      </c>
      <c r="C50" s="24" t="s">
        <v>38</v>
      </c>
      <c r="D50" s="24" t="s">
        <v>35</v>
      </c>
      <c r="E50" s="24">
        <v>67.5</v>
      </c>
      <c r="F50" s="24" t="s">
        <v>244</v>
      </c>
      <c r="G50" s="24" t="s">
        <v>107</v>
      </c>
      <c r="H50" s="24" t="s">
        <v>123</v>
      </c>
      <c r="I50" s="24" t="s">
        <v>20</v>
      </c>
      <c r="J50" s="35">
        <v>36007</v>
      </c>
      <c r="K50" s="36" t="s">
        <v>50</v>
      </c>
      <c r="L50" s="30">
        <v>64.599999999999994</v>
      </c>
      <c r="M50" s="37">
        <v>0.78590000000000004</v>
      </c>
      <c r="N50" s="32"/>
      <c r="O50" s="24"/>
      <c r="P50" s="33"/>
      <c r="Q50" s="34"/>
      <c r="R50" s="24"/>
      <c r="S50" s="37">
        <f t="shared" si="15"/>
        <v>0</v>
      </c>
      <c r="T50" s="24"/>
      <c r="U50" s="24"/>
      <c r="V50" s="33"/>
      <c r="W50" s="34"/>
      <c r="X50" s="33"/>
      <c r="Y50" s="37">
        <f t="shared" si="16"/>
        <v>0</v>
      </c>
      <c r="Z50" s="24">
        <f t="shared" si="20"/>
        <v>0</v>
      </c>
      <c r="AA50" s="37">
        <f t="shared" si="21"/>
        <v>0</v>
      </c>
      <c r="AB50" s="32">
        <v>150</v>
      </c>
      <c r="AC50" s="24">
        <v>160</v>
      </c>
      <c r="AD50" s="42">
        <v>167.5</v>
      </c>
      <c r="AE50" s="34"/>
      <c r="AF50" s="33">
        <v>160</v>
      </c>
      <c r="AG50" s="31">
        <f t="shared" si="17"/>
        <v>125.744</v>
      </c>
      <c r="AH50" s="24">
        <f t="shared" si="18"/>
        <v>160</v>
      </c>
      <c r="AI50" s="37">
        <f t="shared" si="19"/>
        <v>125.744</v>
      </c>
      <c r="AJ50" s="24"/>
      <c r="AK50" s="24" t="s">
        <v>109</v>
      </c>
      <c r="AL50" s="24">
        <v>12</v>
      </c>
    </row>
    <row r="51" spans="1:38">
      <c r="A51" s="24">
        <v>12</v>
      </c>
      <c r="B51" s="24">
        <v>1</v>
      </c>
      <c r="C51" s="24" t="s">
        <v>38</v>
      </c>
      <c r="D51" s="24" t="s">
        <v>35</v>
      </c>
      <c r="E51" s="24">
        <v>75</v>
      </c>
      <c r="F51" s="24" t="s">
        <v>51</v>
      </c>
      <c r="G51" s="24" t="s">
        <v>125</v>
      </c>
      <c r="H51" s="24" t="s">
        <v>22</v>
      </c>
      <c r="I51" s="24" t="s">
        <v>20</v>
      </c>
      <c r="J51" s="35">
        <v>24679</v>
      </c>
      <c r="K51" s="36" t="s">
        <v>52</v>
      </c>
      <c r="L51" s="30">
        <v>73.8</v>
      </c>
      <c r="M51" s="37">
        <v>0.78939999999999999</v>
      </c>
      <c r="N51" s="32"/>
      <c r="O51" s="24"/>
      <c r="P51" s="33"/>
      <c r="Q51" s="34"/>
      <c r="R51" s="24"/>
      <c r="S51" s="37">
        <f t="shared" si="15"/>
        <v>0</v>
      </c>
      <c r="T51" s="24"/>
      <c r="U51" s="24"/>
      <c r="V51" s="33"/>
      <c r="W51" s="34"/>
      <c r="X51" s="33"/>
      <c r="Y51" s="37">
        <f t="shared" si="16"/>
        <v>0</v>
      </c>
      <c r="Z51" s="24">
        <f t="shared" si="20"/>
        <v>0</v>
      </c>
      <c r="AA51" s="37">
        <f t="shared" si="21"/>
        <v>0</v>
      </c>
      <c r="AB51" s="24">
        <v>190</v>
      </c>
      <c r="AC51" s="24">
        <v>205</v>
      </c>
      <c r="AD51" s="33">
        <v>0</v>
      </c>
      <c r="AE51" s="34"/>
      <c r="AF51" s="33">
        <f>AC51</f>
        <v>205</v>
      </c>
      <c r="AG51" s="31">
        <f t="shared" si="17"/>
        <v>161.827</v>
      </c>
      <c r="AH51" s="24">
        <f t="shared" si="18"/>
        <v>205</v>
      </c>
      <c r="AI51" s="37">
        <f t="shared" si="19"/>
        <v>161.827</v>
      </c>
      <c r="AJ51" s="24" t="s">
        <v>223</v>
      </c>
      <c r="AK51" s="24" t="s">
        <v>53</v>
      </c>
      <c r="AL51" s="24">
        <v>27</v>
      </c>
    </row>
    <row r="52" spans="1:38">
      <c r="A52" s="24">
        <v>12</v>
      </c>
      <c r="B52" s="24">
        <v>1</v>
      </c>
      <c r="C52" s="24" t="s">
        <v>38</v>
      </c>
      <c r="D52" s="24" t="s">
        <v>35</v>
      </c>
      <c r="E52" s="24">
        <v>75</v>
      </c>
      <c r="F52" s="24" t="s">
        <v>103</v>
      </c>
      <c r="G52" s="24" t="s">
        <v>113</v>
      </c>
      <c r="H52" s="24" t="s">
        <v>113</v>
      </c>
      <c r="I52" s="24" t="s">
        <v>20</v>
      </c>
      <c r="J52" s="26">
        <v>33038</v>
      </c>
      <c r="K52" s="34" t="s">
        <v>19</v>
      </c>
      <c r="L52" s="30">
        <v>71.7</v>
      </c>
      <c r="M52" s="37">
        <v>0.68899999999999995</v>
      </c>
      <c r="N52" s="32"/>
      <c r="O52" s="24"/>
      <c r="P52" s="33"/>
      <c r="Q52" s="34"/>
      <c r="R52" s="24"/>
      <c r="S52" s="37">
        <f t="shared" si="15"/>
        <v>0</v>
      </c>
      <c r="T52" s="24"/>
      <c r="U52" s="24"/>
      <c r="V52" s="33"/>
      <c r="W52" s="34"/>
      <c r="X52" s="33"/>
      <c r="Y52" s="37">
        <f t="shared" si="16"/>
        <v>0</v>
      </c>
      <c r="Z52" s="24">
        <f t="shared" si="20"/>
        <v>0</v>
      </c>
      <c r="AA52" s="37">
        <f t="shared" si="21"/>
        <v>0</v>
      </c>
      <c r="AB52" s="24">
        <v>135</v>
      </c>
      <c r="AC52" s="24">
        <v>155</v>
      </c>
      <c r="AD52" s="33">
        <v>172.5</v>
      </c>
      <c r="AE52" s="34"/>
      <c r="AF52" s="33">
        <f>AD52</f>
        <v>172.5</v>
      </c>
      <c r="AG52" s="31">
        <f t="shared" si="17"/>
        <v>118.85249999999999</v>
      </c>
      <c r="AH52" s="24">
        <f t="shared" si="18"/>
        <v>172.5</v>
      </c>
      <c r="AI52" s="37">
        <f t="shared" si="19"/>
        <v>118.85249999999999</v>
      </c>
      <c r="AJ52" s="24"/>
      <c r="AK52" s="24" t="s">
        <v>135</v>
      </c>
      <c r="AL52" s="24">
        <v>12</v>
      </c>
    </row>
    <row r="53" spans="1:38">
      <c r="A53" s="24">
        <v>5</v>
      </c>
      <c r="B53" s="24">
        <v>2</v>
      </c>
      <c r="C53" s="24" t="s">
        <v>38</v>
      </c>
      <c r="D53" s="24" t="s">
        <v>35</v>
      </c>
      <c r="E53" s="24">
        <v>75</v>
      </c>
      <c r="F53" s="24" t="s">
        <v>96</v>
      </c>
      <c r="G53" s="24" t="s">
        <v>27</v>
      </c>
      <c r="H53" s="24" t="s">
        <v>22</v>
      </c>
      <c r="I53" s="24" t="s">
        <v>20</v>
      </c>
      <c r="J53" s="26">
        <v>32333</v>
      </c>
      <c r="K53" s="34" t="s">
        <v>19</v>
      </c>
      <c r="L53" s="30">
        <v>74.8</v>
      </c>
      <c r="M53" s="37">
        <v>0.65590000000000004</v>
      </c>
      <c r="N53" s="32"/>
      <c r="O53" s="24"/>
      <c r="P53" s="33"/>
      <c r="Q53" s="34"/>
      <c r="R53" s="24"/>
      <c r="S53" s="37">
        <f t="shared" si="15"/>
        <v>0</v>
      </c>
      <c r="T53" s="24"/>
      <c r="U53" s="24"/>
      <c r="V53" s="33"/>
      <c r="W53" s="34"/>
      <c r="X53" s="33"/>
      <c r="Y53" s="37">
        <f t="shared" si="16"/>
        <v>0</v>
      </c>
      <c r="Z53" s="24">
        <f t="shared" si="20"/>
        <v>0</v>
      </c>
      <c r="AA53" s="37">
        <f t="shared" si="21"/>
        <v>0</v>
      </c>
      <c r="AB53" s="24">
        <v>150</v>
      </c>
      <c r="AC53" s="24">
        <v>160</v>
      </c>
      <c r="AD53" s="33">
        <v>170</v>
      </c>
      <c r="AE53" s="34"/>
      <c r="AF53" s="33">
        <f>AD53</f>
        <v>170</v>
      </c>
      <c r="AG53" s="31">
        <f t="shared" si="17"/>
        <v>111.503</v>
      </c>
      <c r="AH53" s="24">
        <f t="shared" si="18"/>
        <v>170</v>
      </c>
      <c r="AI53" s="37">
        <f t="shared" si="19"/>
        <v>111.503</v>
      </c>
      <c r="AJ53" s="24"/>
      <c r="AK53" s="24" t="s">
        <v>135</v>
      </c>
      <c r="AL53" s="24">
        <v>5</v>
      </c>
    </row>
    <row r="54" spans="1:38">
      <c r="A54" s="24">
        <v>3</v>
      </c>
      <c r="B54" s="24">
        <v>3</v>
      </c>
      <c r="C54" s="24" t="s">
        <v>38</v>
      </c>
      <c r="D54" s="24" t="s">
        <v>35</v>
      </c>
      <c r="E54" s="24">
        <v>75</v>
      </c>
      <c r="F54" s="24" t="s">
        <v>163</v>
      </c>
      <c r="G54" s="24" t="s">
        <v>153</v>
      </c>
      <c r="H54" s="24" t="s">
        <v>22</v>
      </c>
      <c r="I54" s="24" t="s">
        <v>20</v>
      </c>
      <c r="J54" s="35">
        <v>32733</v>
      </c>
      <c r="K54" s="36" t="s">
        <v>19</v>
      </c>
      <c r="L54" s="30">
        <v>71.150000000000006</v>
      </c>
      <c r="M54" s="37">
        <v>0.69310000000000005</v>
      </c>
      <c r="N54" s="32"/>
      <c r="O54" s="24"/>
      <c r="P54" s="33"/>
      <c r="Q54" s="34"/>
      <c r="R54" s="24"/>
      <c r="S54" s="37">
        <f t="shared" si="15"/>
        <v>0</v>
      </c>
      <c r="T54" s="24"/>
      <c r="U54" s="24"/>
      <c r="V54" s="33"/>
      <c r="W54" s="34"/>
      <c r="X54" s="33"/>
      <c r="Y54" s="37">
        <f t="shared" si="16"/>
        <v>0</v>
      </c>
      <c r="Z54" s="24">
        <f t="shared" si="20"/>
        <v>0</v>
      </c>
      <c r="AA54" s="37">
        <f t="shared" si="21"/>
        <v>0</v>
      </c>
      <c r="AB54" s="42">
        <v>140</v>
      </c>
      <c r="AC54" s="24">
        <v>150</v>
      </c>
      <c r="AD54" s="33">
        <v>160</v>
      </c>
      <c r="AE54" s="34"/>
      <c r="AF54" s="33">
        <f>AD54</f>
        <v>160</v>
      </c>
      <c r="AG54" s="31">
        <f t="shared" si="17"/>
        <v>110.89600000000002</v>
      </c>
      <c r="AH54" s="24">
        <f t="shared" si="18"/>
        <v>160</v>
      </c>
      <c r="AI54" s="37">
        <f t="shared" si="19"/>
        <v>110.89600000000002</v>
      </c>
      <c r="AJ54" s="24"/>
      <c r="AK54" s="24" t="s">
        <v>135</v>
      </c>
      <c r="AL54" s="24">
        <v>3</v>
      </c>
    </row>
    <row r="55" spans="1:38">
      <c r="A55" s="24">
        <v>2</v>
      </c>
      <c r="B55" s="24">
        <v>4</v>
      </c>
      <c r="C55" s="24" t="s">
        <v>38</v>
      </c>
      <c r="D55" s="24" t="s">
        <v>35</v>
      </c>
      <c r="E55" s="24">
        <v>75</v>
      </c>
      <c r="F55" s="24" t="s">
        <v>59</v>
      </c>
      <c r="G55" s="24" t="s">
        <v>36</v>
      </c>
      <c r="H55" s="24" t="s">
        <v>37</v>
      </c>
      <c r="I55" s="24" t="s">
        <v>20</v>
      </c>
      <c r="J55" s="35">
        <v>31167</v>
      </c>
      <c r="K55" s="36" t="s">
        <v>19</v>
      </c>
      <c r="L55" s="30">
        <v>71.5</v>
      </c>
      <c r="M55" s="37">
        <v>0.69059999999999999</v>
      </c>
      <c r="N55" s="32"/>
      <c r="O55" s="24"/>
      <c r="P55" s="33"/>
      <c r="Q55" s="34"/>
      <c r="R55" s="24"/>
      <c r="S55" s="37">
        <f t="shared" si="15"/>
        <v>0</v>
      </c>
      <c r="T55" s="24"/>
      <c r="U55" s="24"/>
      <c r="V55" s="33"/>
      <c r="W55" s="34"/>
      <c r="X55" s="33"/>
      <c r="Y55" s="37">
        <f t="shared" si="16"/>
        <v>0</v>
      </c>
      <c r="Z55" s="24">
        <f t="shared" si="20"/>
        <v>0</v>
      </c>
      <c r="AA55" s="37">
        <f t="shared" si="21"/>
        <v>0</v>
      </c>
      <c r="AB55" s="24">
        <v>120</v>
      </c>
      <c r="AC55" s="24">
        <v>140</v>
      </c>
      <c r="AD55" s="42">
        <v>145</v>
      </c>
      <c r="AE55" s="34"/>
      <c r="AF55" s="33">
        <f>AC55</f>
        <v>140</v>
      </c>
      <c r="AG55" s="31">
        <f t="shared" si="17"/>
        <v>96.683999999999997</v>
      </c>
      <c r="AH55" s="24">
        <f t="shared" si="18"/>
        <v>140</v>
      </c>
      <c r="AI55" s="37">
        <f t="shared" si="19"/>
        <v>96.683999999999997</v>
      </c>
      <c r="AJ55" s="24"/>
      <c r="AK55" s="24" t="s">
        <v>135</v>
      </c>
      <c r="AL55" s="24">
        <v>2</v>
      </c>
    </row>
    <row r="56" spans="1:38">
      <c r="A56" s="24">
        <v>12</v>
      </c>
      <c r="B56" s="24">
        <v>1</v>
      </c>
      <c r="C56" s="24" t="s">
        <v>38</v>
      </c>
      <c r="D56" s="24" t="s">
        <v>35</v>
      </c>
      <c r="E56" s="24">
        <v>75</v>
      </c>
      <c r="F56" s="24" t="s">
        <v>248</v>
      </c>
      <c r="G56" s="24" t="s">
        <v>86</v>
      </c>
      <c r="H56" s="24" t="s">
        <v>22</v>
      </c>
      <c r="I56" s="24" t="s">
        <v>20</v>
      </c>
      <c r="J56" s="35">
        <v>37616</v>
      </c>
      <c r="K56" s="36" t="s">
        <v>28</v>
      </c>
      <c r="L56" s="30">
        <v>71.8</v>
      </c>
      <c r="M56" s="37">
        <v>0.81210000000000004</v>
      </c>
      <c r="N56" s="32"/>
      <c r="O56" s="24"/>
      <c r="P56" s="33"/>
      <c r="Q56" s="34"/>
      <c r="R56" s="24"/>
      <c r="S56" s="37">
        <f t="shared" si="15"/>
        <v>0</v>
      </c>
      <c r="T56" s="24"/>
      <c r="U56" s="24"/>
      <c r="V56" s="33"/>
      <c r="W56" s="34"/>
      <c r="X56" s="33"/>
      <c r="Y56" s="37">
        <f t="shared" si="16"/>
        <v>0</v>
      </c>
      <c r="Z56" s="24">
        <f t="shared" si="20"/>
        <v>0</v>
      </c>
      <c r="AA56" s="37">
        <f t="shared" si="21"/>
        <v>0</v>
      </c>
      <c r="AB56" s="24">
        <v>130</v>
      </c>
      <c r="AC56" s="24">
        <v>140</v>
      </c>
      <c r="AD56" s="42">
        <v>145</v>
      </c>
      <c r="AE56" s="34"/>
      <c r="AF56" s="33">
        <f>AC56</f>
        <v>140</v>
      </c>
      <c r="AG56" s="31">
        <f t="shared" si="17"/>
        <v>113.694</v>
      </c>
      <c r="AH56" s="24">
        <f t="shared" si="18"/>
        <v>140</v>
      </c>
      <c r="AI56" s="37">
        <f t="shared" si="19"/>
        <v>113.694</v>
      </c>
      <c r="AJ56" s="24"/>
      <c r="AK56" s="24" t="s">
        <v>135</v>
      </c>
      <c r="AL56" s="24">
        <v>12</v>
      </c>
    </row>
    <row r="57" spans="1:38">
      <c r="A57" s="24">
        <v>12</v>
      </c>
      <c r="B57" s="24">
        <v>1</v>
      </c>
      <c r="C57" s="24" t="s">
        <v>38</v>
      </c>
      <c r="D57" s="24" t="s">
        <v>35</v>
      </c>
      <c r="E57" s="24">
        <v>75</v>
      </c>
      <c r="F57" s="24" t="s">
        <v>118</v>
      </c>
      <c r="G57" s="24" t="s">
        <v>27</v>
      </c>
      <c r="H57" s="24" t="s">
        <v>22</v>
      </c>
      <c r="I57" s="24" t="s">
        <v>20</v>
      </c>
      <c r="J57" s="26">
        <v>36758</v>
      </c>
      <c r="K57" s="34" t="s">
        <v>30</v>
      </c>
      <c r="L57" s="30">
        <v>73.8</v>
      </c>
      <c r="M57" s="37">
        <v>0.7268</v>
      </c>
      <c r="N57" s="32"/>
      <c r="O57" s="24"/>
      <c r="P57" s="33"/>
      <c r="Q57" s="34"/>
      <c r="R57" s="24"/>
      <c r="S57" s="37">
        <f t="shared" si="15"/>
        <v>0</v>
      </c>
      <c r="T57" s="24"/>
      <c r="U57" s="24"/>
      <c r="V57" s="33"/>
      <c r="W57" s="34"/>
      <c r="X57" s="33"/>
      <c r="Y57" s="37">
        <f t="shared" si="16"/>
        <v>0</v>
      </c>
      <c r="Z57" s="24">
        <f t="shared" si="20"/>
        <v>0</v>
      </c>
      <c r="AA57" s="37">
        <f t="shared" si="21"/>
        <v>0</v>
      </c>
      <c r="AB57" s="24">
        <v>180</v>
      </c>
      <c r="AC57" s="24">
        <v>190</v>
      </c>
      <c r="AD57" s="42">
        <v>205</v>
      </c>
      <c r="AE57" s="34"/>
      <c r="AF57" s="33">
        <f>AC57</f>
        <v>190</v>
      </c>
      <c r="AG57" s="31">
        <f t="shared" si="17"/>
        <v>138.09200000000001</v>
      </c>
      <c r="AH57" s="24">
        <f t="shared" si="18"/>
        <v>190</v>
      </c>
      <c r="AI57" s="37">
        <f t="shared" si="19"/>
        <v>138.09200000000001</v>
      </c>
      <c r="AJ57" s="24"/>
      <c r="AK57" s="24" t="s">
        <v>135</v>
      </c>
      <c r="AL57" s="24">
        <v>12</v>
      </c>
    </row>
    <row r="58" spans="1:38">
      <c r="A58" s="24">
        <v>12</v>
      </c>
      <c r="B58" s="24">
        <v>1</v>
      </c>
      <c r="C58" s="24" t="s">
        <v>38</v>
      </c>
      <c r="D58" s="24" t="s">
        <v>35</v>
      </c>
      <c r="E58" s="24">
        <v>75</v>
      </c>
      <c r="F58" s="24" t="s">
        <v>150</v>
      </c>
      <c r="G58" s="24" t="s">
        <v>151</v>
      </c>
      <c r="H58" s="24" t="s">
        <v>22</v>
      </c>
      <c r="I58" s="24" t="s">
        <v>20</v>
      </c>
      <c r="J58" s="35">
        <v>36288</v>
      </c>
      <c r="K58" s="36" t="s">
        <v>50</v>
      </c>
      <c r="L58" s="30">
        <v>73.2</v>
      </c>
      <c r="M58" s="37">
        <v>0.71079999999999999</v>
      </c>
      <c r="N58" s="32"/>
      <c r="O58" s="24"/>
      <c r="P58" s="33"/>
      <c r="Q58" s="34"/>
      <c r="R58" s="24"/>
      <c r="S58" s="37">
        <f t="shared" si="15"/>
        <v>0</v>
      </c>
      <c r="T58" s="24"/>
      <c r="U58" s="24"/>
      <c r="V58" s="33"/>
      <c r="W58" s="34"/>
      <c r="X58" s="33"/>
      <c r="Y58" s="37">
        <f t="shared" si="16"/>
        <v>0</v>
      </c>
      <c r="Z58" s="24">
        <f t="shared" si="20"/>
        <v>0</v>
      </c>
      <c r="AA58" s="37">
        <f t="shared" si="21"/>
        <v>0</v>
      </c>
      <c r="AB58" s="24">
        <v>180</v>
      </c>
      <c r="AC58" s="24">
        <v>205</v>
      </c>
      <c r="AD58" s="42">
        <v>207.5</v>
      </c>
      <c r="AE58" s="34"/>
      <c r="AF58" s="33">
        <f>AC58</f>
        <v>205</v>
      </c>
      <c r="AG58" s="31">
        <f t="shared" si="17"/>
        <v>145.714</v>
      </c>
      <c r="AH58" s="24">
        <f t="shared" si="18"/>
        <v>205</v>
      </c>
      <c r="AI58" s="37">
        <f t="shared" si="19"/>
        <v>145.714</v>
      </c>
      <c r="AJ58" s="24" t="s">
        <v>176</v>
      </c>
      <c r="AK58" s="24" t="s">
        <v>135</v>
      </c>
      <c r="AL58" s="24">
        <v>27</v>
      </c>
    </row>
    <row r="59" spans="1:38">
      <c r="A59" s="24">
        <v>12</v>
      </c>
      <c r="B59" s="24">
        <v>1</v>
      </c>
      <c r="C59" s="24" t="s">
        <v>38</v>
      </c>
      <c r="D59" s="24" t="s">
        <v>35</v>
      </c>
      <c r="E59" s="24">
        <v>82.5</v>
      </c>
      <c r="F59" s="24" t="s">
        <v>76</v>
      </c>
      <c r="G59" s="24" t="s">
        <v>31</v>
      </c>
      <c r="H59" s="24" t="s">
        <v>22</v>
      </c>
      <c r="I59" s="24" t="s">
        <v>20</v>
      </c>
      <c r="J59" s="35">
        <v>35803</v>
      </c>
      <c r="K59" s="36" t="s">
        <v>34</v>
      </c>
      <c r="L59" s="30">
        <v>80.8</v>
      </c>
      <c r="M59" s="37">
        <v>0.64729999999999999</v>
      </c>
      <c r="N59" s="32"/>
      <c r="O59" s="24"/>
      <c r="P59" s="33"/>
      <c r="Q59" s="34"/>
      <c r="R59" s="24"/>
      <c r="S59" s="37">
        <f t="shared" si="15"/>
        <v>0</v>
      </c>
      <c r="T59" s="24"/>
      <c r="U59" s="24"/>
      <c r="V59" s="33"/>
      <c r="W59" s="34"/>
      <c r="X59" s="33"/>
      <c r="Y59" s="37">
        <f t="shared" si="16"/>
        <v>0</v>
      </c>
      <c r="Z59" s="24">
        <f t="shared" si="20"/>
        <v>0</v>
      </c>
      <c r="AA59" s="37">
        <f t="shared" si="21"/>
        <v>0</v>
      </c>
      <c r="AB59" s="24">
        <v>235</v>
      </c>
      <c r="AC59" s="24">
        <v>235</v>
      </c>
      <c r="AD59" s="33">
        <v>247.5</v>
      </c>
      <c r="AE59" s="34"/>
      <c r="AF59" s="33">
        <f>AD59</f>
        <v>247.5</v>
      </c>
      <c r="AG59" s="31">
        <f t="shared" si="17"/>
        <v>160.20675</v>
      </c>
      <c r="AH59" s="24">
        <f t="shared" si="18"/>
        <v>247.5</v>
      </c>
      <c r="AI59" s="37">
        <f t="shared" si="19"/>
        <v>160.20675</v>
      </c>
      <c r="AJ59" s="24"/>
      <c r="AK59" s="24" t="s">
        <v>122</v>
      </c>
      <c r="AL59" s="24">
        <v>12</v>
      </c>
    </row>
    <row r="60" spans="1:38">
      <c r="A60" s="24">
        <v>12</v>
      </c>
      <c r="B60" s="24">
        <v>1</v>
      </c>
      <c r="C60" s="24" t="s">
        <v>38</v>
      </c>
      <c r="D60" s="24" t="s">
        <v>35</v>
      </c>
      <c r="E60" s="24">
        <v>82.5</v>
      </c>
      <c r="F60" s="24" t="s">
        <v>193</v>
      </c>
      <c r="G60" s="24" t="s">
        <v>62</v>
      </c>
      <c r="H60" s="24" t="s">
        <v>22</v>
      </c>
      <c r="I60" s="24" t="s">
        <v>20</v>
      </c>
      <c r="J60" s="26">
        <v>31073</v>
      </c>
      <c r="K60" s="34" t="s">
        <v>19</v>
      </c>
      <c r="L60" s="30">
        <v>81.599999999999994</v>
      </c>
      <c r="M60" s="37">
        <v>0.62409999999999999</v>
      </c>
      <c r="N60" s="41"/>
      <c r="O60" s="41"/>
      <c r="P60" s="33"/>
      <c r="Q60" s="34"/>
      <c r="R60" s="24"/>
      <c r="S60" s="37">
        <f t="shared" si="15"/>
        <v>0</v>
      </c>
      <c r="T60" s="24"/>
      <c r="U60" s="24"/>
      <c r="V60" s="33"/>
      <c r="W60" s="34"/>
      <c r="X60" s="33"/>
      <c r="Y60" s="37">
        <f t="shared" si="16"/>
        <v>0</v>
      </c>
      <c r="Z60" s="24">
        <f t="shared" si="20"/>
        <v>0</v>
      </c>
      <c r="AA60" s="37">
        <f t="shared" si="21"/>
        <v>0</v>
      </c>
      <c r="AB60" s="24">
        <v>210</v>
      </c>
      <c r="AC60" s="24">
        <v>217.5</v>
      </c>
      <c r="AD60" s="33">
        <v>225</v>
      </c>
      <c r="AE60" s="34"/>
      <c r="AF60" s="33">
        <v>225</v>
      </c>
      <c r="AG60" s="31">
        <f t="shared" si="17"/>
        <v>140.42249999999999</v>
      </c>
      <c r="AH60" s="24">
        <f t="shared" si="18"/>
        <v>225</v>
      </c>
      <c r="AI60" s="37">
        <f t="shared" si="19"/>
        <v>140.42249999999999</v>
      </c>
      <c r="AJ60" s="24"/>
      <c r="AK60" s="24" t="s">
        <v>135</v>
      </c>
      <c r="AL60" s="24">
        <v>12</v>
      </c>
    </row>
    <row r="61" spans="1:38">
      <c r="A61" s="24">
        <v>5</v>
      </c>
      <c r="B61" s="24">
        <v>2</v>
      </c>
      <c r="C61" s="24" t="s">
        <v>38</v>
      </c>
      <c r="D61" s="24" t="s">
        <v>35</v>
      </c>
      <c r="E61" s="24">
        <v>82.5</v>
      </c>
      <c r="F61" s="24" t="s">
        <v>100</v>
      </c>
      <c r="G61" s="24" t="s">
        <v>48</v>
      </c>
      <c r="H61" s="24" t="s">
        <v>22</v>
      </c>
      <c r="I61" s="24" t="s">
        <v>20</v>
      </c>
      <c r="J61" s="26">
        <v>33201</v>
      </c>
      <c r="K61" s="34" t="s">
        <v>19</v>
      </c>
      <c r="L61" s="30">
        <v>77.599999999999994</v>
      </c>
      <c r="M61" s="37">
        <v>0.64729999999999999</v>
      </c>
      <c r="N61" s="32"/>
      <c r="O61" s="24"/>
      <c r="P61" s="33"/>
      <c r="Q61" s="34"/>
      <c r="R61" s="24"/>
      <c r="S61" s="37">
        <f t="shared" si="15"/>
        <v>0</v>
      </c>
      <c r="T61" s="24"/>
      <c r="U61" s="24"/>
      <c r="V61" s="33"/>
      <c r="W61" s="34"/>
      <c r="X61" s="33"/>
      <c r="Y61" s="37">
        <f t="shared" si="16"/>
        <v>0</v>
      </c>
      <c r="Z61" s="24">
        <f t="shared" si="20"/>
        <v>0</v>
      </c>
      <c r="AA61" s="37">
        <f t="shared" si="21"/>
        <v>0</v>
      </c>
      <c r="AB61" s="24">
        <v>195</v>
      </c>
      <c r="AC61" s="24">
        <v>205</v>
      </c>
      <c r="AD61" s="33">
        <v>217.5</v>
      </c>
      <c r="AE61" s="34"/>
      <c r="AF61" s="33">
        <f>AD61</f>
        <v>217.5</v>
      </c>
      <c r="AG61" s="31">
        <f t="shared" si="17"/>
        <v>140.78774999999999</v>
      </c>
      <c r="AH61" s="24">
        <f t="shared" si="18"/>
        <v>217.5</v>
      </c>
      <c r="AI61" s="37">
        <f t="shared" si="19"/>
        <v>140.78774999999999</v>
      </c>
      <c r="AJ61" s="24"/>
      <c r="AK61" s="24" t="s">
        <v>135</v>
      </c>
      <c r="AL61" s="24">
        <v>5</v>
      </c>
    </row>
    <row r="62" spans="1:38">
      <c r="A62" s="24">
        <v>3</v>
      </c>
      <c r="B62" s="24">
        <v>3</v>
      </c>
      <c r="C62" s="24" t="s">
        <v>38</v>
      </c>
      <c r="D62" s="24" t="s">
        <v>35</v>
      </c>
      <c r="E62" s="24">
        <v>82.5</v>
      </c>
      <c r="F62" s="24" t="s">
        <v>97</v>
      </c>
      <c r="G62" s="24" t="s">
        <v>27</v>
      </c>
      <c r="H62" s="24" t="s">
        <v>123</v>
      </c>
      <c r="I62" s="24" t="s">
        <v>20</v>
      </c>
      <c r="J62" s="26">
        <v>30874</v>
      </c>
      <c r="K62" s="34" t="s">
        <v>19</v>
      </c>
      <c r="L62" s="30">
        <v>81.8</v>
      </c>
      <c r="M62" s="37">
        <v>0.623</v>
      </c>
      <c r="N62" s="32"/>
      <c r="O62" s="24"/>
      <c r="P62" s="33"/>
      <c r="Q62" s="34"/>
      <c r="R62" s="24"/>
      <c r="S62" s="37">
        <f t="shared" si="15"/>
        <v>0</v>
      </c>
      <c r="T62" s="24"/>
      <c r="U62" s="24"/>
      <c r="V62" s="33"/>
      <c r="W62" s="34"/>
      <c r="X62" s="33"/>
      <c r="Y62" s="37">
        <f t="shared" si="16"/>
        <v>0</v>
      </c>
      <c r="Z62" s="24">
        <f t="shared" si="20"/>
        <v>0</v>
      </c>
      <c r="AA62" s="37">
        <f t="shared" si="21"/>
        <v>0</v>
      </c>
      <c r="AB62" s="24">
        <v>190</v>
      </c>
      <c r="AC62" s="24">
        <v>200</v>
      </c>
      <c r="AD62" s="42">
        <v>207.5</v>
      </c>
      <c r="AE62" s="34"/>
      <c r="AF62" s="33">
        <f>AC62</f>
        <v>200</v>
      </c>
      <c r="AG62" s="31">
        <f t="shared" si="17"/>
        <v>124.6</v>
      </c>
      <c r="AH62" s="24">
        <f t="shared" si="18"/>
        <v>200</v>
      </c>
      <c r="AI62" s="37">
        <f t="shared" si="19"/>
        <v>124.6</v>
      </c>
      <c r="AJ62" s="24"/>
      <c r="AK62" s="24" t="s">
        <v>135</v>
      </c>
      <c r="AL62" s="24">
        <v>3</v>
      </c>
    </row>
    <row r="63" spans="1:38">
      <c r="A63" s="24">
        <v>12</v>
      </c>
      <c r="B63" s="24">
        <v>1</v>
      </c>
      <c r="C63" s="24" t="s">
        <v>38</v>
      </c>
      <c r="D63" s="24" t="s">
        <v>35</v>
      </c>
      <c r="E63" s="24">
        <v>90</v>
      </c>
      <c r="F63" s="24" t="s">
        <v>54</v>
      </c>
      <c r="G63" s="24" t="s">
        <v>55</v>
      </c>
      <c r="H63" s="24" t="s">
        <v>22</v>
      </c>
      <c r="I63" s="24" t="s">
        <v>20</v>
      </c>
      <c r="J63" s="35">
        <v>28333</v>
      </c>
      <c r="K63" s="36" t="s">
        <v>44</v>
      </c>
      <c r="L63" s="30">
        <v>89</v>
      </c>
      <c r="M63" s="37">
        <v>0.58930000000000005</v>
      </c>
      <c r="N63" s="32"/>
      <c r="O63" s="24"/>
      <c r="P63" s="33"/>
      <c r="Q63" s="34"/>
      <c r="R63" s="24"/>
      <c r="S63" s="37">
        <f t="shared" si="15"/>
        <v>0</v>
      </c>
      <c r="T63" s="24"/>
      <c r="U63" s="24"/>
      <c r="V63" s="33"/>
      <c r="W63" s="34"/>
      <c r="X63" s="33"/>
      <c r="Y63" s="37">
        <f t="shared" si="16"/>
        <v>0</v>
      </c>
      <c r="Z63" s="24">
        <f t="shared" si="20"/>
        <v>0</v>
      </c>
      <c r="AA63" s="37">
        <f t="shared" si="21"/>
        <v>0</v>
      </c>
      <c r="AB63" s="24">
        <v>180</v>
      </c>
      <c r="AC63" s="24">
        <v>195</v>
      </c>
      <c r="AD63" s="33">
        <v>205</v>
      </c>
      <c r="AE63" s="34"/>
      <c r="AF63" s="33">
        <f>AD63</f>
        <v>205</v>
      </c>
      <c r="AG63" s="31">
        <f t="shared" si="17"/>
        <v>120.80650000000001</v>
      </c>
      <c r="AH63" s="24">
        <f t="shared" si="18"/>
        <v>205</v>
      </c>
      <c r="AI63" s="37">
        <f t="shared" si="19"/>
        <v>120.80650000000001</v>
      </c>
      <c r="AJ63" s="24"/>
      <c r="AK63" s="24" t="s">
        <v>124</v>
      </c>
      <c r="AL63" s="24">
        <v>12</v>
      </c>
    </row>
    <row r="64" spans="1:38">
      <c r="A64" s="24">
        <v>12</v>
      </c>
      <c r="B64" s="24">
        <v>1</v>
      </c>
      <c r="C64" s="24" t="s">
        <v>38</v>
      </c>
      <c r="D64" s="24" t="s">
        <v>35</v>
      </c>
      <c r="E64" s="24">
        <v>90</v>
      </c>
      <c r="F64" s="24" t="s">
        <v>154</v>
      </c>
      <c r="G64" s="24" t="s">
        <v>155</v>
      </c>
      <c r="H64" s="24" t="s">
        <v>22</v>
      </c>
      <c r="I64" s="24" t="s">
        <v>20</v>
      </c>
      <c r="J64" s="35">
        <v>33733</v>
      </c>
      <c r="K64" s="36" t="s">
        <v>19</v>
      </c>
      <c r="L64" s="30">
        <v>84.8</v>
      </c>
      <c r="M64" s="37">
        <v>0.60780000000000001</v>
      </c>
      <c r="N64" s="32"/>
      <c r="O64" s="24"/>
      <c r="P64" s="33"/>
      <c r="Q64" s="34"/>
      <c r="R64" s="24"/>
      <c r="S64" s="37">
        <f t="shared" si="15"/>
        <v>0</v>
      </c>
      <c r="T64" s="24"/>
      <c r="U64" s="24"/>
      <c r="V64" s="33"/>
      <c r="W64" s="34"/>
      <c r="X64" s="33"/>
      <c r="Y64" s="37">
        <f t="shared" si="16"/>
        <v>0</v>
      </c>
      <c r="Z64" s="24">
        <f t="shared" si="20"/>
        <v>0</v>
      </c>
      <c r="AA64" s="37">
        <f t="shared" si="21"/>
        <v>0</v>
      </c>
      <c r="AB64" s="24">
        <v>205</v>
      </c>
      <c r="AC64" s="24">
        <v>215</v>
      </c>
      <c r="AD64" s="33">
        <v>225</v>
      </c>
      <c r="AE64" s="34"/>
      <c r="AF64" s="33">
        <f>AD64</f>
        <v>225</v>
      </c>
      <c r="AG64" s="31">
        <f t="shared" si="17"/>
        <v>136.755</v>
      </c>
      <c r="AH64" s="24">
        <f t="shared" si="18"/>
        <v>225</v>
      </c>
      <c r="AI64" s="37">
        <f t="shared" si="19"/>
        <v>136.755</v>
      </c>
      <c r="AJ64" s="24"/>
      <c r="AK64" s="24" t="s">
        <v>135</v>
      </c>
      <c r="AL64" s="24">
        <v>12</v>
      </c>
    </row>
    <row r="65" spans="1:38">
      <c r="A65" s="24">
        <v>12</v>
      </c>
      <c r="B65" s="24">
        <v>1</v>
      </c>
      <c r="C65" s="24" t="s">
        <v>38</v>
      </c>
      <c r="D65" s="24" t="s">
        <v>35</v>
      </c>
      <c r="E65" s="24">
        <v>90</v>
      </c>
      <c r="F65" s="24" t="s">
        <v>119</v>
      </c>
      <c r="G65" s="24" t="s">
        <v>120</v>
      </c>
      <c r="H65" s="24" t="s">
        <v>114</v>
      </c>
      <c r="I65" s="24" t="s">
        <v>20</v>
      </c>
      <c r="J65" s="26">
        <v>36613</v>
      </c>
      <c r="K65" s="34" t="s">
        <v>50</v>
      </c>
      <c r="L65" s="30">
        <v>86.6</v>
      </c>
      <c r="M65" s="37">
        <v>0.63549999999999995</v>
      </c>
      <c r="N65" s="32"/>
      <c r="O65" s="24"/>
      <c r="P65" s="33"/>
      <c r="Q65" s="34"/>
      <c r="R65" s="24"/>
      <c r="S65" s="37">
        <f t="shared" si="15"/>
        <v>0</v>
      </c>
      <c r="T65" s="24"/>
      <c r="U65" s="24"/>
      <c r="V65" s="33"/>
      <c r="W65" s="34"/>
      <c r="X65" s="33"/>
      <c r="Y65" s="37">
        <f t="shared" si="16"/>
        <v>0</v>
      </c>
      <c r="Z65" s="24">
        <f t="shared" si="20"/>
        <v>0</v>
      </c>
      <c r="AA65" s="37">
        <f t="shared" si="21"/>
        <v>0</v>
      </c>
      <c r="AB65" s="24">
        <v>200</v>
      </c>
      <c r="AC65" s="24">
        <v>215</v>
      </c>
      <c r="AD65" s="33">
        <v>225</v>
      </c>
      <c r="AE65" s="34"/>
      <c r="AF65" s="33">
        <f>AD65</f>
        <v>225</v>
      </c>
      <c r="AG65" s="31">
        <f t="shared" si="17"/>
        <v>142.98749999999998</v>
      </c>
      <c r="AH65" s="24">
        <f t="shared" si="18"/>
        <v>225</v>
      </c>
      <c r="AI65" s="37">
        <f t="shared" si="19"/>
        <v>142.98749999999998</v>
      </c>
      <c r="AJ65" s="24"/>
      <c r="AK65" s="24" t="s">
        <v>135</v>
      </c>
      <c r="AL65" s="24">
        <v>12</v>
      </c>
    </row>
    <row r="66" spans="1:38">
      <c r="A66" s="24">
        <v>5</v>
      </c>
      <c r="B66" s="24">
        <v>2</v>
      </c>
      <c r="C66" s="24" t="s">
        <v>38</v>
      </c>
      <c r="D66" s="24" t="s">
        <v>35</v>
      </c>
      <c r="E66" s="24">
        <v>90</v>
      </c>
      <c r="F66" s="24" t="s">
        <v>187</v>
      </c>
      <c r="G66" s="24" t="s">
        <v>184</v>
      </c>
      <c r="H66" s="24" t="s">
        <v>22</v>
      </c>
      <c r="I66" s="24" t="s">
        <v>20</v>
      </c>
      <c r="J66" s="26">
        <v>36598</v>
      </c>
      <c r="K66" s="34" t="s">
        <v>50</v>
      </c>
      <c r="L66" s="30">
        <v>89.3</v>
      </c>
      <c r="M66" s="37">
        <v>0.62339999999999995</v>
      </c>
      <c r="N66" s="32"/>
      <c r="O66" s="24"/>
      <c r="P66" s="33"/>
      <c r="Q66" s="34"/>
      <c r="R66" s="24"/>
      <c r="S66" s="37">
        <f t="shared" si="15"/>
        <v>0</v>
      </c>
      <c r="T66" s="24"/>
      <c r="U66" s="42"/>
      <c r="V66" s="42"/>
      <c r="W66" s="34"/>
      <c r="X66" s="33"/>
      <c r="Y66" s="37">
        <f t="shared" si="16"/>
        <v>0</v>
      </c>
      <c r="Z66" s="24">
        <f t="shared" si="20"/>
        <v>0</v>
      </c>
      <c r="AA66" s="37">
        <f t="shared" si="21"/>
        <v>0</v>
      </c>
      <c r="AB66" s="24">
        <v>185</v>
      </c>
      <c r="AC66" s="24">
        <v>197.5</v>
      </c>
      <c r="AD66" s="33">
        <v>225</v>
      </c>
      <c r="AE66" s="34"/>
      <c r="AF66" s="33">
        <v>225</v>
      </c>
      <c r="AG66" s="31">
        <f t="shared" si="17"/>
        <v>140.26499999999999</v>
      </c>
      <c r="AH66" s="24">
        <f t="shared" si="18"/>
        <v>225</v>
      </c>
      <c r="AI66" s="37">
        <f t="shared" si="19"/>
        <v>140.26499999999999</v>
      </c>
      <c r="AJ66" s="24"/>
      <c r="AK66" s="24" t="s">
        <v>135</v>
      </c>
      <c r="AL66" s="24">
        <v>5</v>
      </c>
    </row>
    <row r="67" spans="1:38">
      <c r="A67" s="24">
        <v>12</v>
      </c>
      <c r="B67" s="24">
        <v>1</v>
      </c>
      <c r="C67" s="24" t="s">
        <v>38</v>
      </c>
      <c r="D67" s="24" t="s">
        <v>35</v>
      </c>
      <c r="E67" s="24">
        <v>100</v>
      </c>
      <c r="F67" s="24" t="s">
        <v>164</v>
      </c>
      <c r="G67" s="24" t="s">
        <v>141</v>
      </c>
      <c r="H67" s="24" t="s">
        <v>22</v>
      </c>
      <c r="I67" s="24" t="s">
        <v>20</v>
      </c>
      <c r="J67" s="35">
        <v>19726</v>
      </c>
      <c r="K67" s="36" t="s">
        <v>64</v>
      </c>
      <c r="L67" s="30">
        <v>95.2</v>
      </c>
      <c r="M67" s="37">
        <v>1.0578000000000001</v>
      </c>
      <c r="N67" s="32"/>
      <c r="O67" s="24"/>
      <c r="P67" s="33"/>
      <c r="Q67" s="34"/>
      <c r="R67" s="24"/>
      <c r="S67" s="37">
        <f t="shared" si="15"/>
        <v>0</v>
      </c>
      <c r="T67" s="24"/>
      <c r="U67" s="24"/>
      <c r="V67" s="33"/>
      <c r="W67" s="34"/>
      <c r="X67" s="33"/>
      <c r="Y67" s="37">
        <f t="shared" si="16"/>
        <v>0</v>
      </c>
      <c r="Z67" s="24">
        <f t="shared" si="20"/>
        <v>0</v>
      </c>
      <c r="AA67" s="37">
        <f t="shared" si="21"/>
        <v>0</v>
      </c>
      <c r="AB67" s="24">
        <v>130</v>
      </c>
      <c r="AC67" s="24">
        <v>150</v>
      </c>
      <c r="AD67" s="33">
        <v>160</v>
      </c>
      <c r="AE67" s="34"/>
      <c r="AF67" s="33">
        <f>AD67</f>
        <v>160</v>
      </c>
      <c r="AG67" s="31">
        <f t="shared" si="17"/>
        <v>169.24800000000002</v>
      </c>
      <c r="AH67" s="24">
        <f t="shared" si="18"/>
        <v>160</v>
      </c>
      <c r="AI67" s="37">
        <f t="shared" si="19"/>
        <v>169.24800000000002</v>
      </c>
      <c r="AJ67" s="24" t="s">
        <v>222</v>
      </c>
      <c r="AK67" s="24" t="s">
        <v>165</v>
      </c>
      <c r="AL67" s="24">
        <v>48</v>
      </c>
    </row>
    <row r="68" spans="1:38">
      <c r="A68" s="24">
        <v>12</v>
      </c>
      <c r="B68" s="24">
        <v>1</v>
      </c>
      <c r="C68" s="24" t="s">
        <v>38</v>
      </c>
      <c r="D68" s="24" t="s">
        <v>35</v>
      </c>
      <c r="E68" s="24">
        <v>100</v>
      </c>
      <c r="F68" s="24" t="s">
        <v>61</v>
      </c>
      <c r="G68" s="24" t="s">
        <v>62</v>
      </c>
      <c r="H68" s="24" t="s">
        <v>22</v>
      </c>
      <c r="I68" s="24" t="s">
        <v>20</v>
      </c>
      <c r="J68" s="35" t="s">
        <v>63</v>
      </c>
      <c r="K68" s="36" t="s">
        <v>19</v>
      </c>
      <c r="L68" s="30">
        <v>98.7</v>
      </c>
      <c r="M68" s="37">
        <v>0.55730000000000002</v>
      </c>
      <c r="N68" s="32"/>
      <c r="O68" s="24"/>
      <c r="P68" s="33"/>
      <c r="Q68" s="34"/>
      <c r="R68" s="24"/>
      <c r="S68" s="37">
        <f t="shared" si="15"/>
        <v>0</v>
      </c>
      <c r="T68" s="24"/>
      <c r="U68" s="24"/>
      <c r="V68" s="33"/>
      <c r="W68" s="34"/>
      <c r="X68" s="33"/>
      <c r="Y68" s="37">
        <f t="shared" si="16"/>
        <v>0</v>
      </c>
      <c r="Z68" s="24">
        <f t="shared" si="20"/>
        <v>0</v>
      </c>
      <c r="AA68" s="37">
        <f t="shared" si="21"/>
        <v>0</v>
      </c>
      <c r="AB68" s="24">
        <v>225</v>
      </c>
      <c r="AC68" s="24">
        <v>235</v>
      </c>
      <c r="AD68" s="33">
        <v>245</v>
      </c>
      <c r="AE68" s="34"/>
      <c r="AF68" s="33">
        <f>AD68</f>
        <v>245</v>
      </c>
      <c r="AG68" s="31">
        <f t="shared" si="17"/>
        <v>136.5385</v>
      </c>
      <c r="AH68" s="24">
        <f t="shared" si="18"/>
        <v>245</v>
      </c>
      <c r="AI68" s="37">
        <f t="shared" si="19"/>
        <v>136.5385</v>
      </c>
      <c r="AJ68" s="24"/>
      <c r="AK68" s="24" t="s">
        <v>135</v>
      </c>
      <c r="AL68" s="24">
        <v>12</v>
      </c>
    </row>
    <row r="69" spans="1:38">
      <c r="A69" s="24">
        <v>5</v>
      </c>
      <c r="B69" s="24">
        <v>2</v>
      </c>
      <c r="C69" s="24" t="s">
        <v>38</v>
      </c>
      <c r="D69" s="24" t="s">
        <v>35</v>
      </c>
      <c r="E69" s="24">
        <v>100</v>
      </c>
      <c r="F69" s="24" t="s">
        <v>214</v>
      </c>
      <c r="G69" s="24" t="s">
        <v>27</v>
      </c>
      <c r="H69" s="24" t="s">
        <v>123</v>
      </c>
      <c r="I69" s="24" t="s">
        <v>20</v>
      </c>
      <c r="J69" s="26">
        <v>31210</v>
      </c>
      <c r="K69" s="34" t="s">
        <v>19</v>
      </c>
      <c r="L69" s="30">
        <v>99.1</v>
      </c>
      <c r="M69" s="37">
        <v>0.55630000000000002</v>
      </c>
      <c r="N69" s="32"/>
      <c r="O69" s="24"/>
      <c r="P69" s="33"/>
      <c r="Q69" s="34"/>
      <c r="R69" s="24"/>
      <c r="S69" s="37">
        <f t="shared" si="15"/>
        <v>0</v>
      </c>
      <c r="T69" s="24"/>
      <c r="U69" s="24"/>
      <c r="V69" s="33"/>
      <c r="W69" s="34"/>
      <c r="X69" s="33"/>
      <c r="Y69" s="37">
        <f t="shared" si="16"/>
        <v>0</v>
      </c>
      <c r="Z69" s="24">
        <f t="shared" si="20"/>
        <v>0</v>
      </c>
      <c r="AA69" s="37">
        <f t="shared" si="21"/>
        <v>0</v>
      </c>
      <c r="AB69" s="24">
        <v>240</v>
      </c>
      <c r="AC69" s="42">
        <v>260</v>
      </c>
      <c r="AD69" s="42">
        <v>270</v>
      </c>
      <c r="AE69" s="34"/>
      <c r="AF69" s="33">
        <v>240</v>
      </c>
      <c r="AG69" s="31">
        <f t="shared" si="17"/>
        <v>133.512</v>
      </c>
      <c r="AH69" s="24">
        <f t="shared" si="18"/>
        <v>240</v>
      </c>
      <c r="AI69" s="37">
        <f t="shared" si="19"/>
        <v>133.512</v>
      </c>
      <c r="AJ69" s="24"/>
      <c r="AK69" s="24" t="s">
        <v>135</v>
      </c>
      <c r="AL69" s="24">
        <v>5</v>
      </c>
    </row>
    <row r="70" spans="1:38">
      <c r="A70" s="24">
        <v>3</v>
      </c>
      <c r="B70" s="24">
        <v>3</v>
      </c>
      <c r="C70" s="24" t="s">
        <v>38</v>
      </c>
      <c r="D70" s="24" t="s">
        <v>35</v>
      </c>
      <c r="E70" s="24">
        <v>100</v>
      </c>
      <c r="F70" s="24" t="s">
        <v>160</v>
      </c>
      <c r="G70" s="24" t="s">
        <v>113</v>
      </c>
      <c r="H70" s="24" t="s">
        <v>113</v>
      </c>
      <c r="I70" s="24" t="s">
        <v>20</v>
      </c>
      <c r="J70" s="35">
        <v>32591</v>
      </c>
      <c r="K70" s="36" t="s">
        <v>19</v>
      </c>
      <c r="L70" s="30">
        <v>98.25</v>
      </c>
      <c r="M70" s="37">
        <v>0.55830000000000002</v>
      </c>
      <c r="N70" s="32"/>
      <c r="O70" s="24"/>
      <c r="P70" s="33"/>
      <c r="Q70" s="34"/>
      <c r="R70" s="24"/>
      <c r="S70" s="37">
        <f t="shared" si="15"/>
        <v>0</v>
      </c>
      <c r="T70" s="24"/>
      <c r="U70" s="24"/>
      <c r="V70" s="33"/>
      <c r="W70" s="34"/>
      <c r="X70" s="33"/>
      <c r="Y70" s="37">
        <f t="shared" si="16"/>
        <v>0</v>
      </c>
      <c r="Z70" s="24">
        <f t="shared" si="20"/>
        <v>0</v>
      </c>
      <c r="AA70" s="37">
        <f t="shared" si="21"/>
        <v>0</v>
      </c>
      <c r="AB70" s="24">
        <v>210</v>
      </c>
      <c r="AC70" s="24">
        <v>222.5</v>
      </c>
      <c r="AD70" s="33">
        <v>235</v>
      </c>
      <c r="AE70" s="34"/>
      <c r="AF70" s="33">
        <f>AD70</f>
        <v>235</v>
      </c>
      <c r="AG70" s="31">
        <f t="shared" si="17"/>
        <v>131.20050000000001</v>
      </c>
      <c r="AH70" s="24">
        <f t="shared" si="18"/>
        <v>235</v>
      </c>
      <c r="AI70" s="37">
        <f t="shared" si="19"/>
        <v>131.20050000000001</v>
      </c>
      <c r="AJ70" s="24"/>
      <c r="AK70" s="24" t="s">
        <v>135</v>
      </c>
      <c r="AL70" s="24">
        <v>3</v>
      </c>
    </row>
    <row r="71" spans="1:38">
      <c r="A71" s="24">
        <v>2</v>
      </c>
      <c r="B71" s="24">
        <v>4</v>
      </c>
      <c r="C71" s="24" t="s">
        <v>38</v>
      </c>
      <c r="D71" s="24" t="s">
        <v>35</v>
      </c>
      <c r="E71" s="24">
        <v>100</v>
      </c>
      <c r="F71" s="24" t="s">
        <v>49</v>
      </c>
      <c r="G71" s="24" t="s">
        <v>129</v>
      </c>
      <c r="H71" s="24" t="s">
        <v>22</v>
      </c>
      <c r="I71" s="24" t="s">
        <v>20</v>
      </c>
      <c r="J71" s="35">
        <v>32690</v>
      </c>
      <c r="K71" s="36" t="s">
        <v>19</v>
      </c>
      <c r="L71" s="30">
        <v>97</v>
      </c>
      <c r="M71" s="37">
        <v>0.56189999999999996</v>
      </c>
      <c r="N71" s="32"/>
      <c r="O71" s="24"/>
      <c r="P71" s="33"/>
      <c r="Q71" s="34"/>
      <c r="R71" s="24"/>
      <c r="S71" s="37">
        <f t="shared" si="15"/>
        <v>0</v>
      </c>
      <c r="T71" s="24"/>
      <c r="U71" s="24"/>
      <c r="V71" s="33"/>
      <c r="W71" s="34"/>
      <c r="X71" s="33"/>
      <c r="Y71" s="37">
        <f t="shared" si="16"/>
        <v>0</v>
      </c>
      <c r="Z71" s="24">
        <f t="shared" si="20"/>
        <v>0</v>
      </c>
      <c r="AA71" s="37">
        <f t="shared" si="21"/>
        <v>0</v>
      </c>
      <c r="AB71" s="24">
        <v>215</v>
      </c>
      <c r="AC71" s="24">
        <v>225</v>
      </c>
      <c r="AD71" s="42">
        <v>235</v>
      </c>
      <c r="AE71" s="34"/>
      <c r="AF71" s="33">
        <f>AC71</f>
        <v>225</v>
      </c>
      <c r="AG71" s="31">
        <f t="shared" si="17"/>
        <v>126.42749999999999</v>
      </c>
      <c r="AH71" s="24">
        <f t="shared" si="18"/>
        <v>225</v>
      </c>
      <c r="AI71" s="37">
        <f t="shared" si="19"/>
        <v>126.42749999999999</v>
      </c>
      <c r="AJ71" s="24"/>
      <c r="AK71" s="24" t="s">
        <v>135</v>
      </c>
      <c r="AL71" s="24">
        <v>2</v>
      </c>
    </row>
    <row r="72" spans="1:38">
      <c r="A72" s="24">
        <v>1</v>
      </c>
      <c r="B72" s="24">
        <v>5</v>
      </c>
      <c r="C72" s="24" t="s">
        <v>38</v>
      </c>
      <c r="D72" s="24" t="s">
        <v>35</v>
      </c>
      <c r="E72" s="24">
        <v>100</v>
      </c>
      <c r="F72" s="24" t="s">
        <v>152</v>
      </c>
      <c r="G72" s="24" t="s">
        <v>153</v>
      </c>
      <c r="H72" s="24" t="s">
        <v>22</v>
      </c>
      <c r="I72" s="24" t="s">
        <v>20</v>
      </c>
      <c r="J72" s="26">
        <v>31400</v>
      </c>
      <c r="K72" s="34" t="s">
        <v>19</v>
      </c>
      <c r="L72" s="30">
        <v>97.4</v>
      </c>
      <c r="M72" s="37">
        <v>0.56079999999999997</v>
      </c>
      <c r="N72" s="32"/>
      <c r="O72" s="24"/>
      <c r="P72" s="33"/>
      <c r="Q72" s="34"/>
      <c r="R72" s="24"/>
      <c r="S72" s="37">
        <f t="shared" si="15"/>
        <v>0</v>
      </c>
      <c r="T72" s="24"/>
      <c r="U72" s="24"/>
      <c r="V72" s="33"/>
      <c r="W72" s="34"/>
      <c r="X72" s="33"/>
      <c r="Y72" s="37">
        <f t="shared" si="16"/>
        <v>0</v>
      </c>
      <c r="Z72" s="24">
        <f t="shared" si="20"/>
        <v>0</v>
      </c>
      <c r="AA72" s="37">
        <f t="shared" si="21"/>
        <v>0</v>
      </c>
      <c r="AB72" s="24">
        <v>225</v>
      </c>
      <c r="AC72" s="24">
        <v>225</v>
      </c>
      <c r="AD72" s="42">
        <v>235</v>
      </c>
      <c r="AE72" s="34"/>
      <c r="AF72" s="33">
        <f>AC72</f>
        <v>225</v>
      </c>
      <c r="AG72" s="31">
        <f t="shared" si="17"/>
        <v>126.17999999999999</v>
      </c>
      <c r="AH72" s="24">
        <f t="shared" si="18"/>
        <v>225</v>
      </c>
      <c r="AI72" s="37">
        <f t="shared" si="19"/>
        <v>126.17999999999999</v>
      </c>
      <c r="AJ72" s="24"/>
      <c r="AK72" s="24" t="s">
        <v>135</v>
      </c>
      <c r="AL72" s="24">
        <v>1</v>
      </c>
    </row>
    <row r="73" spans="1:38">
      <c r="A73" s="24">
        <v>12</v>
      </c>
      <c r="B73" s="24">
        <v>1</v>
      </c>
      <c r="C73" s="24" t="s">
        <v>38</v>
      </c>
      <c r="D73" s="24" t="s">
        <v>35</v>
      </c>
      <c r="E73" s="24">
        <v>100</v>
      </c>
      <c r="F73" s="24" t="s">
        <v>162</v>
      </c>
      <c r="G73" s="24" t="s">
        <v>141</v>
      </c>
      <c r="H73" s="24" t="s">
        <v>22</v>
      </c>
      <c r="I73" s="24" t="s">
        <v>20</v>
      </c>
      <c r="J73" s="35">
        <v>37065</v>
      </c>
      <c r="K73" s="36" t="s">
        <v>30</v>
      </c>
      <c r="L73" s="30">
        <v>97.5</v>
      </c>
      <c r="M73" s="37">
        <v>0.63339999999999996</v>
      </c>
      <c r="N73" s="32"/>
      <c r="O73" s="24"/>
      <c r="P73" s="33"/>
      <c r="Q73" s="34"/>
      <c r="R73" s="24"/>
      <c r="S73" s="37">
        <f t="shared" si="15"/>
        <v>0</v>
      </c>
      <c r="T73" s="24"/>
      <c r="U73" s="24"/>
      <c r="V73" s="33"/>
      <c r="W73" s="34"/>
      <c r="X73" s="33"/>
      <c r="Y73" s="37">
        <f t="shared" si="16"/>
        <v>0</v>
      </c>
      <c r="Z73" s="24">
        <f t="shared" si="20"/>
        <v>0</v>
      </c>
      <c r="AA73" s="37">
        <f t="shared" si="21"/>
        <v>0</v>
      </c>
      <c r="AB73" s="24">
        <v>120</v>
      </c>
      <c r="AC73" s="24">
        <v>130</v>
      </c>
      <c r="AD73" s="33">
        <v>145</v>
      </c>
      <c r="AE73" s="34"/>
      <c r="AF73" s="33">
        <f>AD73</f>
        <v>145</v>
      </c>
      <c r="AG73" s="31">
        <f t="shared" si="17"/>
        <v>91.842999999999989</v>
      </c>
      <c r="AH73" s="24">
        <f t="shared" si="18"/>
        <v>145</v>
      </c>
      <c r="AI73" s="37">
        <f t="shared" si="19"/>
        <v>91.842999999999989</v>
      </c>
      <c r="AJ73" s="24"/>
      <c r="AK73" s="24" t="s">
        <v>143</v>
      </c>
      <c r="AL73" s="24">
        <v>12</v>
      </c>
    </row>
    <row r="74" spans="1:38">
      <c r="A74" s="24">
        <v>12</v>
      </c>
      <c r="B74" s="24">
        <v>1</v>
      </c>
      <c r="C74" s="24" t="s">
        <v>38</v>
      </c>
      <c r="D74" s="24" t="s">
        <v>35</v>
      </c>
      <c r="E74" s="24">
        <v>110</v>
      </c>
      <c r="F74" s="24" t="s">
        <v>161</v>
      </c>
      <c r="G74" s="24" t="s">
        <v>153</v>
      </c>
      <c r="H74" s="24" t="s">
        <v>22</v>
      </c>
      <c r="I74" s="24" t="s">
        <v>20</v>
      </c>
      <c r="J74" s="35">
        <v>29939</v>
      </c>
      <c r="K74" s="36" t="s">
        <v>19</v>
      </c>
      <c r="L74" s="30">
        <v>108.9</v>
      </c>
      <c r="M74" s="37">
        <v>0.53779999999999994</v>
      </c>
      <c r="N74" s="32"/>
      <c r="O74" s="24"/>
      <c r="P74" s="33"/>
      <c r="Q74" s="34"/>
      <c r="R74" s="24"/>
      <c r="S74" s="37">
        <f t="shared" si="15"/>
        <v>0</v>
      </c>
      <c r="T74" s="24"/>
      <c r="U74" s="24"/>
      <c r="V74" s="33"/>
      <c r="W74" s="34"/>
      <c r="X74" s="33"/>
      <c r="Y74" s="37">
        <f t="shared" si="16"/>
        <v>0</v>
      </c>
      <c r="Z74" s="24">
        <f t="shared" si="20"/>
        <v>0</v>
      </c>
      <c r="AA74" s="37">
        <f t="shared" si="21"/>
        <v>0</v>
      </c>
      <c r="AB74" s="42">
        <v>280</v>
      </c>
      <c r="AC74" s="24">
        <v>280</v>
      </c>
      <c r="AD74" s="33">
        <v>0</v>
      </c>
      <c r="AE74" s="34"/>
      <c r="AF74" s="33">
        <f>AC74</f>
        <v>280</v>
      </c>
      <c r="AG74" s="31">
        <f t="shared" si="17"/>
        <v>150.58399999999997</v>
      </c>
      <c r="AH74" s="24">
        <f t="shared" si="18"/>
        <v>280</v>
      </c>
      <c r="AI74" s="37">
        <f t="shared" si="19"/>
        <v>150.58399999999997</v>
      </c>
      <c r="AJ74" s="24" t="s">
        <v>177</v>
      </c>
      <c r="AK74" s="24" t="s">
        <v>135</v>
      </c>
      <c r="AL74" s="24">
        <v>48</v>
      </c>
    </row>
    <row r="75" spans="1:38">
      <c r="A75" s="24">
        <v>5</v>
      </c>
      <c r="B75" s="24">
        <v>2</v>
      </c>
      <c r="C75" s="24" t="s">
        <v>38</v>
      </c>
      <c r="D75" s="24" t="s">
        <v>35</v>
      </c>
      <c r="E75" s="24">
        <v>110</v>
      </c>
      <c r="F75" s="24" t="s">
        <v>112</v>
      </c>
      <c r="G75" s="24" t="s">
        <v>105</v>
      </c>
      <c r="H75" s="24" t="s">
        <v>114</v>
      </c>
      <c r="I75" s="24" t="s">
        <v>20</v>
      </c>
      <c r="J75" s="26">
        <v>33418</v>
      </c>
      <c r="K75" s="34" t="s">
        <v>19</v>
      </c>
      <c r="L75" s="30">
        <v>107.6</v>
      </c>
      <c r="M75" s="37">
        <v>0.53959999999999997</v>
      </c>
      <c r="N75" s="32"/>
      <c r="O75" s="24"/>
      <c r="P75" s="33"/>
      <c r="Q75" s="34"/>
      <c r="R75" s="24"/>
      <c r="S75" s="37">
        <f t="shared" si="15"/>
        <v>0</v>
      </c>
      <c r="T75" s="24"/>
      <c r="U75" s="24"/>
      <c r="V75" s="33"/>
      <c r="W75" s="34"/>
      <c r="X75" s="33"/>
      <c r="Y75" s="37">
        <f t="shared" si="16"/>
        <v>0</v>
      </c>
      <c r="Z75" s="24">
        <f t="shared" si="20"/>
        <v>0</v>
      </c>
      <c r="AA75" s="37">
        <f t="shared" si="21"/>
        <v>0</v>
      </c>
      <c r="AB75" s="24">
        <v>260</v>
      </c>
      <c r="AC75" s="24">
        <v>277.5</v>
      </c>
      <c r="AD75" s="33">
        <v>0</v>
      </c>
      <c r="AE75" s="34"/>
      <c r="AF75" s="33">
        <f>AC75</f>
        <v>277.5</v>
      </c>
      <c r="AG75" s="31">
        <f t="shared" si="17"/>
        <v>149.739</v>
      </c>
      <c r="AH75" s="24">
        <f t="shared" si="18"/>
        <v>277.5</v>
      </c>
      <c r="AI75" s="37">
        <f t="shared" si="19"/>
        <v>149.739</v>
      </c>
      <c r="AJ75" s="24" t="s">
        <v>178</v>
      </c>
      <c r="AK75" s="24" t="s">
        <v>135</v>
      </c>
      <c r="AL75" s="24">
        <v>20</v>
      </c>
    </row>
    <row r="76" spans="1:38">
      <c r="A76" s="24">
        <v>3</v>
      </c>
      <c r="B76" s="24">
        <v>3</v>
      </c>
      <c r="C76" s="24" t="s">
        <v>38</v>
      </c>
      <c r="D76" s="24" t="s">
        <v>35</v>
      </c>
      <c r="E76" s="24">
        <v>110</v>
      </c>
      <c r="F76" s="24" t="s">
        <v>56</v>
      </c>
      <c r="G76" s="24" t="s">
        <v>57</v>
      </c>
      <c r="H76" s="24" t="s">
        <v>22</v>
      </c>
      <c r="I76" s="24" t="s">
        <v>20</v>
      </c>
      <c r="J76" s="35">
        <v>32972</v>
      </c>
      <c r="K76" s="36" t="s">
        <v>19</v>
      </c>
      <c r="L76" s="30">
        <v>105.7</v>
      </c>
      <c r="M76" s="37">
        <v>0.54259999999999997</v>
      </c>
      <c r="N76" s="32"/>
      <c r="O76" s="24"/>
      <c r="P76" s="33"/>
      <c r="Q76" s="34"/>
      <c r="R76" s="24"/>
      <c r="S76" s="37">
        <f t="shared" si="15"/>
        <v>0</v>
      </c>
      <c r="T76" s="24"/>
      <c r="U76" s="24"/>
      <c r="V76" s="33"/>
      <c r="W76" s="34"/>
      <c r="X76" s="33"/>
      <c r="Y76" s="37">
        <f t="shared" si="16"/>
        <v>0</v>
      </c>
      <c r="Z76" s="24">
        <f t="shared" si="20"/>
        <v>0</v>
      </c>
      <c r="AA76" s="37">
        <f t="shared" si="21"/>
        <v>0</v>
      </c>
      <c r="AB76" s="42">
        <v>230</v>
      </c>
      <c r="AC76" s="24">
        <v>230</v>
      </c>
      <c r="AD76" s="42">
        <v>242.5</v>
      </c>
      <c r="AE76" s="34"/>
      <c r="AF76" s="33">
        <f>AC76</f>
        <v>230</v>
      </c>
      <c r="AG76" s="31">
        <f t="shared" si="17"/>
        <v>124.79799999999999</v>
      </c>
      <c r="AH76" s="24">
        <f t="shared" si="18"/>
        <v>230</v>
      </c>
      <c r="AI76" s="37">
        <f t="shared" si="19"/>
        <v>124.79799999999999</v>
      </c>
      <c r="AJ76" s="24"/>
      <c r="AK76" s="24" t="s">
        <v>135</v>
      </c>
      <c r="AL76" s="24">
        <v>3</v>
      </c>
    </row>
    <row r="77" spans="1:38">
      <c r="A77" s="24">
        <v>12</v>
      </c>
      <c r="B77" s="24">
        <v>1</v>
      </c>
      <c r="C77" s="24" t="s">
        <v>38</v>
      </c>
      <c r="D77" s="24" t="s">
        <v>35</v>
      </c>
      <c r="E77" s="24">
        <v>125</v>
      </c>
      <c r="F77" s="24" t="s">
        <v>98</v>
      </c>
      <c r="G77" s="24" t="s">
        <v>27</v>
      </c>
      <c r="H77" s="24" t="s">
        <v>22</v>
      </c>
      <c r="I77" s="24" t="s">
        <v>20</v>
      </c>
      <c r="J77" s="26">
        <v>30102</v>
      </c>
      <c r="K77" s="34" t="s">
        <v>19</v>
      </c>
      <c r="L77" s="30">
        <v>120.9</v>
      </c>
      <c r="M77" s="37">
        <v>0.52610000000000001</v>
      </c>
      <c r="N77" s="32"/>
      <c r="O77" s="24"/>
      <c r="P77" s="33"/>
      <c r="Q77" s="34"/>
      <c r="R77" s="24"/>
      <c r="S77" s="37">
        <f t="shared" si="15"/>
        <v>0</v>
      </c>
      <c r="T77" s="24"/>
      <c r="U77" s="24"/>
      <c r="V77" s="33"/>
      <c r="W77" s="34"/>
      <c r="X77" s="33"/>
      <c r="Y77" s="37">
        <f t="shared" si="16"/>
        <v>0</v>
      </c>
      <c r="Z77" s="24">
        <f t="shared" si="20"/>
        <v>0</v>
      </c>
      <c r="AA77" s="37">
        <f t="shared" si="21"/>
        <v>0</v>
      </c>
      <c r="AB77" s="24">
        <v>270</v>
      </c>
      <c r="AC77" s="42">
        <v>287.5</v>
      </c>
      <c r="AD77" s="42">
        <v>287.5</v>
      </c>
      <c r="AE77" s="34"/>
      <c r="AF77" s="33">
        <f>AB77</f>
        <v>270</v>
      </c>
      <c r="AG77" s="31">
        <f t="shared" si="17"/>
        <v>142.047</v>
      </c>
      <c r="AH77" s="24">
        <f t="shared" si="18"/>
        <v>270</v>
      </c>
      <c r="AI77" s="37">
        <f t="shared" si="19"/>
        <v>142.047</v>
      </c>
      <c r="AJ77" s="24" t="s">
        <v>179</v>
      </c>
      <c r="AK77" s="24" t="s">
        <v>135</v>
      </c>
      <c r="AL77" s="24">
        <v>21</v>
      </c>
    </row>
    <row r="78" spans="1:38">
      <c r="A78" s="24"/>
      <c r="B78" s="24"/>
      <c r="C78" s="24"/>
      <c r="D78" s="24"/>
      <c r="E78" s="24"/>
      <c r="F78" s="33" t="s">
        <v>169</v>
      </c>
      <c r="G78" s="33" t="s">
        <v>170</v>
      </c>
      <c r="H78" s="24"/>
      <c r="I78" s="24"/>
      <c r="J78" s="26"/>
      <c r="K78" s="34"/>
      <c r="L78" s="30"/>
      <c r="M78" s="37"/>
      <c r="N78" s="32"/>
      <c r="O78" s="24"/>
      <c r="P78" s="33"/>
      <c r="Q78" s="34"/>
      <c r="R78" s="24"/>
      <c r="S78" s="37"/>
      <c r="T78" s="24"/>
      <c r="U78" s="24"/>
      <c r="V78" s="33"/>
      <c r="W78" s="34"/>
      <c r="X78" s="33"/>
      <c r="Y78" s="37"/>
      <c r="Z78" s="24"/>
      <c r="AA78" s="37"/>
      <c r="AB78" s="24"/>
      <c r="AC78" s="24"/>
      <c r="AD78" s="33"/>
      <c r="AE78" s="34"/>
      <c r="AF78" s="33"/>
      <c r="AG78" s="31"/>
      <c r="AH78" s="24"/>
      <c r="AI78" s="37"/>
      <c r="AJ78" s="24"/>
      <c r="AK78" s="24"/>
      <c r="AL78" s="24"/>
    </row>
    <row r="79" spans="1:38">
      <c r="A79" s="24"/>
      <c r="B79" s="24"/>
      <c r="C79" s="24"/>
      <c r="D79" s="24"/>
      <c r="E79" s="24"/>
      <c r="F79" s="33" t="s">
        <v>171</v>
      </c>
      <c r="G79" s="33" t="s">
        <v>229</v>
      </c>
      <c r="H79" s="24"/>
      <c r="I79" s="24"/>
      <c r="J79" s="26"/>
      <c r="K79" s="34"/>
      <c r="L79" s="30"/>
      <c r="M79" s="37"/>
      <c r="N79" s="41"/>
      <c r="O79" s="24"/>
      <c r="P79" s="33"/>
      <c r="Q79" s="34"/>
      <c r="R79" s="24"/>
      <c r="S79" s="37"/>
      <c r="T79" s="24"/>
      <c r="U79" s="24"/>
      <c r="V79" s="33"/>
      <c r="W79" s="34"/>
      <c r="X79" s="33"/>
      <c r="Y79" s="37"/>
      <c r="Z79" s="24"/>
      <c r="AA79" s="37"/>
      <c r="AB79" s="24"/>
      <c r="AC79" s="24"/>
      <c r="AD79" s="33"/>
      <c r="AE79" s="34"/>
      <c r="AF79" s="33"/>
      <c r="AG79" s="31"/>
      <c r="AH79" s="24"/>
      <c r="AI79" s="37"/>
      <c r="AJ79" s="24"/>
      <c r="AK79" s="24"/>
      <c r="AL79" s="24"/>
    </row>
    <row r="80" spans="1:38">
      <c r="A80" s="24">
        <v>12</v>
      </c>
      <c r="B80" s="24">
        <v>1</v>
      </c>
      <c r="C80" s="24" t="s">
        <v>38</v>
      </c>
      <c r="D80" s="24" t="s">
        <v>35</v>
      </c>
      <c r="E80" s="24">
        <v>44</v>
      </c>
      <c r="F80" s="24" t="s">
        <v>111</v>
      </c>
      <c r="G80" s="24" t="s">
        <v>31</v>
      </c>
      <c r="H80" s="24" t="s">
        <v>22</v>
      </c>
      <c r="I80" s="24" t="s">
        <v>20</v>
      </c>
      <c r="J80" s="26">
        <v>32422</v>
      </c>
      <c r="K80" s="34" t="s">
        <v>19</v>
      </c>
      <c r="L80" s="30">
        <v>42.6</v>
      </c>
      <c r="M80" s="37">
        <v>1.1365000000000001</v>
      </c>
      <c r="N80" s="32">
        <v>60</v>
      </c>
      <c r="O80" s="41">
        <v>65</v>
      </c>
      <c r="P80" s="41">
        <v>65</v>
      </c>
      <c r="Q80" s="34"/>
      <c r="R80" s="24">
        <f>N80</f>
        <v>60</v>
      </c>
      <c r="S80" s="37">
        <f t="shared" ref="S80:S93" si="22">R80*M80</f>
        <v>68.19</v>
      </c>
      <c r="T80" s="24">
        <v>42.5</v>
      </c>
      <c r="U80" s="24">
        <v>45</v>
      </c>
      <c r="V80" s="33">
        <v>0</v>
      </c>
      <c r="W80" s="34"/>
      <c r="X80" s="33">
        <f>U80</f>
        <v>45</v>
      </c>
      <c r="Y80" s="37">
        <f t="shared" ref="Y80:Y93" si="23">X80*M80</f>
        <v>51.142500000000005</v>
      </c>
      <c r="Z80" s="24">
        <f t="shared" ref="Z80:Z93" si="24">X80+R80</f>
        <v>105</v>
      </c>
      <c r="AA80" s="37">
        <f t="shared" ref="AA80:AA93" si="25">Z80*M80</f>
        <v>119.33250000000001</v>
      </c>
      <c r="AB80" s="24">
        <v>87.5</v>
      </c>
      <c r="AC80" s="24">
        <v>90</v>
      </c>
      <c r="AD80" s="33">
        <v>92.5</v>
      </c>
      <c r="AE80" s="34"/>
      <c r="AF80" s="33">
        <f>AD80</f>
        <v>92.5</v>
      </c>
      <c r="AG80" s="31">
        <f t="shared" si="0"/>
        <v>105.12625000000001</v>
      </c>
      <c r="AH80" s="24">
        <f t="shared" ref="AH80:AH93" si="26">AF80+Z80</f>
        <v>197.5</v>
      </c>
      <c r="AI80" s="37">
        <f t="shared" ref="AI80:AI93" si="27">AH80*M80</f>
        <v>224.45875000000001</v>
      </c>
      <c r="AJ80" s="24"/>
      <c r="AK80" s="24" t="s">
        <v>122</v>
      </c>
      <c r="AL80" s="24">
        <v>12</v>
      </c>
    </row>
    <row r="81" spans="1:38">
      <c r="A81" s="24">
        <v>12</v>
      </c>
      <c r="B81" s="24">
        <v>1</v>
      </c>
      <c r="C81" s="24" t="s">
        <v>38</v>
      </c>
      <c r="D81" s="24" t="s">
        <v>35</v>
      </c>
      <c r="E81" s="24">
        <v>48</v>
      </c>
      <c r="F81" s="24" t="s">
        <v>115</v>
      </c>
      <c r="G81" s="24" t="s">
        <v>116</v>
      </c>
      <c r="H81" s="24" t="s">
        <v>22</v>
      </c>
      <c r="I81" s="24" t="s">
        <v>20</v>
      </c>
      <c r="J81" s="26">
        <v>35370</v>
      </c>
      <c r="K81" s="34" t="s">
        <v>34</v>
      </c>
      <c r="L81" s="30">
        <v>47</v>
      </c>
      <c r="M81" s="37">
        <v>1.0704</v>
      </c>
      <c r="N81" s="32">
        <v>90</v>
      </c>
      <c r="O81" s="41">
        <v>95</v>
      </c>
      <c r="P81" s="41">
        <v>95</v>
      </c>
      <c r="Q81" s="34"/>
      <c r="R81" s="24">
        <f>N81</f>
        <v>90</v>
      </c>
      <c r="S81" s="37">
        <f t="shared" si="22"/>
        <v>96.335999999999999</v>
      </c>
      <c r="T81" s="24">
        <v>40</v>
      </c>
      <c r="U81" s="24">
        <v>45</v>
      </c>
      <c r="V81" s="33">
        <v>47.5</v>
      </c>
      <c r="W81" s="34"/>
      <c r="X81" s="33">
        <f>V81</f>
        <v>47.5</v>
      </c>
      <c r="Y81" s="37">
        <f t="shared" si="23"/>
        <v>50.844000000000001</v>
      </c>
      <c r="Z81" s="24">
        <f t="shared" si="24"/>
        <v>137.5</v>
      </c>
      <c r="AA81" s="37">
        <f t="shared" si="25"/>
        <v>147.18</v>
      </c>
      <c r="AB81" s="24">
        <v>107.5</v>
      </c>
      <c r="AC81" s="24">
        <v>112.5</v>
      </c>
      <c r="AD81" s="33">
        <v>0</v>
      </c>
      <c r="AE81" s="34"/>
      <c r="AF81" s="33">
        <f>AC81</f>
        <v>112.5</v>
      </c>
      <c r="AG81" s="31">
        <f t="shared" si="0"/>
        <v>120.42</v>
      </c>
      <c r="AH81" s="24">
        <f t="shared" si="26"/>
        <v>250</v>
      </c>
      <c r="AI81" s="37">
        <f t="shared" si="27"/>
        <v>267.60000000000002</v>
      </c>
      <c r="AJ81" s="24"/>
      <c r="AK81" s="24" t="s">
        <v>135</v>
      </c>
      <c r="AL81" s="24">
        <v>12</v>
      </c>
    </row>
    <row r="82" spans="1:38">
      <c r="A82" s="24">
        <v>12</v>
      </c>
      <c r="B82" s="24">
        <v>1</v>
      </c>
      <c r="C82" s="24" t="s">
        <v>38</v>
      </c>
      <c r="D82" s="24" t="s">
        <v>35</v>
      </c>
      <c r="E82" s="24">
        <v>48</v>
      </c>
      <c r="F82" s="24" t="s">
        <v>88</v>
      </c>
      <c r="G82" s="24" t="s">
        <v>89</v>
      </c>
      <c r="H82" s="24" t="s">
        <v>114</v>
      </c>
      <c r="I82" s="24" t="s">
        <v>20</v>
      </c>
      <c r="J82" s="35">
        <v>29457</v>
      </c>
      <c r="K82" s="36" t="s">
        <v>19</v>
      </c>
      <c r="L82" s="30">
        <v>47.8</v>
      </c>
      <c r="M82" s="37">
        <v>1.0405</v>
      </c>
      <c r="N82" s="32">
        <v>85</v>
      </c>
      <c r="O82" s="24">
        <v>87.5</v>
      </c>
      <c r="P82" s="41">
        <v>90</v>
      </c>
      <c r="Q82" s="34"/>
      <c r="R82" s="24">
        <f>O82</f>
        <v>87.5</v>
      </c>
      <c r="S82" s="37">
        <f t="shared" si="22"/>
        <v>91.043750000000003</v>
      </c>
      <c r="T82" s="42">
        <v>47.5</v>
      </c>
      <c r="U82" s="42">
        <v>50</v>
      </c>
      <c r="V82" s="33">
        <v>50</v>
      </c>
      <c r="W82" s="34"/>
      <c r="X82" s="33">
        <f>V82</f>
        <v>50</v>
      </c>
      <c r="Y82" s="37">
        <f t="shared" si="23"/>
        <v>52.024999999999999</v>
      </c>
      <c r="Z82" s="24">
        <f t="shared" si="24"/>
        <v>137.5</v>
      </c>
      <c r="AA82" s="37">
        <f t="shared" si="25"/>
        <v>143.06874999999999</v>
      </c>
      <c r="AB82" s="24">
        <v>110</v>
      </c>
      <c r="AC82" s="24">
        <v>117.5</v>
      </c>
      <c r="AD82" s="42">
        <v>120</v>
      </c>
      <c r="AE82" s="34"/>
      <c r="AF82" s="33">
        <f>AC82</f>
        <v>117.5</v>
      </c>
      <c r="AG82" s="31">
        <f t="shared" si="0"/>
        <v>122.25874999999999</v>
      </c>
      <c r="AH82" s="24">
        <f t="shared" si="26"/>
        <v>255</v>
      </c>
      <c r="AI82" s="37">
        <f t="shared" si="27"/>
        <v>265.32749999999999</v>
      </c>
      <c r="AJ82" s="24" t="s">
        <v>178</v>
      </c>
      <c r="AK82" s="24" t="s">
        <v>135</v>
      </c>
      <c r="AL82" s="24">
        <v>27</v>
      </c>
    </row>
    <row r="83" spans="1:38">
      <c r="A83" s="24">
        <v>12</v>
      </c>
      <c r="B83" s="24">
        <v>1</v>
      </c>
      <c r="C83" s="24" t="s">
        <v>38</v>
      </c>
      <c r="D83" s="24" t="s">
        <v>35</v>
      </c>
      <c r="E83" s="24">
        <v>48</v>
      </c>
      <c r="F83" s="24" t="s">
        <v>92</v>
      </c>
      <c r="G83" s="24" t="s">
        <v>130</v>
      </c>
      <c r="H83" s="24" t="s">
        <v>130</v>
      </c>
      <c r="I83" s="24" t="s">
        <v>20</v>
      </c>
      <c r="J83" s="35">
        <v>37402</v>
      </c>
      <c r="K83" s="36" t="s">
        <v>28</v>
      </c>
      <c r="L83" s="30">
        <v>46.9</v>
      </c>
      <c r="M83" s="37">
        <v>1.2467999999999999</v>
      </c>
      <c r="N83" s="32">
        <v>50</v>
      </c>
      <c r="O83" s="24">
        <v>60</v>
      </c>
      <c r="P83" s="41">
        <v>70</v>
      </c>
      <c r="Q83" s="34"/>
      <c r="R83" s="24">
        <f>O83</f>
        <v>60</v>
      </c>
      <c r="S83" s="37">
        <f t="shared" si="22"/>
        <v>74.807999999999993</v>
      </c>
      <c r="T83" s="24">
        <v>30</v>
      </c>
      <c r="U83" s="24">
        <v>35</v>
      </c>
      <c r="V83" s="42">
        <v>37.5</v>
      </c>
      <c r="W83" s="34"/>
      <c r="X83" s="33">
        <f>U83</f>
        <v>35</v>
      </c>
      <c r="Y83" s="37">
        <f t="shared" si="23"/>
        <v>43.637999999999998</v>
      </c>
      <c r="Z83" s="24">
        <f t="shared" si="24"/>
        <v>95</v>
      </c>
      <c r="AA83" s="37">
        <f t="shared" si="25"/>
        <v>118.446</v>
      </c>
      <c r="AB83" s="24">
        <v>85</v>
      </c>
      <c r="AC83" s="24">
        <v>92.5</v>
      </c>
      <c r="AD83" s="33">
        <v>95</v>
      </c>
      <c r="AE83" s="34"/>
      <c r="AF83" s="33">
        <f>AD83</f>
        <v>95</v>
      </c>
      <c r="AG83" s="31">
        <f t="shared" si="0"/>
        <v>118.446</v>
      </c>
      <c r="AH83" s="24">
        <f t="shared" si="26"/>
        <v>190</v>
      </c>
      <c r="AI83" s="37">
        <f t="shared" si="27"/>
        <v>236.892</v>
      </c>
      <c r="AJ83" s="24" t="s">
        <v>174</v>
      </c>
      <c r="AK83" s="24" t="s">
        <v>135</v>
      </c>
      <c r="AL83" s="24">
        <v>48</v>
      </c>
    </row>
    <row r="84" spans="1:38">
      <c r="A84" s="24">
        <v>12</v>
      </c>
      <c r="B84" s="24">
        <v>1</v>
      </c>
      <c r="C84" s="24" t="s">
        <v>38</v>
      </c>
      <c r="D84" s="24" t="s">
        <v>35</v>
      </c>
      <c r="E84" s="24">
        <v>52</v>
      </c>
      <c r="F84" s="24" t="s">
        <v>81</v>
      </c>
      <c r="G84" s="24" t="s">
        <v>31</v>
      </c>
      <c r="H84" s="24" t="s">
        <v>22</v>
      </c>
      <c r="I84" s="24" t="s">
        <v>20</v>
      </c>
      <c r="J84" s="35">
        <v>37179</v>
      </c>
      <c r="K84" s="36" t="s">
        <v>30</v>
      </c>
      <c r="L84" s="30">
        <v>50.8</v>
      </c>
      <c r="M84" s="37">
        <v>1.1154999999999999</v>
      </c>
      <c r="N84" s="32">
        <v>60</v>
      </c>
      <c r="O84" s="24">
        <v>67.5</v>
      </c>
      <c r="P84" s="33">
        <v>72.5</v>
      </c>
      <c r="Q84" s="34"/>
      <c r="R84" s="24">
        <f>P84</f>
        <v>72.5</v>
      </c>
      <c r="S84" s="37">
        <f t="shared" si="22"/>
        <v>80.873750000000001</v>
      </c>
      <c r="T84" s="24">
        <v>32.5</v>
      </c>
      <c r="U84" s="24">
        <v>35</v>
      </c>
      <c r="V84" s="42">
        <v>40</v>
      </c>
      <c r="W84" s="34"/>
      <c r="X84" s="33">
        <f>U84</f>
        <v>35</v>
      </c>
      <c r="Y84" s="37">
        <f t="shared" si="23"/>
        <v>39.042499999999997</v>
      </c>
      <c r="Z84" s="24">
        <f t="shared" si="24"/>
        <v>107.5</v>
      </c>
      <c r="AA84" s="37">
        <f t="shared" si="25"/>
        <v>119.91624999999999</v>
      </c>
      <c r="AB84" s="24">
        <v>65</v>
      </c>
      <c r="AC84" s="24">
        <v>72.5</v>
      </c>
      <c r="AD84" s="33">
        <v>77.5</v>
      </c>
      <c r="AE84" s="34"/>
      <c r="AF84" s="33">
        <f>AD84</f>
        <v>77.5</v>
      </c>
      <c r="AG84" s="31">
        <f t="shared" si="0"/>
        <v>86.451250000000002</v>
      </c>
      <c r="AH84" s="24">
        <f t="shared" si="26"/>
        <v>185</v>
      </c>
      <c r="AI84" s="37">
        <f t="shared" si="27"/>
        <v>206.36749999999998</v>
      </c>
      <c r="AJ84" s="24" t="s">
        <v>175</v>
      </c>
      <c r="AK84" s="24" t="s">
        <v>122</v>
      </c>
      <c r="AL84" s="24">
        <v>21</v>
      </c>
    </row>
    <row r="85" spans="1:38">
      <c r="A85" s="24">
        <v>0</v>
      </c>
      <c r="B85" s="24" t="s">
        <v>172</v>
      </c>
      <c r="C85" s="24" t="s">
        <v>38</v>
      </c>
      <c r="D85" s="24" t="s">
        <v>35</v>
      </c>
      <c r="E85" s="24">
        <v>52</v>
      </c>
      <c r="F85" s="24" t="s">
        <v>95</v>
      </c>
      <c r="G85" s="24" t="s">
        <v>27</v>
      </c>
      <c r="H85" s="24" t="s">
        <v>22</v>
      </c>
      <c r="I85" s="24" t="s">
        <v>20</v>
      </c>
      <c r="J85" s="35">
        <v>36104</v>
      </c>
      <c r="K85" s="34" t="s">
        <v>50</v>
      </c>
      <c r="L85" s="30">
        <v>51.9</v>
      </c>
      <c r="M85" s="37">
        <v>1.012</v>
      </c>
      <c r="N85" s="41">
        <v>90</v>
      </c>
      <c r="O85" s="41">
        <v>90</v>
      </c>
      <c r="P85" s="41">
        <v>0</v>
      </c>
      <c r="Q85" s="34"/>
      <c r="R85" s="24">
        <v>0</v>
      </c>
      <c r="S85" s="37">
        <f t="shared" si="22"/>
        <v>0</v>
      </c>
      <c r="T85" s="42">
        <v>55</v>
      </c>
      <c r="U85" s="42">
        <v>0</v>
      </c>
      <c r="V85" s="42">
        <v>0</v>
      </c>
      <c r="W85" s="34"/>
      <c r="X85" s="33">
        <v>0</v>
      </c>
      <c r="Y85" s="37">
        <f t="shared" si="23"/>
        <v>0</v>
      </c>
      <c r="Z85" s="24">
        <f t="shared" si="24"/>
        <v>0</v>
      </c>
      <c r="AA85" s="37">
        <f t="shared" si="25"/>
        <v>0</v>
      </c>
      <c r="AB85" s="42">
        <v>110</v>
      </c>
      <c r="AC85" s="42">
        <v>0</v>
      </c>
      <c r="AD85" s="42">
        <v>0</v>
      </c>
      <c r="AE85" s="34"/>
      <c r="AF85" s="33">
        <v>0</v>
      </c>
      <c r="AG85" s="31">
        <f t="shared" si="0"/>
        <v>0</v>
      </c>
      <c r="AH85" s="24">
        <f t="shared" si="26"/>
        <v>0</v>
      </c>
      <c r="AI85" s="37">
        <f t="shared" si="27"/>
        <v>0</v>
      </c>
      <c r="AJ85" s="24"/>
      <c r="AK85" s="24" t="s">
        <v>135</v>
      </c>
      <c r="AL85" s="24">
        <v>0</v>
      </c>
    </row>
    <row r="86" spans="1:38">
      <c r="A86" s="24">
        <v>12</v>
      </c>
      <c r="B86" s="24">
        <v>1</v>
      </c>
      <c r="C86" s="24" t="s">
        <v>38</v>
      </c>
      <c r="D86" s="24" t="s">
        <v>35</v>
      </c>
      <c r="E86" s="24">
        <v>56</v>
      </c>
      <c r="F86" s="24" t="s">
        <v>80</v>
      </c>
      <c r="G86" s="24" t="s">
        <v>126</v>
      </c>
      <c r="H86" s="24" t="s">
        <v>22</v>
      </c>
      <c r="I86" s="24" t="s">
        <v>20</v>
      </c>
      <c r="J86" s="35">
        <v>29206</v>
      </c>
      <c r="K86" s="36" t="s">
        <v>19</v>
      </c>
      <c r="L86" s="30">
        <v>54.2</v>
      </c>
      <c r="M86" s="37">
        <v>0.93899999999999995</v>
      </c>
      <c r="N86" s="32">
        <v>65</v>
      </c>
      <c r="O86" s="41">
        <v>75</v>
      </c>
      <c r="P86" s="33">
        <v>80</v>
      </c>
      <c r="Q86" s="34"/>
      <c r="R86" s="24">
        <f t="shared" ref="R86:R91" si="28">P86</f>
        <v>80</v>
      </c>
      <c r="S86" s="37">
        <f t="shared" si="22"/>
        <v>75.11999999999999</v>
      </c>
      <c r="T86" s="42">
        <v>40</v>
      </c>
      <c r="U86" s="24">
        <v>45</v>
      </c>
      <c r="V86" s="33">
        <v>52.5</v>
      </c>
      <c r="W86" s="34"/>
      <c r="X86" s="33">
        <f>V86</f>
        <v>52.5</v>
      </c>
      <c r="Y86" s="37">
        <f t="shared" si="23"/>
        <v>49.297499999999999</v>
      </c>
      <c r="Z86" s="24">
        <f t="shared" si="24"/>
        <v>132.5</v>
      </c>
      <c r="AA86" s="37">
        <f t="shared" si="25"/>
        <v>124.41749999999999</v>
      </c>
      <c r="AB86" s="24">
        <v>80</v>
      </c>
      <c r="AC86" s="24">
        <v>90</v>
      </c>
      <c r="AD86" s="42">
        <v>100</v>
      </c>
      <c r="AE86" s="34"/>
      <c r="AF86" s="33">
        <f>AC86</f>
        <v>90</v>
      </c>
      <c r="AG86" s="31">
        <f t="shared" si="0"/>
        <v>84.509999999999991</v>
      </c>
      <c r="AH86" s="24">
        <f t="shared" si="26"/>
        <v>222.5</v>
      </c>
      <c r="AI86" s="37">
        <f t="shared" si="27"/>
        <v>208.92749999999998</v>
      </c>
      <c r="AJ86" s="24"/>
      <c r="AK86" s="24" t="s">
        <v>134</v>
      </c>
      <c r="AL86" s="24">
        <v>12</v>
      </c>
    </row>
    <row r="87" spans="1:38">
      <c r="A87" s="24">
        <v>12</v>
      </c>
      <c r="B87" s="24">
        <v>1</v>
      </c>
      <c r="C87" s="24" t="s">
        <v>38</v>
      </c>
      <c r="D87" s="24" t="s">
        <v>35</v>
      </c>
      <c r="E87" s="24">
        <v>56</v>
      </c>
      <c r="F87" s="24" t="s">
        <v>77</v>
      </c>
      <c r="G87" s="24" t="s">
        <v>31</v>
      </c>
      <c r="H87" s="24" t="s">
        <v>22</v>
      </c>
      <c r="I87" s="24" t="s">
        <v>20</v>
      </c>
      <c r="J87" s="35">
        <v>37331</v>
      </c>
      <c r="K87" s="36" t="s">
        <v>30</v>
      </c>
      <c r="L87" s="30">
        <v>55.7</v>
      </c>
      <c r="M87" s="37">
        <v>1.0294000000000001</v>
      </c>
      <c r="N87" s="41">
        <v>60</v>
      </c>
      <c r="O87" s="24">
        <v>65</v>
      </c>
      <c r="P87" s="33">
        <v>70</v>
      </c>
      <c r="Q87" s="34"/>
      <c r="R87" s="24">
        <f t="shared" si="28"/>
        <v>70</v>
      </c>
      <c r="S87" s="37">
        <f t="shared" si="22"/>
        <v>72.058000000000007</v>
      </c>
      <c r="T87" s="24">
        <v>30</v>
      </c>
      <c r="U87" s="24">
        <v>32.5</v>
      </c>
      <c r="V87" s="33">
        <v>35</v>
      </c>
      <c r="W87" s="34"/>
      <c r="X87" s="33">
        <f>V87</f>
        <v>35</v>
      </c>
      <c r="Y87" s="37">
        <f t="shared" si="23"/>
        <v>36.029000000000003</v>
      </c>
      <c r="Z87" s="24">
        <f t="shared" si="24"/>
        <v>105</v>
      </c>
      <c r="AA87" s="37">
        <f t="shared" si="25"/>
        <v>108.087</v>
      </c>
      <c r="AB87" s="24">
        <v>60</v>
      </c>
      <c r="AC87" s="24">
        <v>67.5</v>
      </c>
      <c r="AD87" s="33">
        <v>72.5</v>
      </c>
      <c r="AE87" s="34"/>
      <c r="AF87" s="33">
        <f t="shared" ref="AF87:AF93" si="29">AD87</f>
        <v>72.5</v>
      </c>
      <c r="AG87" s="31">
        <f t="shared" si="0"/>
        <v>74.631500000000003</v>
      </c>
      <c r="AH87" s="24">
        <f t="shared" si="26"/>
        <v>177.5</v>
      </c>
      <c r="AI87" s="37">
        <f t="shared" si="27"/>
        <v>182.71850000000001</v>
      </c>
      <c r="AJ87" s="24"/>
      <c r="AK87" s="24" t="s">
        <v>122</v>
      </c>
      <c r="AL87" s="24">
        <v>12</v>
      </c>
    </row>
    <row r="88" spans="1:38">
      <c r="A88" s="24">
        <v>12</v>
      </c>
      <c r="B88" s="24">
        <v>1</v>
      </c>
      <c r="C88" s="24" t="s">
        <v>38</v>
      </c>
      <c r="D88" s="24" t="s">
        <v>35</v>
      </c>
      <c r="E88" s="24">
        <v>60</v>
      </c>
      <c r="F88" s="24" t="s">
        <v>117</v>
      </c>
      <c r="G88" s="24" t="s">
        <v>43</v>
      </c>
      <c r="H88" s="24" t="s">
        <v>22</v>
      </c>
      <c r="I88" s="24" t="s">
        <v>20</v>
      </c>
      <c r="J88" s="26">
        <v>29563</v>
      </c>
      <c r="K88" s="34" t="s">
        <v>19</v>
      </c>
      <c r="L88" s="30">
        <v>59.6</v>
      </c>
      <c r="M88" s="37">
        <v>0.86760000000000004</v>
      </c>
      <c r="N88" s="41">
        <v>130</v>
      </c>
      <c r="O88" s="24">
        <v>130</v>
      </c>
      <c r="P88" s="33">
        <v>135</v>
      </c>
      <c r="Q88" s="34"/>
      <c r="R88" s="24">
        <f t="shared" si="28"/>
        <v>135</v>
      </c>
      <c r="S88" s="37">
        <f t="shared" si="22"/>
        <v>117.126</v>
      </c>
      <c r="T88" s="24">
        <v>65</v>
      </c>
      <c r="U88" s="24">
        <v>67.5</v>
      </c>
      <c r="V88" s="42">
        <v>70</v>
      </c>
      <c r="W88" s="34"/>
      <c r="X88" s="33">
        <f>U88</f>
        <v>67.5</v>
      </c>
      <c r="Y88" s="37">
        <f t="shared" si="23"/>
        <v>58.563000000000002</v>
      </c>
      <c r="Z88" s="24">
        <f t="shared" si="24"/>
        <v>202.5</v>
      </c>
      <c r="AA88" s="37">
        <f t="shared" si="25"/>
        <v>175.68900000000002</v>
      </c>
      <c r="AB88" s="24">
        <v>147.5</v>
      </c>
      <c r="AC88" s="24">
        <v>152.5</v>
      </c>
      <c r="AD88" s="33">
        <v>155</v>
      </c>
      <c r="AE88" s="34"/>
      <c r="AF88" s="33">
        <f t="shared" si="29"/>
        <v>155</v>
      </c>
      <c r="AG88" s="31">
        <f t="shared" si="0"/>
        <v>134.47800000000001</v>
      </c>
      <c r="AH88" s="24">
        <f t="shared" si="26"/>
        <v>357.5</v>
      </c>
      <c r="AI88" s="37">
        <f t="shared" si="27"/>
        <v>310.16700000000003</v>
      </c>
      <c r="AJ88" s="24" t="s">
        <v>177</v>
      </c>
      <c r="AK88" s="24" t="s">
        <v>135</v>
      </c>
      <c r="AL88" s="24">
        <v>48</v>
      </c>
    </row>
    <row r="89" spans="1:38">
      <c r="A89" s="24">
        <v>12</v>
      </c>
      <c r="B89" s="24">
        <v>1</v>
      </c>
      <c r="C89" s="24" t="s">
        <v>38</v>
      </c>
      <c r="D89" s="24" t="s">
        <v>35</v>
      </c>
      <c r="E89" s="24">
        <v>60</v>
      </c>
      <c r="F89" s="24" t="s">
        <v>102</v>
      </c>
      <c r="G89" s="24" t="s">
        <v>31</v>
      </c>
      <c r="H89" s="24" t="s">
        <v>22</v>
      </c>
      <c r="I89" s="24" t="s">
        <v>20</v>
      </c>
      <c r="J89" s="26">
        <v>37414</v>
      </c>
      <c r="K89" s="34" t="s">
        <v>28</v>
      </c>
      <c r="L89" s="30">
        <v>59.4</v>
      </c>
      <c r="M89" s="37">
        <v>1.0238</v>
      </c>
      <c r="N89" s="32">
        <v>70</v>
      </c>
      <c r="O89" s="24">
        <v>75</v>
      </c>
      <c r="P89" s="33">
        <v>82.5</v>
      </c>
      <c r="Q89" s="34"/>
      <c r="R89" s="24">
        <f t="shared" si="28"/>
        <v>82.5</v>
      </c>
      <c r="S89" s="37">
        <f t="shared" si="22"/>
        <v>84.46350000000001</v>
      </c>
      <c r="T89" s="24">
        <v>35</v>
      </c>
      <c r="U89" s="24">
        <v>40</v>
      </c>
      <c r="V89" s="42">
        <v>45</v>
      </c>
      <c r="W89" s="34"/>
      <c r="X89" s="33">
        <f>U89</f>
        <v>40</v>
      </c>
      <c r="Y89" s="37">
        <f t="shared" si="23"/>
        <v>40.951999999999998</v>
      </c>
      <c r="Z89" s="24">
        <f t="shared" si="24"/>
        <v>122.5</v>
      </c>
      <c r="AA89" s="37">
        <f t="shared" si="25"/>
        <v>125.41550000000001</v>
      </c>
      <c r="AB89" s="24">
        <v>75</v>
      </c>
      <c r="AC89" s="24">
        <v>80</v>
      </c>
      <c r="AD89" s="33">
        <v>90</v>
      </c>
      <c r="AE89" s="34"/>
      <c r="AF89" s="33">
        <f t="shared" si="29"/>
        <v>90</v>
      </c>
      <c r="AG89" s="31">
        <f t="shared" si="0"/>
        <v>92.14200000000001</v>
      </c>
      <c r="AH89" s="24">
        <f t="shared" si="26"/>
        <v>212.5</v>
      </c>
      <c r="AI89" s="37">
        <f t="shared" si="27"/>
        <v>217.5575</v>
      </c>
      <c r="AJ89" s="24" t="s">
        <v>176</v>
      </c>
      <c r="AK89" s="24" t="s">
        <v>122</v>
      </c>
      <c r="AL89" s="24">
        <v>27</v>
      </c>
    </row>
    <row r="90" spans="1:38">
      <c r="A90" s="24">
        <v>12</v>
      </c>
      <c r="B90" s="24">
        <v>1</v>
      </c>
      <c r="C90" s="24" t="s">
        <v>38</v>
      </c>
      <c r="D90" s="24" t="s">
        <v>35</v>
      </c>
      <c r="E90" s="24">
        <v>60</v>
      </c>
      <c r="F90" s="24" t="s">
        <v>156</v>
      </c>
      <c r="G90" s="24" t="s">
        <v>155</v>
      </c>
      <c r="H90" s="24" t="s">
        <v>22</v>
      </c>
      <c r="I90" s="24" t="s">
        <v>20</v>
      </c>
      <c r="J90" s="26">
        <v>36939</v>
      </c>
      <c r="K90" s="34" t="s">
        <v>30</v>
      </c>
      <c r="L90" s="30">
        <v>58.4</v>
      </c>
      <c r="M90" s="37">
        <v>0.94910000000000005</v>
      </c>
      <c r="N90" s="32">
        <v>40</v>
      </c>
      <c r="O90" s="41">
        <v>50</v>
      </c>
      <c r="P90" s="33">
        <v>55</v>
      </c>
      <c r="Q90" s="34"/>
      <c r="R90" s="24">
        <f t="shared" si="28"/>
        <v>55</v>
      </c>
      <c r="S90" s="37">
        <f t="shared" si="22"/>
        <v>52.200500000000005</v>
      </c>
      <c r="T90" s="24">
        <v>30</v>
      </c>
      <c r="U90" s="24">
        <v>35</v>
      </c>
      <c r="V90" s="33">
        <v>40</v>
      </c>
      <c r="W90" s="34"/>
      <c r="X90" s="33">
        <f>V90</f>
        <v>40</v>
      </c>
      <c r="Y90" s="37">
        <f t="shared" si="23"/>
        <v>37.963999999999999</v>
      </c>
      <c r="Z90" s="24">
        <f t="shared" si="24"/>
        <v>95</v>
      </c>
      <c r="AA90" s="37">
        <f t="shared" si="25"/>
        <v>90.164500000000004</v>
      </c>
      <c r="AB90" s="24">
        <v>60</v>
      </c>
      <c r="AC90" s="24">
        <v>70</v>
      </c>
      <c r="AD90" s="33">
        <v>80</v>
      </c>
      <c r="AE90" s="34"/>
      <c r="AF90" s="33">
        <f t="shared" si="29"/>
        <v>80</v>
      </c>
      <c r="AG90" s="31">
        <f t="shared" si="0"/>
        <v>75.927999999999997</v>
      </c>
      <c r="AH90" s="24">
        <f t="shared" si="26"/>
        <v>175</v>
      </c>
      <c r="AI90" s="37">
        <f t="shared" si="27"/>
        <v>166.0925</v>
      </c>
      <c r="AJ90" s="24"/>
      <c r="AK90" s="24" t="s">
        <v>135</v>
      </c>
      <c r="AL90" s="24">
        <v>12</v>
      </c>
    </row>
    <row r="91" spans="1:38">
      <c r="A91" s="24">
        <v>12</v>
      </c>
      <c r="B91" s="24">
        <v>1</v>
      </c>
      <c r="C91" s="24" t="s">
        <v>38</v>
      </c>
      <c r="D91" s="24" t="s">
        <v>35</v>
      </c>
      <c r="E91" s="24">
        <v>67.5</v>
      </c>
      <c r="F91" s="24" t="s">
        <v>146</v>
      </c>
      <c r="G91" s="24" t="s">
        <v>141</v>
      </c>
      <c r="H91" s="24" t="s">
        <v>22</v>
      </c>
      <c r="I91" s="24" t="s">
        <v>20</v>
      </c>
      <c r="J91" s="35">
        <v>38030</v>
      </c>
      <c r="K91" s="36" t="s">
        <v>28</v>
      </c>
      <c r="L91" s="30">
        <v>61.75</v>
      </c>
      <c r="M91" s="37">
        <v>0.99639999999999995</v>
      </c>
      <c r="N91" s="32">
        <v>60</v>
      </c>
      <c r="O91" s="42">
        <v>65</v>
      </c>
      <c r="P91" s="33">
        <v>67.5</v>
      </c>
      <c r="Q91" s="34"/>
      <c r="R91" s="24">
        <f t="shared" si="28"/>
        <v>67.5</v>
      </c>
      <c r="S91" s="37">
        <f t="shared" si="22"/>
        <v>67.256999999999991</v>
      </c>
      <c r="T91" s="24">
        <v>40</v>
      </c>
      <c r="U91" s="24">
        <v>42.5</v>
      </c>
      <c r="V91" s="33">
        <v>45</v>
      </c>
      <c r="W91" s="34"/>
      <c r="X91" s="33">
        <f>V91</f>
        <v>45</v>
      </c>
      <c r="Y91" s="37">
        <f t="shared" si="23"/>
        <v>44.838000000000001</v>
      </c>
      <c r="Z91" s="24">
        <f t="shared" si="24"/>
        <v>112.5</v>
      </c>
      <c r="AA91" s="37">
        <f t="shared" si="25"/>
        <v>112.095</v>
      </c>
      <c r="AB91" s="24">
        <v>70</v>
      </c>
      <c r="AC91" s="24">
        <v>75</v>
      </c>
      <c r="AD91" s="33">
        <v>80</v>
      </c>
      <c r="AE91" s="34"/>
      <c r="AF91" s="33">
        <f t="shared" si="29"/>
        <v>80</v>
      </c>
      <c r="AG91" s="31">
        <f t="shared" si="0"/>
        <v>79.711999999999989</v>
      </c>
      <c r="AH91" s="24">
        <f t="shared" si="26"/>
        <v>192.5</v>
      </c>
      <c r="AI91" s="37">
        <f t="shared" si="27"/>
        <v>191.80699999999999</v>
      </c>
      <c r="AJ91" s="24"/>
      <c r="AK91" s="24" t="s">
        <v>143</v>
      </c>
      <c r="AL91" s="24">
        <v>12</v>
      </c>
    </row>
    <row r="92" spans="1:38">
      <c r="A92" s="24">
        <v>12</v>
      </c>
      <c r="B92" s="24">
        <v>1</v>
      </c>
      <c r="C92" s="24" t="s">
        <v>38</v>
      </c>
      <c r="D92" s="24" t="s">
        <v>35</v>
      </c>
      <c r="E92" s="24">
        <v>67.5</v>
      </c>
      <c r="F92" s="24" t="s">
        <v>78</v>
      </c>
      <c r="G92" s="24" t="s">
        <v>79</v>
      </c>
      <c r="H92" s="24" t="s">
        <v>22</v>
      </c>
      <c r="I92" s="24" t="s">
        <v>20</v>
      </c>
      <c r="J92" s="35">
        <v>32464</v>
      </c>
      <c r="K92" s="36" t="s">
        <v>19</v>
      </c>
      <c r="L92" s="30">
        <v>66</v>
      </c>
      <c r="M92" s="37">
        <v>0.79179999999999995</v>
      </c>
      <c r="N92" s="32">
        <v>100</v>
      </c>
      <c r="O92" s="24">
        <v>105</v>
      </c>
      <c r="P92" s="42">
        <v>107.5</v>
      </c>
      <c r="Q92" s="34"/>
      <c r="R92" s="24">
        <f>O92</f>
        <v>105</v>
      </c>
      <c r="S92" s="37">
        <f t="shared" si="22"/>
        <v>83.138999999999996</v>
      </c>
      <c r="T92" s="24">
        <v>60</v>
      </c>
      <c r="U92" s="24">
        <v>62.5</v>
      </c>
      <c r="V92" s="42">
        <v>65</v>
      </c>
      <c r="W92" s="34"/>
      <c r="X92" s="33">
        <f>U92</f>
        <v>62.5</v>
      </c>
      <c r="Y92" s="37">
        <f t="shared" si="23"/>
        <v>49.487499999999997</v>
      </c>
      <c r="Z92" s="24">
        <f t="shared" si="24"/>
        <v>167.5</v>
      </c>
      <c r="AA92" s="37">
        <f t="shared" si="25"/>
        <v>132.62649999999999</v>
      </c>
      <c r="AB92" s="24">
        <v>130</v>
      </c>
      <c r="AC92" s="24">
        <v>135</v>
      </c>
      <c r="AD92" s="33">
        <v>137.5</v>
      </c>
      <c r="AE92" s="34"/>
      <c r="AF92" s="33">
        <f t="shared" si="29"/>
        <v>137.5</v>
      </c>
      <c r="AG92" s="31">
        <f t="shared" si="0"/>
        <v>108.87249999999999</v>
      </c>
      <c r="AH92" s="24">
        <f t="shared" si="26"/>
        <v>305</v>
      </c>
      <c r="AI92" s="37">
        <f t="shared" si="27"/>
        <v>241.499</v>
      </c>
      <c r="AJ92" s="24" t="s">
        <v>179</v>
      </c>
      <c r="AK92" s="24" t="s">
        <v>133</v>
      </c>
      <c r="AL92" s="24">
        <v>21</v>
      </c>
    </row>
    <row r="93" spans="1:38">
      <c r="A93" s="24">
        <v>12</v>
      </c>
      <c r="B93" s="24">
        <v>1</v>
      </c>
      <c r="C93" s="24" t="s">
        <v>38</v>
      </c>
      <c r="D93" s="24" t="s">
        <v>35</v>
      </c>
      <c r="E93" s="24">
        <v>75</v>
      </c>
      <c r="F93" s="24" t="s">
        <v>110</v>
      </c>
      <c r="G93" s="24" t="s">
        <v>31</v>
      </c>
      <c r="H93" s="24" t="s">
        <v>22</v>
      </c>
      <c r="I93" s="24" t="s">
        <v>20</v>
      </c>
      <c r="J93" s="26">
        <v>24075</v>
      </c>
      <c r="K93" s="34" t="s">
        <v>52</v>
      </c>
      <c r="L93" s="30">
        <v>70.400000000000006</v>
      </c>
      <c r="M93" s="37">
        <v>0.93730000000000002</v>
      </c>
      <c r="N93" s="32">
        <v>60</v>
      </c>
      <c r="O93" s="42">
        <v>67.5</v>
      </c>
      <c r="P93" s="33">
        <v>67.5</v>
      </c>
      <c r="Q93" s="34"/>
      <c r="R93" s="24">
        <f>P93</f>
        <v>67.5</v>
      </c>
      <c r="S93" s="37">
        <f t="shared" si="22"/>
        <v>63.267749999999999</v>
      </c>
      <c r="T93" s="24">
        <v>40</v>
      </c>
      <c r="U93" s="24">
        <v>45</v>
      </c>
      <c r="V93" s="42">
        <v>50</v>
      </c>
      <c r="W93" s="34"/>
      <c r="X93" s="33">
        <f>U93</f>
        <v>45</v>
      </c>
      <c r="Y93" s="37">
        <f t="shared" si="23"/>
        <v>42.1785</v>
      </c>
      <c r="Z93" s="24">
        <f t="shared" si="24"/>
        <v>112.5</v>
      </c>
      <c r="AA93" s="37">
        <f t="shared" si="25"/>
        <v>105.44625000000001</v>
      </c>
      <c r="AB93" s="24">
        <v>75</v>
      </c>
      <c r="AC93" s="24">
        <v>82.5</v>
      </c>
      <c r="AD93" s="33">
        <v>87.5</v>
      </c>
      <c r="AE93" s="34"/>
      <c r="AF93" s="33">
        <f t="shared" si="29"/>
        <v>87.5</v>
      </c>
      <c r="AG93" s="31">
        <f t="shared" si="0"/>
        <v>82.013750000000002</v>
      </c>
      <c r="AH93" s="24">
        <f t="shared" si="26"/>
        <v>200</v>
      </c>
      <c r="AI93" s="37">
        <f t="shared" si="27"/>
        <v>187.46</v>
      </c>
      <c r="AJ93" s="24"/>
      <c r="AK93" s="24" t="s">
        <v>122</v>
      </c>
      <c r="AL93" s="24">
        <v>12</v>
      </c>
    </row>
    <row r="94" spans="1:38">
      <c r="A94" s="24"/>
      <c r="B94" s="24"/>
      <c r="C94" s="24"/>
      <c r="D94" s="24"/>
      <c r="E94" s="24"/>
      <c r="F94" s="33" t="s">
        <v>169</v>
      </c>
      <c r="G94" s="33" t="s">
        <v>173</v>
      </c>
      <c r="H94" s="24"/>
      <c r="I94" s="24"/>
      <c r="J94" s="26"/>
      <c r="K94" s="31"/>
      <c r="L94" s="30"/>
      <c r="M94" s="37"/>
      <c r="N94" s="32"/>
      <c r="O94" s="24"/>
      <c r="P94" s="33"/>
      <c r="Q94" s="34"/>
      <c r="R94" s="24"/>
      <c r="S94" s="24"/>
      <c r="T94" s="24"/>
      <c r="U94" s="24"/>
      <c r="V94" s="33"/>
      <c r="W94" s="34"/>
      <c r="X94" s="33"/>
      <c r="Y94" s="31"/>
      <c r="Z94" s="24"/>
      <c r="AA94" s="32"/>
      <c r="AB94" s="24"/>
      <c r="AC94" s="24"/>
      <c r="AD94" s="33"/>
      <c r="AE94" s="34"/>
      <c r="AF94" s="33"/>
      <c r="AG94" s="31">
        <f t="shared" ref="AG94" si="30">AF94*M94</f>
        <v>0</v>
      </c>
      <c r="AH94" s="24"/>
      <c r="AI94" s="24"/>
      <c r="AJ94" s="24"/>
      <c r="AK94" s="24"/>
      <c r="AL94" s="24"/>
    </row>
    <row r="95" spans="1:38">
      <c r="A95" s="24"/>
      <c r="B95" s="24"/>
      <c r="C95" s="24"/>
      <c r="D95" s="24"/>
      <c r="E95" s="24"/>
      <c r="F95" s="33" t="s">
        <v>171</v>
      </c>
      <c r="G95" s="33" t="s">
        <v>229</v>
      </c>
      <c r="H95" s="24"/>
      <c r="I95" s="24"/>
      <c r="J95" s="26"/>
      <c r="K95" s="34"/>
      <c r="L95" s="30"/>
      <c r="M95" s="37"/>
      <c r="N95" s="41"/>
      <c r="O95" s="24"/>
      <c r="P95" s="33"/>
      <c r="Q95" s="34"/>
      <c r="R95" s="24"/>
      <c r="S95" s="37"/>
      <c r="T95" s="24"/>
      <c r="U95" s="24"/>
      <c r="V95" s="33"/>
      <c r="W95" s="34"/>
      <c r="X95" s="33"/>
      <c r="Y95" s="37"/>
      <c r="Z95" s="24"/>
      <c r="AA95" s="37"/>
      <c r="AB95" s="24"/>
      <c r="AC95" s="24"/>
      <c r="AD95" s="33"/>
      <c r="AE95" s="34"/>
      <c r="AF95" s="33"/>
      <c r="AG95" s="31"/>
      <c r="AH95" s="24"/>
      <c r="AI95" s="37"/>
      <c r="AJ95" s="24"/>
      <c r="AK95" s="24"/>
      <c r="AL95" s="24"/>
    </row>
    <row r="96" spans="1:38">
      <c r="A96" s="24">
        <v>12</v>
      </c>
      <c r="B96" s="24">
        <v>1</v>
      </c>
      <c r="C96" s="24" t="s">
        <v>38</v>
      </c>
      <c r="D96" s="24" t="s">
        <v>35</v>
      </c>
      <c r="E96" s="24">
        <v>48</v>
      </c>
      <c r="F96" s="24" t="s">
        <v>75</v>
      </c>
      <c r="G96" s="24" t="s">
        <v>31</v>
      </c>
      <c r="H96" s="24" t="s">
        <v>22</v>
      </c>
      <c r="I96" s="24" t="s">
        <v>20</v>
      </c>
      <c r="J96" s="35">
        <v>37036</v>
      </c>
      <c r="K96" s="36" t="s">
        <v>30</v>
      </c>
      <c r="L96" s="30">
        <v>47.5</v>
      </c>
      <c r="M96" s="37">
        <v>1.1982999999999999</v>
      </c>
      <c r="N96" s="32">
        <v>40</v>
      </c>
      <c r="O96" s="24">
        <v>45</v>
      </c>
      <c r="P96" s="33">
        <v>50</v>
      </c>
      <c r="Q96" s="34"/>
      <c r="R96" s="24">
        <f t="shared" ref="R96:R101" si="31">P96</f>
        <v>50</v>
      </c>
      <c r="S96" s="37">
        <f t="shared" ref="S96:S132" si="32">R96*M96</f>
        <v>59.914999999999999</v>
      </c>
      <c r="T96" s="24">
        <v>30</v>
      </c>
      <c r="U96" s="24">
        <v>35</v>
      </c>
      <c r="V96" s="33">
        <v>37.5</v>
      </c>
      <c r="W96" s="34"/>
      <c r="X96" s="33">
        <f>V96</f>
        <v>37.5</v>
      </c>
      <c r="Y96" s="37">
        <f t="shared" ref="Y96:Y132" si="33">X96*M96</f>
        <v>44.936249999999994</v>
      </c>
      <c r="Z96" s="24">
        <f t="shared" ref="Z96:Z132" si="34">X96+R96</f>
        <v>87.5</v>
      </c>
      <c r="AA96" s="37">
        <f t="shared" ref="AA96:AA132" si="35">Z96*M96</f>
        <v>104.85124999999999</v>
      </c>
      <c r="AB96" s="24">
        <v>40</v>
      </c>
      <c r="AC96" s="24">
        <v>45</v>
      </c>
      <c r="AD96" s="33">
        <v>50</v>
      </c>
      <c r="AE96" s="34"/>
      <c r="AF96" s="33">
        <f t="shared" ref="AF96:AF101" si="36">AD96</f>
        <v>50</v>
      </c>
      <c r="AG96" s="31">
        <f t="shared" ref="AG96:AG132" si="37">AF96*M96</f>
        <v>59.914999999999999</v>
      </c>
      <c r="AH96" s="24">
        <f t="shared" ref="AH96:AH132" si="38">AF96+Z96</f>
        <v>137.5</v>
      </c>
      <c r="AI96" s="37">
        <f t="shared" ref="AI96:AI132" si="39">AH96*M96</f>
        <v>164.76624999999999</v>
      </c>
      <c r="AJ96" s="24"/>
      <c r="AK96" s="24" t="s">
        <v>122</v>
      </c>
      <c r="AL96" s="24">
        <v>12</v>
      </c>
    </row>
    <row r="97" spans="1:38">
      <c r="A97" s="24">
        <v>12</v>
      </c>
      <c r="B97" s="24">
        <v>1</v>
      </c>
      <c r="C97" s="24" t="s">
        <v>38</v>
      </c>
      <c r="D97" s="24" t="s">
        <v>35</v>
      </c>
      <c r="E97" s="24">
        <v>52</v>
      </c>
      <c r="F97" s="24" t="s">
        <v>145</v>
      </c>
      <c r="G97" s="24" t="s">
        <v>141</v>
      </c>
      <c r="H97" s="24" t="s">
        <v>22</v>
      </c>
      <c r="I97" s="24" t="s">
        <v>20</v>
      </c>
      <c r="J97" s="35">
        <v>39664</v>
      </c>
      <c r="K97" s="36" t="s">
        <v>142</v>
      </c>
      <c r="L97" s="30">
        <v>48.45</v>
      </c>
      <c r="M97" s="37">
        <v>1.2716000000000001</v>
      </c>
      <c r="N97" s="32">
        <v>45</v>
      </c>
      <c r="O97" s="24">
        <v>55</v>
      </c>
      <c r="P97" s="33">
        <v>60</v>
      </c>
      <c r="Q97" s="34"/>
      <c r="R97" s="24">
        <f t="shared" si="31"/>
        <v>60</v>
      </c>
      <c r="S97" s="37">
        <f t="shared" si="32"/>
        <v>76.296000000000006</v>
      </c>
      <c r="T97" s="24">
        <v>40</v>
      </c>
      <c r="U97" s="24">
        <v>47.5</v>
      </c>
      <c r="V97" s="42">
        <v>50</v>
      </c>
      <c r="W97" s="34"/>
      <c r="X97" s="33">
        <f>U97</f>
        <v>47.5</v>
      </c>
      <c r="Y97" s="37">
        <f t="shared" si="33"/>
        <v>60.401000000000003</v>
      </c>
      <c r="Z97" s="24">
        <f t="shared" si="34"/>
        <v>107.5</v>
      </c>
      <c r="AA97" s="37">
        <f t="shared" si="35"/>
        <v>136.697</v>
      </c>
      <c r="AB97" s="24">
        <v>55</v>
      </c>
      <c r="AC97" s="24">
        <v>65</v>
      </c>
      <c r="AD97" s="33">
        <v>72.5</v>
      </c>
      <c r="AE97" s="34"/>
      <c r="AF97" s="33">
        <f t="shared" si="36"/>
        <v>72.5</v>
      </c>
      <c r="AG97" s="31">
        <f t="shared" si="37"/>
        <v>92.191000000000003</v>
      </c>
      <c r="AH97" s="24">
        <f t="shared" si="38"/>
        <v>180</v>
      </c>
      <c r="AI97" s="37">
        <f t="shared" si="39"/>
        <v>228.88800000000001</v>
      </c>
      <c r="AJ97" s="24"/>
      <c r="AK97" s="24" t="s">
        <v>143</v>
      </c>
      <c r="AL97" s="24">
        <v>12</v>
      </c>
    </row>
    <row r="98" spans="1:38">
      <c r="A98" s="24">
        <v>12</v>
      </c>
      <c r="B98" s="24">
        <v>1</v>
      </c>
      <c r="C98" s="24" t="s">
        <v>38</v>
      </c>
      <c r="D98" s="24" t="s">
        <v>35</v>
      </c>
      <c r="E98" s="24">
        <v>56</v>
      </c>
      <c r="F98" s="24" t="s">
        <v>69</v>
      </c>
      <c r="G98" s="24" t="s">
        <v>68</v>
      </c>
      <c r="H98" s="24" t="s">
        <v>22</v>
      </c>
      <c r="I98" s="24" t="s">
        <v>20</v>
      </c>
      <c r="J98" s="35">
        <v>37473</v>
      </c>
      <c r="K98" s="36" t="s">
        <v>28</v>
      </c>
      <c r="L98" s="30">
        <v>55.7</v>
      </c>
      <c r="M98" s="37">
        <v>1.0384</v>
      </c>
      <c r="N98" s="32">
        <v>100</v>
      </c>
      <c r="O98" s="42">
        <v>110</v>
      </c>
      <c r="P98" s="33">
        <v>110</v>
      </c>
      <c r="Q98" s="34"/>
      <c r="R98" s="24">
        <f t="shared" si="31"/>
        <v>110</v>
      </c>
      <c r="S98" s="37">
        <f t="shared" si="32"/>
        <v>114.224</v>
      </c>
      <c r="T98" s="24">
        <v>70</v>
      </c>
      <c r="U98" s="42">
        <v>75</v>
      </c>
      <c r="V98" s="42">
        <v>75</v>
      </c>
      <c r="W98" s="34"/>
      <c r="X98" s="33">
        <f>T98</f>
        <v>70</v>
      </c>
      <c r="Y98" s="37">
        <f t="shared" si="33"/>
        <v>72.688000000000002</v>
      </c>
      <c r="Z98" s="24">
        <f t="shared" si="34"/>
        <v>180</v>
      </c>
      <c r="AA98" s="37">
        <f t="shared" si="35"/>
        <v>186.91200000000001</v>
      </c>
      <c r="AB98" s="24">
        <v>115</v>
      </c>
      <c r="AC98" s="24">
        <v>125</v>
      </c>
      <c r="AD98" s="33">
        <v>132.5</v>
      </c>
      <c r="AE98" s="34"/>
      <c r="AF98" s="33">
        <f t="shared" si="36"/>
        <v>132.5</v>
      </c>
      <c r="AG98" s="31">
        <f t="shared" si="37"/>
        <v>137.58799999999999</v>
      </c>
      <c r="AH98" s="24">
        <f t="shared" si="38"/>
        <v>312.5</v>
      </c>
      <c r="AI98" s="37">
        <f t="shared" si="39"/>
        <v>324.5</v>
      </c>
      <c r="AJ98" s="24"/>
      <c r="AK98" s="24" t="s">
        <v>132</v>
      </c>
      <c r="AL98" s="24">
        <v>12</v>
      </c>
    </row>
    <row r="99" spans="1:38">
      <c r="A99" s="24">
        <v>12</v>
      </c>
      <c r="B99" s="24">
        <v>1</v>
      </c>
      <c r="C99" s="24" t="s">
        <v>38</v>
      </c>
      <c r="D99" s="24" t="s">
        <v>35</v>
      </c>
      <c r="E99" s="24">
        <v>56</v>
      </c>
      <c r="F99" s="24" t="s">
        <v>93</v>
      </c>
      <c r="G99" s="24" t="s">
        <v>130</v>
      </c>
      <c r="H99" s="24" t="s">
        <v>130</v>
      </c>
      <c r="I99" s="24" t="s">
        <v>20</v>
      </c>
      <c r="J99" s="35">
        <v>36941</v>
      </c>
      <c r="K99" s="36" t="s">
        <v>30</v>
      </c>
      <c r="L99" s="30">
        <v>55.7</v>
      </c>
      <c r="M99" s="37">
        <v>0.95040000000000002</v>
      </c>
      <c r="N99" s="32">
        <v>115</v>
      </c>
      <c r="O99" s="24">
        <v>122.5</v>
      </c>
      <c r="P99" s="33">
        <v>130</v>
      </c>
      <c r="Q99" s="34"/>
      <c r="R99" s="24">
        <f t="shared" si="31"/>
        <v>130</v>
      </c>
      <c r="S99" s="37">
        <f t="shared" si="32"/>
        <v>123.55200000000001</v>
      </c>
      <c r="T99" s="24">
        <v>87.5</v>
      </c>
      <c r="U99" s="24">
        <v>92.5</v>
      </c>
      <c r="V99" s="33">
        <v>95</v>
      </c>
      <c r="W99" s="34"/>
      <c r="X99" s="33">
        <f>V99</f>
        <v>95</v>
      </c>
      <c r="Y99" s="37">
        <f t="shared" si="33"/>
        <v>90.287999999999997</v>
      </c>
      <c r="Z99" s="24">
        <f t="shared" si="34"/>
        <v>225</v>
      </c>
      <c r="AA99" s="37">
        <f t="shared" si="35"/>
        <v>213.84</v>
      </c>
      <c r="AB99" s="24">
        <v>165</v>
      </c>
      <c r="AC99" s="24">
        <v>175</v>
      </c>
      <c r="AD99" s="33">
        <v>182.5</v>
      </c>
      <c r="AE99" s="34"/>
      <c r="AF99" s="33">
        <f t="shared" si="36"/>
        <v>182.5</v>
      </c>
      <c r="AG99" s="31">
        <f t="shared" si="37"/>
        <v>173.44800000000001</v>
      </c>
      <c r="AH99" s="24">
        <f t="shared" si="38"/>
        <v>407.5</v>
      </c>
      <c r="AI99" s="37">
        <f t="shared" si="39"/>
        <v>387.28800000000001</v>
      </c>
      <c r="AJ99" s="24" t="s">
        <v>174</v>
      </c>
      <c r="AK99" s="24" t="s">
        <v>135</v>
      </c>
      <c r="AL99" s="24">
        <v>48</v>
      </c>
    </row>
    <row r="100" spans="1:38">
      <c r="A100" s="24">
        <v>12</v>
      </c>
      <c r="B100" s="24">
        <v>1</v>
      </c>
      <c r="C100" s="24" t="s">
        <v>38</v>
      </c>
      <c r="D100" s="24" t="s">
        <v>35</v>
      </c>
      <c r="E100" s="24">
        <v>60</v>
      </c>
      <c r="F100" s="24" t="s">
        <v>65</v>
      </c>
      <c r="G100" s="24" t="s">
        <v>126</v>
      </c>
      <c r="H100" s="24" t="s">
        <v>22</v>
      </c>
      <c r="I100" s="24" t="s">
        <v>20</v>
      </c>
      <c r="J100" s="35">
        <v>32311</v>
      </c>
      <c r="K100" s="36" t="s">
        <v>19</v>
      </c>
      <c r="L100" s="30">
        <v>58.9</v>
      </c>
      <c r="M100" s="37">
        <v>0.8286</v>
      </c>
      <c r="N100" s="32">
        <v>90</v>
      </c>
      <c r="O100" s="24">
        <v>95</v>
      </c>
      <c r="P100" s="33">
        <v>100</v>
      </c>
      <c r="Q100" s="34"/>
      <c r="R100" s="24">
        <f t="shared" si="31"/>
        <v>100</v>
      </c>
      <c r="S100" s="37">
        <f t="shared" si="32"/>
        <v>82.86</v>
      </c>
      <c r="T100" s="24">
        <v>75</v>
      </c>
      <c r="U100" s="24">
        <v>80</v>
      </c>
      <c r="V100" s="33">
        <v>85</v>
      </c>
      <c r="W100" s="34"/>
      <c r="X100" s="33">
        <f>V100</f>
        <v>85</v>
      </c>
      <c r="Y100" s="37">
        <f t="shared" si="33"/>
        <v>70.430999999999997</v>
      </c>
      <c r="Z100" s="24">
        <f t="shared" si="34"/>
        <v>185</v>
      </c>
      <c r="AA100" s="37">
        <f t="shared" si="35"/>
        <v>153.291</v>
      </c>
      <c r="AB100" s="24">
        <v>135</v>
      </c>
      <c r="AC100" s="24">
        <v>145</v>
      </c>
      <c r="AD100" s="33">
        <v>152.5</v>
      </c>
      <c r="AE100" s="34"/>
      <c r="AF100" s="33">
        <f t="shared" si="36"/>
        <v>152.5</v>
      </c>
      <c r="AG100" s="31">
        <f t="shared" si="37"/>
        <v>126.36150000000001</v>
      </c>
      <c r="AH100" s="24">
        <f t="shared" si="38"/>
        <v>337.5</v>
      </c>
      <c r="AI100" s="37">
        <f t="shared" si="39"/>
        <v>279.65249999999997</v>
      </c>
      <c r="AJ100" s="24"/>
      <c r="AK100" s="24" t="s">
        <v>135</v>
      </c>
      <c r="AL100" s="24">
        <v>12</v>
      </c>
    </row>
    <row r="101" spans="1:38">
      <c r="A101" s="24">
        <v>12</v>
      </c>
      <c r="B101" s="24">
        <v>1</v>
      </c>
      <c r="C101" s="24" t="s">
        <v>38</v>
      </c>
      <c r="D101" s="24" t="s">
        <v>35</v>
      </c>
      <c r="E101" s="24">
        <v>60</v>
      </c>
      <c r="F101" s="24" t="s">
        <v>91</v>
      </c>
      <c r="G101" s="24" t="s">
        <v>130</v>
      </c>
      <c r="H101" s="24" t="s">
        <v>130</v>
      </c>
      <c r="I101" s="24" t="s">
        <v>20</v>
      </c>
      <c r="J101" s="35">
        <v>37819</v>
      </c>
      <c r="K101" s="36" t="s">
        <v>28</v>
      </c>
      <c r="L101" s="30">
        <v>56.3</v>
      </c>
      <c r="M101" s="37">
        <v>1.0697000000000001</v>
      </c>
      <c r="N101" s="32">
        <v>105</v>
      </c>
      <c r="O101" s="24">
        <v>110</v>
      </c>
      <c r="P101" s="33">
        <v>115</v>
      </c>
      <c r="Q101" s="34"/>
      <c r="R101" s="24">
        <f t="shared" si="31"/>
        <v>115</v>
      </c>
      <c r="S101" s="37">
        <f t="shared" si="32"/>
        <v>123.01550000000002</v>
      </c>
      <c r="T101" s="24">
        <v>70</v>
      </c>
      <c r="U101" s="24">
        <v>75</v>
      </c>
      <c r="V101" s="33">
        <v>80</v>
      </c>
      <c r="W101" s="34"/>
      <c r="X101" s="33">
        <f>V101</f>
        <v>80</v>
      </c>
      <c r="Y101" s="37">
        <f t="shared" si="33"/>
        <v>85.576000000000008</v>
      </c>
      <c r="Z101" s="24">
        <f t="shared" si="34"/>
        <v>195</v>
      </c>
      <c r="AA101" s="37">
        <f t="shared" si="35"/>
        <v>208.59150000000002</v>
      </c>
      <c r="AB101" s="24">
        <v>115</v>
      </c>
      <c r="AC101" s="24">
        <v>125</v>
      </c>
      <c r="AD101" s="33">
        <v>135</v>
      </c>
      <c r="AE101" s="34"/>
      <c r="AF101" s="33">
        <f t="shared" si="36"/>
        <v>135</v>
      </c>
      <c r="AG101" s="31">
        <f t="shared" si="37"/>
        <v>144.40950000000001</v>
      </c>
      <c r="AH101" s="24">
        <f t="shared" si="38"/>
        <v>330</v>
      </c>
      <c r="AI101" s="37">
        <f t="shared" si="39"/>
        <v>353.00100000000003</v>
      </c>
      <c r="AJ101" s="24" t="s">
        <v>176</v>
      </c>
      <c r="AK101" s="24" t="s">
        <v>135</v>
      </c>
      <c r="AL101" s="24">
        <v>27</v>
      </c>
    </row>
    <row r="102" spans="1:38">
      <c r="A102" s="24">
        <v>12</v>
      </c>
      <c r="B102" s="24">
        <v>1</v>
      </c>
      <c r="C102" s="24" t="s">
        <v>38</v>
      </c>
      <c r="D102" s="24" t="s">
        <v>35</v>
      </c>
      <c r="E102" s="24">
        <v>75</v>
      </c>
      <c r="F102" s="24" t="s">
        <v>186</v>
      </c>
      <c r="G102" s="24" t="s">
        <v>31</v>
      </c>
      <c r="H102" s="24" t="s">
        <v>22</v>
      </c>
      <c r="I102" s="24" t="s">
        <v>20</v>
      </c>
      <c r="J102" s="35">
        <v>35577</v>
      </c>
      <c r="K102" s="36" t="s">
        <v>34</v>
      </c>
      <c r="L102" s="30">
        <v>70.650000000000006</v>
      </c>
      <c r="M102" s="37">
        <v>0.71809999999999996</v>
      </c>
      <c r="N102" s="32">
        <v>140</v>
      </c>
      <c r="O102" s="24">
        <v>145</v>
      </c>
      <c r="P102" s="43">
        <v>0</v>
      </c>
      <c r="Q102" s="34"/>
      <c r="R102" s="24">
        <v>145</v>
      </c>
      <c r="S102" s="37">
        <f t="shared" si="32"/>
        <v>104.1245</v>
      </c>
      <c r="T102" s="24">
        <v>100</v>
      </c>
      <c r="U102" s="42">
        <v>105</v>
      </c>
      <c r="V102" s="42">
        <v>107.5</v>
      </c>
      <c r="W102" s="34"/>
      <c r="X102" s="33">
        <v>100</v>
      </c>
      <c r="Y102" s="37">
        <f t="shared" si="33"/>
        <v>71.81</v>
      </c>
      <c r="Z102" s="24">
        <f t="shared" si="34"/>
        <v>245</v>
      </c>
      <c r="AA102" s="37">
        <f t="shared" si="35"/>
        <v>175.93449999999999</v>
      </c>
      <c r="AB102" s="24">
        <v>170</v>
      </c>
      <c r="AC102" s="42">
        <v>180</v>
      </c>
      <c r="AD102" s="33">
        <v>180</v>
      </c>
      <c r="AE102" s="34"/>
      <c r="AF102" s="33">
        <v>180</v>
      </c>
      <c r="AG102" s="31">
        <f t="shared" si="37"/>
        <v>129.25799999999998</v>
      </c>
      <c r="AH102" s="24">
        <f t="shared" si="38"/>
        <v>425</v>
      </c>
      <c r="AI102" s="37">
        <f t="shared" si="39"/>
        <v>305.1925</v>
      </c>
      <c r="AJ102" s="24"/>
      <c r="AK102" s="24" t="s">
        <v>122</v>
      </c>
      <c r="AL102" s="24">
        <v>12</v>
      </c>
    </row>
    <row r="103" spans="1:38">
      <c r="A103" s="24">
        <v>12</v>
      </c>
      <c r="B103" s="24">
        <v>1</v>
      </c>
      <c r="C103" s="24" t="s">
        <v>38</v>
      </c>
      <c r="D103" s="24" t="s">
        <v>35</v>
      </c>
      <c r="E103" s="24">
        <v>75</v>
      </c>
      <c r="F103" s="24" t="s">
        <v>180</v>
      </c>
      <c r="G103" s="24" t="s">
        <v>141</v>
      </c>
      <c r="H103" s="24" t="s">
        <v>22</v>
      </c>
      <c r="I103" s="24" t="s">
        <v>20</v>
      </c>
      <c r="J103" s="35">
        <v>15180</v>
      </c>
      <c r="K103" s="36" t="s">
        <v>181</v>
      </c>
      <c r="L103" s="30">
        <v>75</v>
      </c>
      <c r="M103" s="37">
        <v>1.3848</v>
      </c>
      <c r="N103" s="32">
        <v>80</v>
      </c>
      <c r="O103" s="24">
        <v>92.5</v>
      </c>
      <c r="P103" s="33">
        <v>95</v>
      </c>
      <c r="Q103" s="34"/>
      <c r="R103" s="24">
        <v>95</v>
      </c>
      <c r="S103" s="37">
        <f t="shared" si="32"/>
        <v>131.55600000000001</v>
      </c>
      <c r="T103" s="24">
        <v>90</v>
      </c>
      <c r="U103" s="24">
        <v>100</v>
      </c>
      <c r="V103" s="42">
        <v>102.5</v>
      </c>
      <c r="W103" s="34"/>
      <c r="X103" s="33">
        <v>100</v>
      </c>
      <c r="Y103" s="37">
        <f t="shared" si="33"/>
        <v>138.47999999999999</v>
      </c>
      <c r="Z103" s="24">
        <f t="shared" si="34"/>
        <v>195</v>
      </c>
      <c r="AA103" s="37">
        <f t="shared" si="35"/>
        <v>270.036</v>
      </c>
      <c r="AB103" s="24">
        <v>100</v>
      </c>
      <c r="AC103" s="24">
        <v>107</v>
      </c>
      <c r="AD103" s="33">
        <v>117.5</v>
      </c>
      <c r="AE103" s="34"/>
      <c r="AF103" s="33">
        <v>117.5</v>
      </c>
      <c r="AG103" s="31">
        <f t="shared" si="37"/>
        <v>162.714</v>
      </c>
      <c r="AH103" s="24">
        <f t="shared" si="38"/>
        <v>312.5</v>
      </c>
      <c r="AI103" s="37">
        <f t="shared" si="39"/>
        <v>432.75</v>
      </c>
      <c r="AJ103" s="24" t="s">
        <v>224</v>
      </c>
      <c r="AK103" s="24" t="s">
        <v>143</v>
      </c>
      <c r="AL103" s="24">
        <v>21</v>
      </c>
    </row>
    <row r="104" spans="1:38">
      <c r="A104" s="24">
        <v>0</v>
      </c>
      <c r="B104" s="24" t="s">
        <v>172</v>
      </c>
      <c r="C104" s="24" t="s">
        <v>38</v>
      </c>
      <c r="D104" s="24" t="s">
        <v>35</v>
      </c>
      <c r="E104" s="24">
        <v>75</v>
      </c>
      <c r="F104" s="24" t="s">
        <v>192</v>
      </c>
      <c r="G104" s="24" t="s">
        <v>107</v>
      </c>
      <c r="H104" s="24" t="s">
        <v>123</v>
      </c>
      <c r="I104" s="24" t="s">
        <v>20</v>
      </c>
      <c r="J104" s="35">
        <v>33966</v>
      </c>
      <c r="K104" s="36" t="s">
        <v>19</v>
      </c>
      <c r="L104" s="30">
        <v>72.599999999999994</v>
      </c>
      <c r="M104" s="37">
        <v>0.68200000000000005</v>
      </c>
      <c r="N104" s="41">
        <v>200</v>
      </c>
      <c r="O104" s="41">
        <v>200</v>
      </c>
      <c r="P104" s="41">
        <v>200</v>
      </c>
      <c r="Q104" s="34"/>
      <c r="R104" s="24">
        <v>0</v>
      </c>
      <c r="S104" s="37">
        <f t="shared" si="32"/>
        <v>0</v>
      </c>
      <c r="T104" s="41">
        <v>120</v>
      </c>
      <c r="U104" s="41">
        <v>0</v>
      </c>
      <c r="V104" s="41">
        <v>0</v>
      </c>
      <c r="W104" s="34"/>
      <c r="X104" s="33">
        <v>0</v>
      </c>
      <c r="Y104" s="37">
        <f t="shared" si="33"/>
        <v>0</v>
      </c>
      <c r="Z104" s="24">
        <f t="shared" si="34"/>
        <v>0</v>
      </c>
      <c r="AA104" s="37">
        <f t="shared" si="35"/>
        <v>0</v>
      </c>
      <c r="AB104" s="41">
        <v>200</v>
      </c>
      <c r="AC104" s="41">
        <v>0</v>
      </c>
      <c r="AD104" s="41">
        <v>0</v>
      </c>
      <c r="AE104" s="34"/>
      <c r="AF104" s="33">
        <v>0</v>
      </c>
      <c r="AG104" s="31">
        <f t="shared" si="37"/>
        <v>0</v>
      </c>
      <c r="AH104" s="24">
        <f t="shared" si="38"/>
        <v>0</v>
      </c>
      <c r="AI104" s="37">
        <f t="shared" si="39"/>
        <v>0</v>
      </c>
      <c r="AJ104" s="24"/>
      <c r="AK104" s="24" t="s">
        <v>109</v>
      </c>
      <c r="AL104" s="24">
        <v>0</v>
      </c>
    </row>
    <row r="105" spans="1:38">
      <c r="A105" s="24">
        <v>12</v>
      </c>
      <c r="B105" s="24">
        <v>1</v>
      </c>
      <c r="C105" s="24" t="s">
        <v>38</v>
      </c>
      <c r="D105" s="24" t="s">
        <v>35</v>
      </c>
      <c r="E105" s="24">
        <v>75</v>
      </c>
      <c r="F105" s="24" t="s">
        <v>183</v>
      </c>
      <c r="G105" s="24" t="s">
        <v>184</v>
      </c>
      <c r="H105" s="24" t="s">
        <v>22</v>
      </c>
      <c r="I105" s="24" t="s">
        <v>20</v>
      </c>
      <c r="J105" s="35">
        <v>36934</v>
      </c>
      <c r="K105" s="36" t="s">
        <v>30</v>
      </c>
      <c r="L105" s="30">
        <v>70.5</v>
      </c>
      <c r="M105" s="37">
        <v>0.75480000000000003</v>
      </c>
      <c r="N105" s="41">
        <v>120</v>
      </c>
      <c r="O105" s="24">
        <v>120</v>
      </c>
      <c r="P105" s="33">
        <v>132.5</v>
      </c>
      <c r="Q105" s="34"/>
      <c r="R105" s="24">
        <v>132.5</v>
      </c>
      <c r="S105" s="37">
        <f t="shared" si="32"/>
        <v>100.01100000000001</v>
      </c>
      <c r="T105" s="24">
        <v>70</v>
      </c>
      <c r="U105" s="24">
        <v>75</v>
      </c>
      <c r="V105" s="42">
        <v>82.5</v>
      </c>
      <c r="W105" s="34"/>
      <c r="X105" s="33">
        <v>75</v>
      </c>
      <c r="Y105" s="37">
        <f t="shared" si="33"/>
        <v>56.61</v>
      </c>
      <c r="Z105" s="24">
        <f t="shared" si="34"/>
        <v>207.5</v>
      </c>
      <c r="AA105" s="37">
        <f t="shared" si="35"/>
        <v>156.62100000000001</v>
      </c>
      <c r="AB105" s="24">
        <v>140</v>
      </c>
      <c r="AC105" s="24">
        <v>150</v>
      </c>
      <c r="AD105" s="33">
        <v>160</v>
      </c>
      <c r="AE105" s="34"/>
      <c r="AF105" s="33">
        <v>160</v>
      </c>
      <c r="AG105" s="31">
        <f t="shared" si="37"/>
        <v>120.768</v>
      </c>
      <c r="AH105" s="24">
        <f t="shared" si="38"/>
        <v>367.5</v>
      </c>
      <c r="AI105" s="37">
        <f t="shared" si="39"/>
        <v>277.38900000000001</v>
      </c>
      <c r="AJ105" s="24"/>
      <c r="AK105" s="24" t="s">
        <v>135</v>
      </c>
      <c r="AL105" s="24">
        <v>12</v>
      </c>
    </row>
    <row r="106" spans="1:38">
      <c r="A106" s="24">
        <v>12</v>
      </c>
      <c r="B106" s="24">
        <v>1</v>
      </c>
      <c r="C106" s="24" t="s">
        <v>38</v>
      </c>
      <c r="D106" s="24" t="s">
        <v>35</v>
      </c>
      <c r="E106" s="24">
        <v>82.5</v>
      </c>
      <c r="F106" s="24" t="s">
        <v>196</v>
      </c>
      <c r="G106" s="24" t="s">
        <v>129</v>
      </c>
      <c r="H106" s="24" t="s">
        <v>22</v>
      </c>
      <c r="I106" s="24" t="s">
        <v>20</v>
      </c>
      <c r="J106" s="26">
        <v>34727</v>
      </c>
      <c r="K106" s="34" t="s">
        <v>34</v>
      </c>
      <c r="L106" s="30">
        <v>82.5</v>
      </c>
      <c r="M106" s="37">
        <v>0.61929999999999996</v>
      </c>
      <c r="N106" s="32">
        <v>190</v>
      </c>
      <c r="O106" s="24">
        <v>200</v>
      </c>
      <c r="P106" s="41">
        <v>205</v>
      </c>
      <c r="Q106" s="34"/>
      <c r="R106" s="24">
        <v>200</v>
      </c>
      <c r="S106" s="37">
        <f t="shared" si="32"/>
        <v>123.85999999999999</v>
      </c>
      <c r="T106" s="24">
        <v>165</v>
      </c>
      <c r="U106" s="24">
        <v>170</v>
      </c>
      <c r="V106" s="42">
        <v>172.5</v>
      </c>
      <c r="W106" s="34"/>
      <c r="X106" s="33">
        <v>170</v>
      </c>
      <c r="Y106" s="37">
        <f t="shared" si="33"/>
        <v>105.28099999999999</v>
      </c>
      <c r="Z106" s="24">
        <f t="shared" si="34"/>
        <v>370</v>
      </c>
      <c r="AA106" s="37">
        <f t="shared" si="35"/>
        <v>229.14099999999999</v>
      </c>
      <c r="AB106" s="24">
        <v>220</v>
      </c>
      <c r="AC106" s="24">
        <v>230</v>
      </c>
      <c r="AD106" s="42">
        <v>235</v>
      </c>
      <c r="AE106" s="34"/>
      <c r="AF106" s="33">
        <v>230</v>
      </c>
      <c r="AG106" s="31">
        <f t="shared" si="37"/>
        <v>142.43899999999999</v>
      </c>
      <c r="AH106" s="24">
        <f t="shared" si="38"/>
        <v>600</v>
      </c>
      <c r="AI106" s="37">
        <f t="shared" si="39"/>
        <v>371.58</v>
      </c>
      <c r="AJ106" s="24"/>
      <c r="AK106" s="24" t="s">
        <v>135</v>
      </c>
      <c r="AL106" s="24">
        <v>12</v>
      </c>
    </row>
    <row r="107" spans="1:38">
      <c r="A107" s="24">
        <v>12</v>
      </c>
      <c r="B107" s="24">
        <v>1</v>
      </c>
      <c r="C107" s="24" t="s">
        <v>38</v>
      </c>
      <c r="D107" s="24" t="s">
        <v>35</v>
      </c>
      <c r="E107" s="24">
        <v>82.5</v>
      </c>
      <c r="F107" s="24" t="s">
        <v>200</v>
      </c>
      <c r="G107" s="24" t="s">
        <v>36</v>
      </c>
      <c r="H107" s="24" t="s">
        <v>37</v>
      </c>
      <c r="I107" s="24" t="s">
        <v>20</v>
      </c>
      <c r="J107" s="26">
        <v>32235</v>
      </c>
      <c r="K107" s="34" t="s">
        <v>19</v>
      </c>
      <c r="L107" s="30">
        <v>82.4</v>
      </c>
      <c r="M107" s="37">
        <v>0.61980000000000002</v>
      </c>
      <c r="N107" s="32">
        <v>200</v>
      </c>
      <c r="O107" s="24">
        <v>212.5</v>
      </c>
      <c r="P107" s="33">
        <v>217.5</v>
      </c>
      <c r="Q107" s="34"/>
      <c r="R107" s="33">
        <v>217.5</v>
      </c>
      <c r="S107" s="37">
        <f t="shared" si="32"/>
        <v>134.8065</v>
      </c>
      <c r="T107" s="42">
        <v>122.5</v>
      </c>
      <c r="U107" s="24">
        <v>122.5</v>
      </c>
      <c r="V107" s="33">
        <v>130</v>
      </c>
      <c r="W107" s="34"/>
      <c r="X107" s="33">
        <v>130</v>
      </c>
      <c r="Y107" s="37">
        <f t="shared" si="33"/>
        <v>80.573999999999998</v>
      </c>
      <c r="Z107" s="24">
        <f t="shared" si="34"/>
        <v>347.5</v>
      </c>
      <c r="AA107" s="37">
        <f t="shared" si="35"/>
        <v>215.38050000000001</v>
      </c>
      <c r="AB107" s="24">
        <v>230</v>
      </c>
      <c r="AC107" s="24">
        <v>240</v>
      </c>
      <c r="AD107" s="33">
        <v>252.5</v>
      </c>
      <c r="AE107" s="34"/>
      <c r="AF107" s="33">
        <v>252.5</v>
      </c>
      <c r="AG107" s="31">
        <f t="shared" si="37"/>
        <v>156.49950000000001</v>
      </c>
      <c r="AH107" s="24">
        <f t="shared" si="38"/>
        <v>600</v>
      </c>
      <c r="AI107" s="37">
        <f t="shared" si="39"/>
        <v>371.88</v>
      </c>
      <c r="AJ107" s="24" t="s">
        <v>179</v>
      </c>
      <c r="AK107" s="24" t="s">
        <v>135</v>
      </c>
      <c r="AL107" s="24">
        <v>21</v>
      </c>
    </row>
    <row r="108" spans="1:38">
      <c r="A108" s="24">
        <v>5</v>
      </c>
      <c r="B108" s="24">
        <v>2</v>
      </c>
      <c r="C108" s="24" t="s">
        <v>38</v>
      </c>
      <c r="D108" s="24" t="s">
        <v>35</v>
      </c>
      <c r="E108" s="24">
        <v>82.5</v>
      </c>
      <c r="F108" s="24" t="s">
        <v>193</v>
      </c>
      <c r="G108" s="24" t="s">
        <v>62</v>
      </c>
      <c r="H108" s="24" t="s">
        <v>22</v>
      </c>
      <c r="I108" s="24" t="s">
        <v>20</v>
      </c>
      <c r="J108" s="26">
        <v>31073</v>
      </c>
      <c r="K108" s="34" t="s">
        <v>19</v>
      </c>
      <c r="L108" s="30">
        <v>81.599999999999994</v>
      </c>
      <c r="M108" s="37">
        <v>0.62409999999999999</v>
      </c>
      <c r="N108" s="41">
        <v>195</v>
      </c>
      <c r="O108" s="41">
        <v>195</v>
      </c>
      <c r="P108" s="33">
        <v>195</v>
      </c>
      <c r="Q108" s="34"/>
      <c r="R108" s="24">
        <v>195</v>
      </c>
      <c r="S108" s="37">
        <f t="shared" si="32"/>
        <v>121.6995</v>
      </c>
      <c r="T108" s="24">
        <v>130</v>
      </c>
      <c r="U108" s="42">
        <v>140</v>
      </c>
      <c r="V108" s="42">
        <v>140</v>
      </c>
      <c r="W108" s="34"/>
      <c r="X108" s="33">
        <v>130</v>
      </c>
      <c r="Y108" s="37">
        <f t="shared" si="33"/>
        <v>81.132999999999996</v>
      </c>
      <c r="Z108" s="24">
        <f t="shared" si="34"/>
        <v>325</v>
      </c>
      <c r="AA108" s="37">
        <f t="shared" si="35"/>
        <v>202.83250000000001</v>
      </c>
      <c r="AB108" s="24">
        <v>210</v>
      </c>
      <c r="AC108" s="24">
        <v>217.5</v>
      </c>
      <c r="AD108" s="33">
        <v>225</v>
      </c>
      <c r="AE108" s="34"/>
      <c r="AF108" s="33">
        <v>225</v>
      </c>
      <c r="AG108" s="31">
        <f t="shared" si="37"/>
        <v>140.42249999999999</v>
      </c>
      <c r="AH108" s="24">
        <f t="shared" si="38"/>
        <v>550</v>
      </c>
      <c r="AI108" s="37">
        <f t="shared" si="39"/>
        <v>343.255</v>
      </c>
      <c r="AJ108" s="24"/>
      <c r="AK108" s="24" t="s">
        <v>135</v>
      </c>
      <c r="AL108" s="24">
        <v>5</v>
      </c>
    </row>
    <row r="109" spans="1:38">
      <c r="A109" s="24">
        <v>0</v>
      </c>
      <c r="B109" s="24" t="s">
        <v>172</v>
      </c>
      <c r="C109" s="24" t="s">
        <v>38</v>
      </c>
      <c r="D109" s="24" t="s">
        <v>35</v>
      </c>
      <c r="E109" s="24">
        <v>82.5</v>
      </c>
      <c r="F109" s="24" t="s">
        <v>188</v>
      </c>
      <c r="G109" s="24" t="s">
        <v>189</v>
      </c>
      <c r="H109" s="24" t="s">
        <v>22</v>
      </c>
      <c r="I109" s="24" t="s">
        <v>20</v>
      </c>
      <c r="J109" s="26">
        <v>30649</v>
      </c>
      <c r="K109" s="34" t="s">
        <v>19</v>
      </c>
      <c r="L109" s="30">
        <v>80.3</v>
      </c>
      <c r="M109" s="37">
        <v>0.63119999999999998</v>
      </c>
      <c r="N109" s="41">
        <v>180</v>
      </c>
      <c r="O109" s="41">
        <v>185</v>
      </c>
      <c r="P109" s="41">
        <v>185</v>
      </c>
      <c r="Q109" s="34"/>
      <c r="R109" s="24">
        <v>0</v>
      </c>
      <c r="S109" s="37">
        <f t="shared" si="32"/>
        <v>0</v>
      </c>
      <c r="T109" s="41">
        <v>132.5</v>
      </c>
      <c r="U109" s="41">
        <v>0</v>
      </c>
      <c r="V109" s="41">
        <v>0</v>
      </c>
      <c r="W109" s="34"/>
      <c r="X109" s="33">
        <v>0</v>
      </c>
      <c r="Y109" s="37">
        <f t="shared" si="33"/>
        <v>0</v>
      </c>
      <c r="Z109" s="24">
        <f t="shared" si="34"/>
        <v>0</v>
      </c>
      <c r="AA109" s="37">
        <f t="shared" si="35"/>
        <v>0</v>
      </c>
      <c r="AB109" s="41">
        <v>190</v>
      </c>
      <c r="AC109" s="41">
        <v>0</v>
      </c>
      <c r="AD109" s="41">
        <v>0</v>
      </c>
      <c r="AE109" s="34"/>
      <c r="AF109" s="33">
        <v>0</v>
      </c>
      <c r="AG109" s="31">
        <f t="shared" si="37"/>
        <v>0</v>
      </c>
      <c r="AH109" s="24">
        <f t="shared" si="38"/>
        <v>0</v>
      </c>
      <c r="AI109" s="37">
        <f t="shared" si="39"/>
        <v>0</v>
      </c>
      <c r="AJ109" s="24"/>
      <c r="AK109" s="24" t="s">
        <v>135</v>
      </c>
      <c r="AL109" s="24">
        <v>0</v>
      </c>
    </row>
    <row r="110" spans="1:38">
      <c r="A110" s="24">
        <v>12</v>
      </c>
      <c r="B110" s="24">
        <v>1</v>
      </c>
      <c r="C110" s="24" t="s">
        <v>38</v>
      </c>
      <c r="D110" s="24" t="s">
        <v>35</v>
      </c>
      <c r="E110" s="24">
        <v>90</v>
      </c>
      <c r="F110" s="24" t="s">
        <v>194</v>
      </c>
      <c r="G110" s="24" t="s">
        <v>195</v>
      </c>
      <c r="H110" s="24" t="s">
        <v>22</v>
      </c>
      <c r="I110" s="24" t="s">
        <v>20</v>
      </c>
      <c r="J110" s="35">
        <v>35313</v>
      </c>
      <c r="K110" s="36" t="s">
        <v>34</v>
      </c>
      <c r="L110" s="30">
        <v>88</v>
      </c>
      <c r="M110" s="37">
        <v>0.60540000000000005</v>
      </c>
      <c r="N110" s="32">
        <v>210</v>
      </c>
      <c r="O110" s="24">
        <v>210</v>
      </c>
      <c r="P110" s="33">
        <v>225</v>
      </c>
      <c r="Q110" s="34"/>
      <c r="R110" s="24">
        <v>225</v>
      </c>
      <c r="S110" s="37">
        <f t="shared" si="32"/>
        <v>136.215</v>
      </c>
      <c r="T110" s="24">
        <v>140</v>
      </c>
      <c r="U110" s="24">
        <v>150</v>
      </c>
      <c r="V110" s="42">
        <v>155</v>
      </c>
      <c r="W110" s="34"/>
      <c r="X110" s="33">
        <v>150</v>
      </c>
      <c r="Y110" s="37">
        <f t="shared" si="33"/>
        <v>90.81</v>
      </c>
      <c r="Z110" s="24">
        <f t="shared" si="34"/>
        <v>375</v>
      </c>
      <c r="AA110" s="37">
        <f t="shared" si="35"/>
        <v>227.02500000000001</v>
      </c>
      <c r="AB110" s="42">
        <v>215</v>
      </c>
      <c r="AC110" s="24">
        <v>215</v>
      </c>
      <c r="AD110" s="33">
        <v>225</v>
      </c>
      <c r="AE110" s="34"/>
      <c r="AF110" s="33">
        <v>225</v>
      </c>
      <c r="AG110" s="31">
        <f t="shared" si="37"/>
        <v>136.215</v>
      </c>
      <c r="AH110" s="24">
        <f t="shared" si="38"/>
        <v>600</v>
      </c>
      <c r="AI110" s="37">
        <f t="shared" si="39"/>
        <v>363.24</v>
      </c>
      <c r="AJ110" s="24"/>
      <c r="AK110" s="24" t="s">
        <v>135</v>
      </c>
      <c r="AL110" s="24">
        <v>12</v>
      </c>
    </row>
    <row r="111" spans="1:38">
      <c r="A111" s="24">
        <v>12</v>
      </c>
      <c r="B111" s="24">
        <v>1</v>
      </c>
      <c r="C111" s="24" t="s">
        <v>38</v>
      </c>
      <c r="D111" s="24" t="s">
        <v>35</v>
      </c>
      <c r="E111" s="24">
        <v>90</v>
      </c>
      <c r="F111" s="24" t="s">
        <v>201</v>
      </c>
      <c r="G111" s="24" t="s">
        <v>62</v>
      </c>
      <c r="H111" s="24" t="s">
        <v>22</v>
      </c>
      <c r="I111" s="24" t="s">
        <v>20</v>
      </c>
      <c r="J111" s="26">
        <v>31093</v>
      </c>
      <c r="K111" s="34" t="s">
        <v>19</v>
      </c>
      <c r="L111" s="30">
        <v>87.3</v>
      </c>
      <c r="M111" s="37">
        <v>0.59650000000000003</v>
      </c>
      <c r="N111" s="32">
        <v>210</v>
      </c>
      <c r="O111" s="41">
        <v>220</v>
      </c>
      <c r="P111" s="41">
        <v>225</v>
      </c>
      <c r="Q111" s="34"/>
      <c r="R111" s="24">
        <v>210</v>
      </c>
      <c r="S111" s="37">
        <f t="shared" si="32"/>
        <v>125.265</v>
      </c>
      <c r="T111" s="24">
        <v>157.5</v>
      </c>
      <c r="U111" s="24">
        <v>165</v>
      </c>
      <c r="V111" s="42">
        <v>172.5</v>
      </c>
      <c r="W111" s="34"/>
      <c r="X111" s="33">
        <v>165</v>
      </c>
      <c r="Y111" s="37">
        <f t="shared" si="33"/>
        <v>98.422499999999999</v>
      </c>
      <c r="Z111" s="24">
        <f t="shared" si="34"/>
        <v>375</v>
      </c>
      <c r="AA111" s="37">
        <f t="shared" si="35"/>
        <v>223.6875</v>
      </c>
      <c r="AB111" s="24">
        <v>240</v>
      </c>
      <c r="AC111" s="24">
        <v>255</v>
      </c>
      <c r="AD111" s="42">
        <v>265</v>
      </c>
      <c r="AE111" s="34"/>
      <c r="AF111" s="33">
        <v>255</v>
      </c>
      <c r="AG111" s="31">
        <f t="shared" si="37"/>
        <v>152.10750000000002</v>
      </c>
      <c r="AH111" s="24">
        <f t="shared" si="38"/>
        <v>630</v>
      </c>
      <c r="AI111" s="37">
        <f t="shared" si="39"/>
        <v>375.79500000000002</v>
      </c>
      <c r="AJ111" s="24" t="s">
        <v>178</v>
      </c>
      <c r="AK111" s="24" t="s">
        <v>135</v>
      </c>
      <c r="AL111" s="24">
        <v>27</v>
      </c>
    </row>
    <row r="112" spans="1:38">
      <c r="A112" s="24">
        <v>5</v>
      </c>
      <c r="B112" s="24">
        <v>2</v>
      </c>
      <c r="C112" s="24" t="s">
        <v>38</v>
      </c>
      <c r="D112" s="24" t="s">
        <v>35</v>
      </c>
      <c r="E112" s="24">
        <v>90</v>
      </c>
      <c r="F112" s="24" t="s">
        <v>194</v>
      </c>
      <c r="G112" s="24" t="s">
        <v>195</v>
      </c>
      <c r="H112" s="24" t="s">
        <v>22</v>
      </c>
      <c r="I112" s="24" t="s">
        <v>20</v>
      </c>
      <c r="J112" s="35">
        <v>35313</v>
      </c>
      <c r="K112" s="36" t="s">
        <v>19</v>
      </c>
      <c r="L112" s="30">
        <v>88</v>
      </c>
      <c r="M112" s="37">
        <v>0.59350000000000003</v>
      </c>
      <c r="N112" s="32">
        <v>210</v>
      </c>
      <c r="O112" s="24">
        <v>210</v>
      </c>
      <c r="P112" s="33">
        <v>225</v>
      </c>
      <c r="Q112" s="34"/>
      <c r="R112" s="24">
        <v>225</v>
      </c>
      <c r="S112" s="37">
        <f t="shared" si="32"/>
        <v>133.53749999999999</v>
      </c>
      <c r="T112" s="24">
        <v>140</v>
      </c>
      <c r="U112" s="24">
        <v>150</v>
      </c>
      <c r="V112" s="42">
        <v>155</v>
      </c>
      <c r="W112" s="34"/>
      <c r="X112" s="33">
        <v>150</v>
      </c>
      <c r="Y112" s="37">
        <f t="shared" si="33"/>
        <v>89.025000000000006</v>
      </c>
      <c r="Z112" s="24">
        <f t="shared" si="34"/>
        <v>375</v>
      </c>
      <c r="AA112" s="37">
        <f t="shared" si="35"/>
        <v>222.5625</v>
      </c>
      <c r="AB112" s="42">
        <v>215</v>
      </c>
      <c r="AC112" s="24">
        <v>215</v>
      </c>
      <c r="AD112" s="33">
        <v>225</v>
      </c>
      <c r="AE112" s="34"/>
      <c r="AF112" s="33">
        <v>225</v>
      </c>
      <c r="AG112" s="31">
        <f t="shared" si="37"/>
        <v>133.53749999999999</v>
      </c>
      <c r="AH112" s="24">
        <f t="shared" si="38"/>
        <v>600</v>
      </c>
      <c r="AI112" s="37">
        <f t="shared" si="39"/>
        <v>356.1</v>
      </c>
      <c r="AJ112" s="24"/>
      <c r="AK112" s="24" t="s">
        <v>135</v>
      </c>
      <c r="AL112" s="24">
        <v>5</v>
      </c>
    </row>
    <row r="113" spans="1:38">
      <c r="A113" s="24">
        <v>3</v>
      </c>
      <c r="B113" s="24">
        <v>3</v>
      </c>
      <c r="C113" s="24" t="s">
        <v>38</v>
      </c>
      <c r="D113" s="24" t="s">
        <v>35</v>
      </c>
      <c r="E113" s="24">
        <v>90</v>
      </c>
      <c r="F113" s="24" t="s">
        <v>197</v>
      </c>
      <c r="G113" s="24" t="s">
        <v>198</v>
      </c>
      <c r="H113" s="24" t="s">
        <v>123</v>
      </c>
      <c r="I113" s="24" t="s">
        <v>20</v>
      </c>
      <c r="J113" s="26">
        <v>34129</v>
      </c>
      <c r="K113" s="34" t="s">
        <v>19</v>
      </c>
      <c r="L113" s="30">
        <v>88.9</v>
      </c>
      <c r="M113" s="37">
        <v>0.5897</v>
      </c>
      <c r="N113" s="32">
        <v>180</v>
      </c>
      <c r="O113" s="24">
        <v>185</v>
      </c>
      <c r="P113" s="41">
        <v>205</v>
      </c>
      <c r="Q113" s="34"/>
      <c r="R113" s="24">
        <v>185</v>
      </c>
      <c r="S113" s="37">
        <f t="shared" si="32"/>
        <v>109.0945</v>
      </c>
      <c r="T113" s="24">
        <v>132.5</v>
      </c>
      <c r="U113" s="24">
        <v>137.5</v>
      </c>
      <c r="V113" s="24">
        <v>142.5</v>
      </c>
      <c r="W113" s="34"/>
      <c r="X113" s="24">
        <v>142.5</v>
      </c>
      <c r="Y113" s="37">
        <f t="shared" si="33"/>
        <v>84.032250000000005</v>
      </c>
      <c r="Z113" s="24">
        <f t="shared" si="34"/>
        <v>327.5</v>
      </c>
      <c r="AA113" s="37">
        <f t="shared" si="35"/>
        <v>193.12674999999999</v>
      </c>
      <c r="AB113" s="24">
        <v>220</v>
      </c>
      <c r="AC113" s="24">
        <v>235</v>
      </c>
      <c r="AD113" s="42">
        <v>240</v>
      </c>
      <c r="AE113" s="34"/>
      <c r="AF113" s="33">
        <v>235</v>
      </c>
      <c r="AG113" s="31">
        <f t="shared" si="37"/>
        <v>138.5795</v>
      </c>
      <c r="AH113" s="24">
        <f t="shared" si="38"/>
        <v>562.5</v>
      </c>
      <c r="AI113" s="37">
        <f t="shared" si="39"/>
        <v>331.70625000000001</v>
      </c>
      <c r="AJ113" s="24"/>
      <c r="AK113" s="24" t="s">
        <v>135</v>
      </c>
      <c r="AL113" s="24">
        <v>3</v>
      </c>
    </row>
    <row r="114" spans="1:38">
      <c r="A114" s="24">
        <v>2</v>
      </c>
      <c r="B114" s="24">
        <v>4</v>
      </c>
      <c r="C114" s="24" t="s">
        <v>38</v>
      </c>
      <c r="D114" s="24" t="s">
        <v>35</v>
      </c>
      <c r="E114" s="24">
        <v>90</v>
      </c>
      <c r="F114" s="24" t="s">
        <v>190</v>
      </c>
      <c r="G114" s="24" t="s">
        <v>131</v>
      </c>
      <c r="H114" s="24" t="s">
        <v>22</v>
      </c>
      <c r="I114" s="24" t="s">
        <v>20</v>
      </c>
      <c r="J114" s="35">
        <v>33417</v>
      </c>
      <c r="K114" s="36" t="s">
        <v>19</v>
      </c>
      <c r="L114" s="30">
        <v>87.4</v>
      </c>
      <c r="M114" s="37">
        <v>0.59599999999999997</v>
      </c>
      <c r="N114" s="41">
        <v>170</v>
      </c>
      <c r="O114" s="41">
        <v>170</v>
      </c>
      <c r="P114" s="33">
        <v>170</v>
      </c>
      <c r="Q114" s="34"/>
      <c r="R114" s="24">
        <v>170</v>
      </c>
      <c r="S114" s="37">
        <f t="shared" si="32"/>
        <v>101.32</v>
      </c>
      <c r="T114" s="42">
        <v>135</v>
      </c>
      <c r="U114" s="24">
        <v>135</v>
      </c>
      <c r="V114" s="33">
        <v>140</v>
      </c>
      <c r="W114" s="34"/>
      <c r="X114" s="33">
        <v>140</v>
      </c>
      <c r="Y114" s="37">
        <f t="shared" si="33"/>
        <v>83.44</v>
      </c>
      <c r="Z114" s="24">
        <f t="shared" si="34"/>
        <v>310</v>
      </c>
      <c r="AA114" s="37">
        <f t="shared" si="35"/>
        <v>184.76</v>
      </c>
      <c r="AB114" s="42">
        <v>190</v>
      </c>
      <c r="AC114" s="24">
        <v>190</v>
      </c>
      <c r="AD114" s="33">
        <v>200</v>
      </c>
      <c r="AE114" s="34"/>
      <c r="AF114" s="33">
        <v>200</v>
      </c>
      <c r="AG114" s="31">
        <f t="shared" si="37"/>
        <v>119.19999999999999</v>
      </c>
      <c r="AH114" s="24">
        <f t="shared" si="38"/>
        <v>510</v>
      </c>
      <c r="AI114" s="37">
        <f t="shared" si="39"/>
        <v>303.95999999999998</v>
      </c>
      <c r="AJ114" s="24"/>
      <c r="AK114" s="24" t="s">
        <v>191</v>
      </c>
      <c r="AL114" s="24">
        <v>2</v>
      </c>
    </row>
    <row r="115" spans="1:38">
      <c r="A115" s="24">
        <v>1</v>
      </c>
      <c r="B115" s="24">
        <v>5</v>
      </c>
      <c r="C115" s="24" t="s">
        <v>38</v>
      </c>
      <c r="D115" s="24" t="s">
        <v>35</v>
      </c>
      <c r="E115" s="24">
        <v>90</v>
      </c>
      <c r="F115" s="24" t="s">
        <v>185</v>
      </c>
      <c r="G115" s="24" t="s">
        <v>131</v>
      </c>
      <c r="H115" s="24" t="s">
        <v>22</v>
      </c>
      <c r="I115" s="24" t="s">
        <v>20</v>
      </c>
      <c r="J115" s="26">
        <v>32357</v>
      </c>
      <c r="K115" s="34" t="s">
        <v>19</v>
      </c>
      <c r="L115" s="30">
        <v>84</v>
      </c>
      <c r="M115" s="37">
        <v>0.61170000000000002</v>
      </c>
      <c r="N115" s="32">
        <v>135</v>
      </c>
      <c r="O115" s="24">
        <v>140</v>
      </c>
      <c r="P115" s="41">
        <v>145</v>
      </c>
      <c r="Q115" s="34"/>
      <c r="R115" s="24">
        <v>140</v>
      </c>
      <c r="S115" s="37">
        <f t="shared" si="32"/>
        <v>85.638000000000005</v>
      </c>
      <c r="T115" s="24">
        <v>102.5</v>
      </c>
      <c r="U115" s="24">
        <v>107.5</v>
      </c>
      <c r="V115" s="33">
        <v>112.5</v>
      </c>
      <c r="W115" s="34"/>
      <c r="X115" s="33">
        <v>112.5</v>
      </c>
      <c r="Y115" s="37">
        <f t="shared" si="33"/>
        <v>68.816249999999997</v>
      </c>
      <c r="Z115" s="24">
        <f t="shared" si="34"/>
        <v>252.5</v>
      </c>
      <c r="AA115" s="37">
        <f t="shared" si="35"/>
        <v>154.45425</v>
      </c>
      <c r="AB115" s="24">
        <v>145</v>
      </c>
      <c r="AC115" s="24">
        <v>150</v>
      </c>
      <c r="AD115" s="33">
        <v>155</v>
      </c>
      <c r="AE115" s="34"/>
      <c r="AF115" s="33">
        <v>155</v>
      </c>
      <c r="AG115" s="31">
        <f t="shared" si="37"/>
        <v>94.813500000000005</v>
      </c>
      <c r="AH115" s="24">
        <f t="shared" si="38"/>
        <v>407.5</v>
      </c>
      <c r="AI115" s="37">
        <f t="shared" si="39"/>
        <v>249.26775000000001</v>
      </c>
      <c r="AJ115" s="24"/>
      <c r="AK115" s="24" t="s">
        <v>135</v>
      </c>
      <c r="AL115" s="24">
        <v>1</v>
      </c>
    </row>
    <row r="116" spans="1:38">
      <c r="A116" s="24">
        <v>12</v>
      </c>
      <c r="B116" s="24">
        <v>1</v>
      </c>
      <c r="C116" s="24" t="s">
        <v>38</v>
      </c>
      <c r="D116" s="24" t="s">
        <v>35</v>
      </c>
      <c r="E116" s="24">
        <v>90</v>
      </c>
      <c r="F116" s="24" t="s">
        <v>182</v>
      </c>
      <c r="G116" s="24" t="s">
        <v>141</v>
      </c>
      <c r="H116" s="24" t="s">
        <v>22</v>
      </c>
      <c r="I116" s="24" t="s">
        <v>20</v>
      </c>
      <c r="J116" s="26">
        <v>38100</v>
      </c>
      <c r="K116" s="34" t="s">
        <v>142</v>
      </c>
      <c r="L116" s="30">
        <v>82.9</v>
      </c>
      <c r="M116" s="37">
        <v>0.75919999999999999</v>
      </c>
      <c r="N116" s="32">
        <v>85</v>
      </c>
      <c r="O116" s="24">
        <v>90</v>
      </c>
      <c r="P116" s="33">
        <v>95</v>
      </c>
      <c r="Q116" s="34"/>
      <c r="R116" s="24">
        <v>95</v>
      </c>
      <c r="S116" s="37">
        <f t="shared" si="32"/>
        <v>72.123999999999995</v>
      </c>
      <c r="T116" s="24">
        <v>70</v>
      </c>
      <c r="U116" s="24">
        <v>77</v>
      </c>
      <c r="V116" s="33">
        <v>82.5</v>
      </c>
      <c r="W116" s="34"/>
      <c r="X116" s="33">
        <v>82.5</v>
      </c>
      <c r="Y116" s="37">
        <f t="shared" si="33"/>
        <v>62.634</v>
      </c>
      <c r="Z116" s="24">
        <f t="shared" si="34"/>
        <v>177.5</v>
      </c>
      <c r="AA116" s="37">
        <f t="shared" si="35"/>
        <v>134.75800000000001</v>
      </c>
      <c r="AB116" s="24">
        <v>120</v>
      </c>
      <c r="AC116" s="24">
        <v>125</v>
      </c>
      <c r="AD116" s="42">
        <v>135</v>
      </c>
      <c r="AE116" s="34"/>
      <c r="AF116" s="33">
        <v>125</v>
      </c>
      <c r="AG116" s="31">
        <f t="shared" si="37"/>
        <v>94.899999999999991</v>
      </c>
      <c r="AH116" s="24">
        <f t="shared" si="38"/>
        <v>302.5</v>
      </c>
      <c r="AI116" s="37">
        <f t="shared" si="39"/>
        <v>229.65799999999999</v>
      </c>
      <c r="AJ116" s="24"/>
      <c r="AK116" s="24" t="s">
        <v>143</v>
      </c>
      <c r="AL116" s="24">
        <v>12</v>
      </c>
    </row>
    <row r="117" spans="1:38">
      <c r="A117" s="24">
        <v>12</v>
      </c>
      <c r="B117" s="24">
        <v>1</v>
      </c>
      <c r="C117" s="24" t="s">
        <v>38</v>
      </c>
      <c r="D117" s="24" t="s">
        <v>35</v>
      </c>
      <c r="E117" s="24">
        <v>90</v>
      </c>
      <c r="F117" s="24" t="s">
        <v>199</v>
      </c>
      <c r="G117" s="24" t="s">
        <v>184</v>
      </c>
      <c r="H117" s="24" t="s">
        <v>22</v>
      </c>
      <c r="I117" s="24" t="s">
        <v>20</v>
      </c>
      <c r="J117" s="35">
        <v>36859</v>
      </c>
      <c r="K117" s="36" t="s">
        <v>30</v>
      </c>
      <c r="L117" s="30">
        <v>89.4</v>
      </c>
      <c r="M117" s="37">
        <v>0.63470000000000004</v>
      </c>
      <c r="N117" s="32">
        <v>170</v>
      </c>
      <c r="O117" s="24">
        <v>170</v>
      </c>
      <c r="P117" s="33">
        <v>180</v>
      </c>
      <c r="Q117" s="34"/>
      <c r="R117" s="24">
        <v>180</v>
      </c>
      <c r="S117" s="37">
        <f t="shared" si="32"/>
        <v>114.24600000000001</v>
      </c>
      <c r="T117" s="24">
        <v>120</v>
      </c>
      <c r="U117" s="24">
        <v>125</v>
      </c>
      <c r="V117" s="33">
        <v>127.5</v>
      </c>
      <c r="W117" s="34"/>
      <c r="X117" s="33">
        <v>127.5</v>
      </c>
      <c r="Y117" s="37">
        <f t="shared" si="33"/>
        <v>80.924250000000001</v>
      </c>
      <c r="Z117" s="24">
        <f t="shared" si="34"/>
        <v>307.5</v>
      </c>
      <c r="AA117" s="37">
        <f t="shared" si="35"/>
        <v>195.17025000000001</v>
      </c>
      <c r="AB117" s="24">
        <v>225</v>
      </c>
      <c r="AC117" s="42">
        <v>242.5</v>
      </c>
      <c r="AD117" s="42">
        <v>242.5</v>
      </c>
      <c r="AE117" s="34"/>
      <c r="AF117" s="33">
        <v>225</v>
      </c>
      <c r="AG117" s="31">
        <f t="shared" si="37"/>
        <v>142.8075</v>
      </c>
      <c r="AH117" s="24">
        <f t="shared" si="38"/>
        <v>532.5</v>
      </c>
      <c r="AI117" s="37">
        <f t="shared" si="39"/>
        <v>337.97775000000001</v>
      </c>
      <c r="AJ117" s="24" t="s">
        <v>175</v>
      </c>
      <c r="AK117" s="24" t="s">
        <v>135</v>
      </c>
      <c r="AL117" s="24">
        <v>21</v>
      </c>
    </row>
    <row r="118" spans="1:38">
      <c r="A118" s="24">
        <v>12</v>
      </c>
      <c r="B118" s="24">
        <v>1</v>
      </c>
      <c r="C118" s="24" t="s">
        <v>38</v>
      </c>
      <c r="D118" s="24" t="s">
        <v>35</v>
      </c>
      <c r="E118" s="24">
        <v>90</v>
      </c>
      <c r="F118" s="24" t="s">
        <v>187</v>
      </c>
      <c r="G118" s="24" t="s">
        <v>184</v>
      </c>
      <c r="H118" s="24" t="s">
        <v>22</v>
      </c>
      <c r="I118" s="24" t="s">
        <v>20</v>
      </c>
      <c r="J118" s="26">
        <v>36598</v>
      </c>
      <c r="K118" s="34" t="s">
        <v>50</v>
      </c>
      <c r="L118" s="30">
        <v>89.3</v>
      </c>
      <c r="M118" s="37">
        <v>0.62339999999999995</v>
      </c>
      <c r="N118" s="32">
        <v>160</v>
      </c>
      <c r="O118" s="24">
        <v>160</v>
      </c>
      <c r="P118" s="33">
        <v>175</v>
      </c>
      <c r="Q118" s="34"/>
      <c r="R118" s="24">
        <v>175</v>
      </c>
      <c r="S118" s="37">
        <f t="shared" si="32"/>
        <v>109.095</v>
      </c>
      <c r="T118" s="24">
        <v>125</v>
      </c>
      <c r="U118" s="42">
        <v>130</v>
      </c>
      <c r="V118" s="42">
        <v>130</v>
      </c>
      <c r="W118" s="34"/>
      <c r="X118" s="33">
        <v>125</v>
      </c>
      <c r="Y118" s="37">
        <f t="shared" si="33"/>
        <v>77.924999999999997</v>
      </c>
      <c r="Z118" s="24">
        <f t="shared" si="34"/>
        <v>300</v>
      </c>
      <c r="AA118" s="37">
        <f t="shared" si="35"/>
        <v>187.01999999999998</v>
      </c>
      <c r="AB118" s="24">
        <v>185</v>
      </c>
      <c r="AC118" s="24">
        <v>197.5</v>
      </c>
      <c r="AD118" s="33">
        <v>225</v>
      </c>
      <c r="AE118" s="34"/>
      <c r="AF118" s="33">
        <v>225</v>
      </c>
      <c r="AG118" s="31">
        <f t="shared" si="37"/>
        <v>140.26499999999999</v>
      </c>
      <c r="AH118" s="24">
        <f t="shared" si="38"/>
        <v>525</v>
      </c>
      <c r="AI118" s="37">
        <f t="shared" si="39"/>
        <v>327.28499999999997</v>
      </c>
      <c r="AJ118" s="24"/>
      <c r="AK118" s="24" t="s">
        <v>135</v>
      </c>
      <c r="AL118" s="24">
        <v>12</v>
      </c>
    </row>
    <row r="119" spans="1:38">
      <c r="A119" s="24">
        <v>12</v>
      </c>
      <c r="B119" s="24">
        <v>1</v>
      </c>
      <c r="C119" s="24" t="s">
        <v>38</v>
      </c>
      <c r="D119" s="24" t="s">
        <v>35</v>
      </c>
      <c r="E119" s="24">
        <v>100</v>
      </c>
      <c r="F119" s="24" t="s">
        <v>206</v>
      </c>
      <c r="G119" s="24" t="s">
        <v>207</v>
      </c>
      <c r="H119" s="24" t="s">
        <v>114</v>
      </c>
      <c r="I119" s="24" t="s">
        <v>20</v>
      </c>
      <c r="J119" s="35">
        <v>34509</v>
      </c>
      <c r="K119" s="36" t="s">
        <v>34</v>
      </c>
      <c r="L119" s="30">
        <v>92</v>
      </c>
      <c r="M119" s="37">
        <v>0.57789999999999997</v>
      </c>
      <c r="N119" s="32">
        <v>200</v>
      </c>
      <c r="O119" s="24">
        <v>212.5</v>
      </c>
      <c r="P119" s="41">
        <v>220</v>
      </c>
      <c r="Q119" s="34"/>
      <c r="R119" s="24">
        <v>212.5</v>
      </c>
      <c r="S119" s="37">
        <f t="shared" si="32"/>
        <v>122.80374999999999</v>
      </c>
      <c r="T119" s="24">
        <v>120</v>
      </c>
      <c r="U119" s="24">
        <v>130</v>
      </c>
      <c r="V119" s="33">
        <v>140</v>
      </c>
      <c r="W119" s="34"/>
      <c r="X119" s="33">
        <v>140</v>
      </c>
      <c r="Y119" s="37">
        <f t="shared" si="33"/>
        <v>80.905999999999992</v>
      </c>
      <c r="Z119" s="24">
        <f t="shared" si="34"/>
        <v>352.5</v>
      </c>
      <c r="AA119" s="37">
        <f t="shared" si="35"/>
        <v>203.70974999999999</v>
      </c>
      <c r="AB119" s="24">
        <v>185</v>
      </c>
      <c r="AC119" s="24">
        <v>200</v>
      </c>
      <c r="AD119" s="42">
        <v>210</v>
      </c>
      <c r="AE119" s="34"/>
      <c r="AF119" s="33">
        <v>200</v>
      </c>
      <c r="AG119" s="31">
        <f t="shared" si="37"/>
        <v>115.58</v>
      </c>
      <c r="AH119" s="24">
        <f t="shared" si="38"/>
        <v>552.5</v>
      </c>
      <c r="AI119" s="37">
        <f t="shared" si="39"/>
        <v>319.28974999999997</v>
      </c>
      <c r="AJ119" s="24"/>
      <c r="AK119" s="24" t="s">
        <v>208</v>
      </c>
      <c r="AL119" s="24">
        <v>12</v>
      </c>
    </row>
    <row r="120" spans="1:38">
      <c r="A120" s="24">
        <v>12</v>
      </c>
      <c r="B120" s="24">
        <v>1</v>
      </c>
      <c r="C120" s="24" t="s">
        <v>38</v>
      </c>
      <c r="D120" s="24" t="s">
        <v>35</v>
      </c>
      <c r="E120" s="24">
        <v>100</v>
      </c>
      <c r="F120" s="24" t="s">
        <v>218</v>
      </c>
      <c r="G120" s="24" t="s">
        <v>219</v>
      </c>
      <c r="H120" s="24" t="s">
        <v>22</v>
      </c>
      <c r="I120" s="24" t="s">
        <v>20</v>
      </c>
      <c r="J120" s="26">
        <v>21308</v>
      </c>
      <c r="K120" s="34" t="s">
        <v>220</v>
      </c>
      <c r="L120" s="30">
        <v>100</v>
      </c>
      <c r="M120" s="37">
        <v>0.88090000000000002</v>
      </c>
      <c r="N120" s="41">
        <v>220</v>
      </c>
      <c r="O120" s="24">
        <v>220</v>
      </c>
      <c r="P120" s="33">
        <v>235</v>
      </c>
      <c r="Q120" s="34"/>
      <c r="R120" s="24">
        <v>235</v>
      </c>
      <c r="S120" s="37">
        <f t="shared" si="32"/>
        <v>207.01150000000001</v>
      </c>
      <c r="T120" s="24">
        <v>165</v>
      </c>
      <c r="U120" s="24">
        <v>172.5</v>
      </c>
      <c r="V120" s="42">
        <v>175</v>
      </c>
      <c r="W120" s="34"/>
      <c r="X120" s="24">
        <v>172.5</v>
      </c>
      <c r="Y120" s="37">
        <f t="shared" si="33"/>
        <v>151.95525000000001</v>
      </c>
      <c r="Z120" s="24">
        <f t="shared" si="34"/>
        <v>407.5</v>
      </c>
      <c r="AA120" s="37">
        <f t="shared" si="35"/>
        <v>358.96674999999999</v>
      </c>
      <c r="AB120" s="24">
        <v>220</v>
      </c>
      <c r="AC120" s="24">
        <v>227.5</v>
      </c>
      <c r="AD120" s="33">
        <v>232.5</v>
      </c>
      <c r="AE120" s="34"/>
      <c r="AF120" s="33">
        <v>232.5</v>
      </c>
      <c r="AG120" s="31">
        <f t="shared" si="37"/>
        <v>204.80924999999999</v>
      </c>
      <c r="AH120" s="24">
        <f t="shared" si="38"/>
        <v>640</v>
      </c>
      <c r="AI120" s="37">
        <f t="shared" si="39"/>
        <v>563.77600000000007</v>
      </c>
      <c r="AJ120" s="24" t="s">
        <v>222</v>
      </c>
      <c r="AK120" s="24" t="s">
        <v>135</v>
      </c>
      <c r="AL120" s="24">
        <v>48</v>
      </c>
    </row>
    <row r="121" spans="1:38">
      <c r="A121" s="24">
        <v>12</v>
      </c>
      <c r="B121" s="24">
        <v>1</v>
      </c>
      <c r="C121" s="24" t="s">
        <v>38</v>
      </c>
      <c r="D121" s="24" t="s">
        <v>35</v>
      </c>
      <c r="E121" s="24">
        <v>100</v>
      </c>
      <c r="F121" s="24" t="s">
        <v>214</v>
      </c>
      <c r="G121" s="24" t="s">
        <v>27</v>
      </c>
      <c r="H121" s="24" t="s">
        <v>123</v>
      </c>
      <c r="I121" s="24" t="s">
        <v>20</v>
      </c>
      <c r="J121" s="26">
        <v>31210</v>
      </c>
      <c r="K121" s="34" t="s">
        <v>19</v>
      </c>
      <c r="L121" s="30">
        <v>99.1</v>
      </c>
      <c r="M121" s="37">
        <v>0.55630000000000002</v>
      </c>
      <c r="N121" s="32">
        <v>230</v>
      </c>
      <c r="O121" s="24">
        <v>250</v>
      </c>
      <c r="P121" s="41">
        <v>260</v>
      </c>
      <c r="Q121" s="34"/>
      <c r="R121" s="24">
        <v>250</v>
      </c>
      <c r="S121" s="37">
        <f t="shared" si="32"/>
        <v>139.07500000000002</v>
      </c>
      <c r="T121" s="24">
        <v>155</v>
      </c>
      <c r="U121" s="24">
        <v>165</v>
      </c>
      <c r="V121" s="42">
        <v>170</v>
      </c>
      <c r="W121" s="34"/>
      <c r="X121" s="33">
        <v>165</v>
      </c>
      <c r="Y121" s="37">
        <f t="shared" si="33"/>
        <v>91.789500000000004</v>
      </c>
      <c r="Z121" s="24">
        <f t="shared" si="34"/>
        <v>415</v>
      </c>
      <c r="AA121" s="37">
        <f t="shared" si="35"/>
        <v>230.86450000000002</v>
      </c>
      <c r="AB121" s="24">
        <v>240</v>
      </c>
      <c r="AC121" s="42">
        <v>260</v>
      </c>
      <c r="AD121" s="42">
        <v>270</v>
      </c>
      <c r="AE121" s="34"/>
      <c r="AF121" s="33">
        <v>240</v>
      </c>
      <c r="AG121" s="31">
        <f t="shared" si="37"/>
        <v>133.512</v>
      </c>
      <c r="AH121" s="24">
        <f t="shared" si="38"/>
        <v>655</v>
      </c>
      <c r="AI121" s="37">
        <f t="shared" si="39"/>
        <v>364.37650000000002</v>
      </c>
      <c r="AJ121" s="24"/>
      <c r="AK121" s="24" t="s">
        <v>135</v>
      </c>
      <c r="AL121" s="24">
        <v>12</v>
      </c>
    </row>
    <row r="122" spans="1:38">
      <c r="A122" s="24">
        <v>5</v>
      </c>
      <c r="B122" s="24">
        <v>2</v>
      </c>
      <c r="C122" s="24" t="s">
        <v>38</v>
      </c>
      <c r="D122" s="24" t="s">
        <v>35</v>
      </c>
      <c r="E122" s="24">
        <v>100</v>
      </c>
      <c r="F122" s="24" t="s">
        <v>216</v>
      </c>
      <c r="G122" s="24" t="s">
        <v>43</v>
      </c>
      <c r="H122" s="24" t="s">
        <v>22</v>
      </c>
      <c r="I122" s="24" t="s">
        <v>20</v>
      </c>
      <c r="J122" s="35">
        <v>33078</v>
      </c>
      <c r="K122" s="36" t="s">
        <v>19</v>
      </c>
      <c r="L122" s="30">
        <v>100</v>
      </c>
      <c r="M122" s="37">
        <v>0.55400000000000005</v>
      </c>
      <c r="N122" s="41">
        <v>220</v>
      </c>
      <c r="O122" s="24">
        <v>220</v>
      </c>
      <c r="P122" s="33">
        <v>225</v>
      </c>
      <c r="Q122" s="34"/>
      <c r="R122" s="24">
        <v>225</v>
      </c>
      <c r="S122" s="37">
        <f t="shared" si="32"/>
        <v>124.65</v>
      </c>
      <c r="T122" s="24">
        <v>160</v>
      </c>
      <c r="U122" s="24">
        <v>165</v>
      </c>
      <c r="V122" s="33">
        <v>170</v>
      </c>
      <c r="W122" s="34"/>
      <c r="X122" s="33">
        <v>170</v>
      </c>
      <c r="Y122" s="37">
        <f t="shared" si="33"/>
        <v>94.18</v>
      </c>
      <c r="Z122" s="24">
        <f t="shared" si="34"/>
        <v>395</v>
      </c>
      <c r="AA122" s="37">
        <f t="shared" si="35"/>
        <v>218.83</v>
      </c>
      <c r="AB122" s="24">
        <v>230</v>
      </c>
      <c r="AC122" s="24">
        <v>240</v>
      </c>
      <c r="AD122" s="42">
        <v>250</v>
      </c>
      <c r="AE122" s="34"/>
      <c r="AF122" s="33">
        <v>240</v>
      </c>
      <c r="AG122" s="31">
        <f t="shared" si="37"/>
        <v>132.96</v>
      </c>
      <c r="AH122" s="24">
        <f t="shared" si="38"/>
        <v>635</v>
      </c>
      <c r="AI122" s="37">
        <f t="shared" si="39"/>
        <v>351.79</v>
      </c>
      <c r="AJ122" s="24"/>
      <c r="AK122" s="24" t="s">
        <v>135</v>
      </c>
      <c r="AL122" s="24">
        <v>5</v>
      </c>
    </row>
    <row r="123" spans="1:38">
      <c r="A123" s="24">
        <v>3</v>
      </c>
      <c r="B123" s="24">
        <v>3</v>
      </c>
      <c r="C123" s="24" t="s">
        <v>38</v>
      </c>
      <c r="D123" s="24" t="s">
        <v>35</v>
      </c>
      <c r="E123" s="24">
        <v>100</v>
      </c>
      <c r="F123" s="24" t="s">
        <v>209</v>
      </c>
      <c r="G123" s="24" t="s">
        <v>210</v>
      </c>
      <c r="H123" s="24" t="s">
        <v>22</v>
      </c>
      <c r="I123" s="24" t="s">
        <v>20</v>
      </c>
      <c r="J123" s="26">
        <v>34421</v>
      </c>
      <c r="K123" s="34" t="s">
        <v>19</v>
      </c>
      <c r="L123" s="30">
        <v>97.5</v>
      </c>
      <c r="M123" s="37">
        <v>0.5605</v>
      </c>
      <c r="N123" s="32">
        <v>205</v>
      </c>
      <c r="O123" s="24">
        <v>215</v>
      </c>
      <c r="P123" s="33">
        <v>220</v>
      </c>
      <c r="Q123" s="34"/>
      <c r="R123" s="33">
        <v>220</v>
      </c>
      <c r="S123" s="37">
        <f t="shared" si="32"/>
        <v>123.31</v>
      </c>
      <c r="T123" s="24">
        <v>140</v>
      </c>
      <c r="U123" s="24">
        <v>152.5</v>
      </c>
      <c r="V123" s="42">
        <v>160</v>
      </c>
      <c r="W123" s="34"/>
      <c r="X123" s="24">
        <v>152.5</v>
      </c>
      <c r="Y123" s="37">
        <f t="shared" si="33"/>
        <v>85.476249999999993</v>
      </c>
      <c r="Z123" s="24">
        <f t="shared" si="34"/>
        <v>372.5</v>
      </c>
      <c r="AA123" s="37">
        <f t="shared" si="35"/>
        <v>208.78625</v>
      </c>
      <c r="AB123" s="24">
        <v>215</v>
      </c>
      <c r="AC123" s="44">
        <v>0</v>
      </c>
      <c r="AD123" s="33">
        <v>0</v>
      </c>
      <c r="AE123" s="34"/>
      <c r="AF123" s="33">
        <v>215</v>
      </c>
      <c r="AG123" s="31">
        <f t="shared" si="37"/>
        <v>120.50749999999999</v>
      </c>
      <c r="AH123" s="24">
        <f t="shared" si="38"/>
        <v>587.5</v>
      </c>
      <c r="AI123" s="37">
        <f t="shared" si="39"/>
        <v>329.29374999999999</v>
      </c>
      <c r="AJ123" s="24"/>
      <c r="AK123" s="24" t="s">
        <v>135</v>
      </c>
      <c r="AL123" s="24">
        <v>3</v>
      </c>
    </row>
    <row r="124" spans="1:38">
      <c r="A124" s="24">
        <v>12</v>
      </c>
      <c r="B124" s="24">
        <v>1</v>
      </c>
      <c r="C124" s="24" t="s">
        <v>38</v>
      </c>
      <c r="D124" s="24" t="s">
        <v>35</v>
      </c>
      <c r="E124" s="24">
        <v>100</v>
      </c>
      <c r="F124" s="24" t="s">
        <v>203</v>
      </c>
      <c r="G124" s="24" t="s">
        <v>141</v>
      </c>
      <c r="H124" s="24" t="s">
        <v>22</v>
      </c>
      <c r="I124" s="24" t="s">
        <v>20</v>
      </c>
      <c r="J124" s="35">
        <v>37558</v>
      </c>
      <c r="K124" s="36" t="s">
        <v>28</v>
      </c>
      <c r="L124" s="30">
        <v>93.8</v>
      </c>
      <c r="M124" s="37">
        <v>0.67459999999999998</v>
      </c>
      <c r="N124" s="41">
        <v>90</v>
      </c>
      <c r="O124" s="24">
        <v>90</v>
      </c>
      <c r="P124" s="41">
        <v>105</v>
      </c>
      <c r="Q124" s="34"/>
      <c r="R124" s="24">
        <v>90</v>
      </c>
      <c r="S124" s="37">
        <f t="shared" si="32"/>
        <v>60.713999999999999</v>
      </c>
      <c r="T124" s="24">
        <v>80</v>
      </c>
      <c r="U124" s="24">
        <v>85</v>
      </c>
      <c r="V124" s="42">
        <v>90</v>
      </c>
      <c r="W124" s="34"/>
      <c r="X124" s="33">
        <v>85</v>
      </c>
      <c r="Y124" s="37">
        <f t="shared" si="33"/>
        <v>57.341000000000001</v>
      </c>
      <c r="Z124" s="24">
        <f t="shared" si="34"/>
        <v>175</v>
      </c>
      <c r="AA124" s="37">
        <f t="shared" si="35"/>
        <v>118.05499999999999</v>
      </c>
      <c r="AB124" s="24">
        <v>100</v>
      </c>
      <c r="AC124" s="42">
        <v>110</v>
      </c>
      <c r="AD124" s="33">
        <v>110</v>
      </c>
      <c r="AE124" s="34"/>
      <c r="AF124" s="33">
        <v>110</v>
      </c>
      <c r="AG124" s="31">
        <f t="shared" si="37"/>
        <v>74.206000000000003</v>
      </c>
      <c r="AH124" s="24">
        <f t="shared" si="38"/>
        <v>285</v>
      </c>
      <c r="AI124" s="37">
        <f t="shared" si="39"/>
        <v>192.261</v>
      </c>
      <c r="AJ124" s="24"/>
      <c r="AK124" s="24" t="s">
        <v>143</v>
      </c>
      <c r="AL124" s="24">
        <v>12</v>
      </c>
    </row>
    <row r="125" spans="1:38">
      <c r="A125" s="24">
        <v>12</v>
      </c>
      <c r="B125" s="24">
        <v>1</v>
      </c>
      <c r="C125" s="24" t="s">
        <v>38</v>
      </c>
      <c r="D125" s="24" t="s">
        <v>35</v>
      </c>
      <c r="E125" s="24">
        <v>100</v>
      </c>
      <c r="F125" s="24" t="s">
        <v>204</v>
      </c>
      <c r="G125" s="24" t="s">
        <v>31</v>
      </c>
      <c r="H125" s="24" t="s">
        <v>22</v>
      </c>
      <c r="I125" s="24" t="s">
        <v>20</v>
      </c>
      <c r="J125" s="35">
        <v>35978</v>
      </c>
      <c r="K125" s="36" t="s">
        <v>50</v>
      </c>
      <c r="L125" s="30">
        <v>91.9</v>
      </c>
      <c r="M125" s="37">
        <v>0.60129999999999995</v>
      </c>
      <c r="N125" s="32">
        <v>155</v>
      </c>
      <c r="O125" s="24">
        <v>162.5</v>
      </c>
      <c r="P125" s="33">
        <v>172.5</v>
      </c>
      <c r="Q125" s="34"/>
      <c r="R125" s="33">
        <v>172.5</v>
      </c>
      <c r="S125" s="37">
        <f t="shared" si="32"/>
        <v>103.72424999999998</v>
      </c>
      <c r="T125" s="24">
        <v>107.5</v>
      </c>
      <c r="U125" s="24">
        <v>115</v>
      </c>
      <c r="V125" s="42">
        <v>120</v>
      </c>
      <c r="W125" s="34"/>
      <c r="X125" s="33">
        <v>115</v>
      </c>
      <c r="Y125" s="37">
        <f t="shared" si="33"/>
        <v>69.149499999999989</v>
      </c>
      <c r="Z125" s="24">
        <f t="shared" si="34"/>
        <v>287.5</v>
      </c>
      <c r="AA125" s="37">
        <f t="shared" si="35"/>
        <v>172.87374999999997</v>
      </c>
      <c r="AB125" s="24">
        <v>180</v>
      </c>
      <c r="AC125" s="24">
        <v>190</v>
      </c>
      <c r="AD125" s="42">
        <v>200</v>
      </c>
      <c r="AE125" s="34"/>
      <c r="AF125" s="33">
        <v>190</v>
      </c>
      <c r="AG125" s="31">
        <f t="shared" si="37"/>
        <v>114.24699999999999</v>
      </c>
      <c r="AH125" s="24">
        <f t="shared" si="38"/>
        <v>477.5</v>
      </c>
      <c r="AI125" s="37">
        <f t="shared" si="39"/>
        <v>287.12074999999999</v>
      </c>
      <c r="AJ125" s="24"/>
      <c r="AK125" s="24" t="s">
        <v>122</v>
      </c>
      <c r="AL125" s="24">
        <v>12</v>
      </c>
    </row>
    <row r="126" spans="1:38">
      <c r="A126" s="24">
        <v>12</v>
      </c>
      <c r="B126" s="24">
        <v>1</v>
      </c>
      <c r="C126" s="24" t="s">
        <v>38</v>
      </c>
      <c r="D126" s="24" t="s">
        <v>35</v>
      </c>
      <c r="E126" s="24">
        <v>110</v>
      </c>
      <c r="F126" s="24" t="s">
        <v>205</v>
      </c>
      <c r="G126" s="24" t="s">
        <v>43</v>
      </c>
      <c r="H126" s="24" t="s">
        <v>22</v>
      </c>
      <c r="I126" s="24" t="s">
        <v>20</v>
      </c>
      <c r="J126" s="35">
        <v>32158</v>
      </c>
      <c r="K126" s="36" t="s">
        <v>19</v>
      </c>
      <c r="L126" s="30">
        <v>103.5</v>
      </c>
      <c r="M126" s="37">
        <v>0.54649999999999999</v>
      </c>
      <c r="N126" s="32">
        <v>210</v>
      </c>
      <c r="O126" s="41">
        <v>220</v>
      </c>
      <c r="P126" s="41">
        <v>220</v>
      </c>
      <c r="Q126" s="34"/>
      <c r="R126" s="24">
        <v>210</v>
      </c>
      <c r="S126" s="37">
        <f t="shared" si="32"/>
        <v>114.765</v>
      </c>
      <c r="T126" s="24">
        <v>110</v>
      </c>
      <c r="U126" s="24">
        <v>115</v>
      </c>
      <c r="V126" s="33">
        <v>120</v>
      </c>
      <c r="W126" s="34"/>
      <c r="X126" s="33">
        <v>120</v>
      </c>
      <c r="Y126" s="37">
        <f t="shared" si="33"/>
        <v>65.58</v>
      </c>
      <c r="Z126" s="24">
        <f t="shared" si="34"/>
        <v>330</v>
      </c>
      <c r="AA126" s="37">
        <f t="shared" si="35"/>
        <v>180.345</v>
      </c>
      <c r="AB126" s="24">
        <v>230</v>
      </c>
      <c r="AC126" s="24">
        <v>240</v>
      </c>
      <c r="AD126" s="42">
        <v>250</v>
      </c>
      <c r="AE126" s="34"/>
      <c r="AF126" s="33">
        <v>240</v>
      </c>
      <c r="AG126" s="31">
        <f t="shared" si="37"/>
        <v>131.16</v>
      </c>
      <c r="AH126" s="24">
        <f t="shared" si="38"/>
        <v>570</v>
      </c>
      <c r="AI126" s="37">
        <f t="shared" si="39"/>
        <v>311.505</v>
      </c>
      <c r="AJ126" s="24"/>
      <c r="AK126" s="24" t="s">
        <v>135</v>
      </c>
      <c r="AL126" s="24">
        <v>12</v>
      </c>
    </row>
    <row r="127" spans="1:38">
      <c r="A127" s="24">
        <v>12</v>
      </c>
      <c r="B127" s="24">
        <v>1</v>
      </c>
      <c r="C127" s="24" t="s">
        <v>38</v>
      </c>
      <c r="D127" s="24" t="s">
        <v>35</v>
      </c>
      <c r="E127" s="24">
        <v>125</v>
      </c>
      <c r="F127" s="24" t="s">
        <v>211</v>
      </c>
      <c r="G127" s="24" t="s">
        <v>212</v>
      </c>
      <c r="H127" s="24" t="s">
        <v>22</v>
      </c>
      <c r="I127" s="24" t="s">
        <v>20</v>
      </c>
      <c r="J127" s="26">
        <v>28155</v>
      </c>
      <c r="K127" s="34" t="s">
        <v>44</v>
      </c>
      <c r="L127" s="30">
        <v>122.7</v>
      </c>
      <c r="M127" s="37">
        <v>0.52569999999999995</v>
      </c>
      <c r="N127" s="41">
        <v>240</v>
      </c>
      <c r="O127" s="32">
        <v>240</v>
      </c>
      <c r="P127" s="33">
        <v>250</v>
      </c>
      <c r="Q127" s="34"/>
      <c r="R127" s="24">
        <v>250</v>
      </c>
      <c r="S127" s="37">
        <f t="shared" si="32"/>
        <v>131.42499999999998</v>
      </c>
      <c r="T127" s="24">
        <v>140</v>
      </c>
      <c r="U127" s="24">
        <v>150</v>
      </c>
      <c r="V127" s="33">
        <v>155</v>
      </c>
      <c r="W127" s="34"/>
      <c r="X127" s="33">
        <v>155</v>
      </c>
      <c r="Y127" s="37">
        <f t="shared" si="33"/>
        <v>81.483499999999992</v>
      </c>
      <c r="Z127" s="24">
        <f t="shared" si="34"/>
        <v>405</v>
      </c>
      <c r="AA127" s="37">
        <f t="shared" si="35"/>
        <v>212.90849999999998</v>
      </c>
      <c r="AB127" s="24">
        <v>220</v>
      </c>
      <c r="AC127" s="24">
        <v>240</v>
      </c>
      <c r="AD127" s="42">
        <v>250</v>
      </c>
      <c r="AE127" s="34"/>
      <c r="AF127" s="33">
        <v>240</v>
      </c>
      <c r="AG127" s="31">
        <f t="shared" si="37"/>
        <v>126.16799999999999</v>
      </c>
      <c r="AH127" s="24">
        <f t="shared" si="38"/>
        <v>645</v>
      </c>
      <c r="AI127" s="37">
        <f t="shared" si="39"/>
        <v>339.07649999999995</v>
      </c>
      <c r="AJ127" s="24"/>
      <c r="AK127" s="24" t="s">
        <v>213</v>
      </c>
      <c r="AL127" s="24">
        <v>12</v>
      </c>
    </row>
    <row r="128" spans="1:38">
      <c r="A128" s="24">
        <v>5</v>
      </c>
      <c r="B128" s="24">
        <v>2</v>
      </c>
      <c r="C128" s="24" t="s">
        <v>38</v>
      </c>
      <c r="D128" s="24" t="s">
        <v>35</v>
      </c>
      <c r="E128" s="24">
        <v>125</v>
      </c>
      <c r="F128" s="24" t="s">
        <v>217</v>
      </c>
      <c r="G128" s="24" t="s">
        <v>31</v>
      </c>
      <c r="H128" s="24" t="s">
        <v>22</v>
      </c>
      <c r="I128" s="24" t="s">
        <v>20</v>
      </c>
      <c r="J128" s="35">
        <v>27297</v>
      </c>
      <c r="K128" s="36" t="s">
        <v>44</v>
      </c>
      <c r="L128" s="30">
        <v>120.9</v>
      </c>
      <c r="M128" s="37">
        <v>0.53559999999999997</v>
      </c>
      <c r="N128" s="32">
        <v>200</v>
      </c>
      <c r="O128" s="24">
        <v>220</v>
      </c>
      <c r="P128" s="41">
        <v>240</v>
      </c>
      <c r="Q128" s="34"/>
      <c r="R128" s="24">
        <v>220</v>
      </c>
      <c r="S128" s="37">
        <f t="shared" si="32"/>
        <v>117.83199999999999</v>
      </c>
      <c r="T128" s="24">
        <v>160</v>
      </c>
      <c r="U128" s="24">
        <v>170</v>
      </c>
      <c r="V128" s="42">
        <v>180</v>
      </c>
      <c r="W128" s="34"/>
      <c r="X128" s="33">
        <v>170</v>
      </c>
      <c r="Y128" s="37">
        <f t="shared" si="33"/>
        <v>91.051999999999992</v>
      </c>
      <c r="Z128" s="24">
        <f t="shared" si="34"/>
        <v>390</v>
      </c>
      <c r="AA128" s="37">
        <f t="shared" si="35"/>
        <v>208.88399999999999</v>
      </c>
      <c r="AB128" s="24">
        <v>200</v>
      </c>
      <c r="AC128" s="42">
        <v>220</v>
      </c>
      <c r="AD128" s="33">
        <v>220</v>
      </c>
      <c r="AE128" s="34"/>
      <c r="AF128" s="33">
        <v>220</v>
      </c>
      <c r="AG128" s="31">
        <f t="shared" si="37"/>
        <v>117.83199999999999</v>
      </c>
      <c r="AH128" s="24">
        <f t="shared" si="38"/>
        <v>610</v>
      </c>
      <c r="AI128" s="37">
        <f t="shared" si="39"/>
        <v>326.71599999999995</v>
      </c>
      <c r="AJ128" s="24"/>
      <c r="AK128" s="24" t="s">
        <v>122</v>
      </c>
      <c r="AL128" s="24">
        <v>5</v>
      </c>
    </row>
    <row r="129" spans="1:38">
      <c r="A129" s="24">
        <v>12</v>
      </c>
      <c r="B129" s="24">
        <v>1</v>
      </c>
      <c r="C129" s="24" t="s">
        <v>38</v>
      </c>
      <c r="D129" s="24" t="s">
        <v>35</v>
      </c>
      <c r="E129" s="24">
        <v>125</v>
      </c>
      <c r="F129" s="24" t="s">
        <v>215</v>
      </c>
      <c r="G129" s="24" t="s">
        <v>189</v>
      </c>
      <c r="H129" s="24" t="s">
        <v>22</v>
      </c>
      <c r="I129" s="24" t="s">
        <v>20</v>
      </c>
      <c r="J129" s="35">
        <v>29394</v>
      </c>
      <c r="K129" s="36" t="s">
        <v>19</v>
      </c>
      <c r="L129" s="30">
        <v>121.9</v>
      </c>
      <c r="M129" s="37">
        <v>0.52500000000000002</v>
      </c>
      <c r="N129" s="32">
        <v>210</v>
      </c>
      <c r="O129" s="24">
        <v>225</v>
      </c>
      <c r="P129" s="33">
        <v>240</v>
      </c>
      <c r="Q129" s="34"/>
      <c r="R129" s="24">
        <v>240</v>
      </c>
      <c r="S129" s="37">
        <f t="shared" si="32"/>
        <v>126</v>
      </c>
      <c r="T129" s="24">
        <v>155</v>
      </c>
      <c r="U129" s="24">
        <v>160</v>
      </c>
      <c r="V129" s="33">
        <v>165</v>
      </c>
      <c r="W129" s="34"/>
      <c r="X129" s="33">
        <v>165</v>
      </c>
      <c r="Y129" s="37">
        <f t="shared" si="33"/>
        <v>86.625</v>
      </c>
      <c r="Z129" s="24">
        <f t="shared" si="34"/>
        <v>405</v>
      </c>
      <c r="AA129" s="37">
        <f t="shared" si="35"/>
        <v>212.625</v>
      </c>
      <c r="AB129" s="24">
        <v>220</v>
      </c>
      <c r="AC129" s="24">
        <v>235</v>
      </c>
      <c r="AD129" s="33">
        <v>250</v>
      </c>
      <c r="AE129" s="34"/>
      <c r="AF129" s="33">
        <v>250</v>
      </c>
      <c r="AG129" s="31">
        <f t="shared" si="37"/>
        <v>131.25</v>
      </c>
      <c r="AH129" s="24">
        <f t="shared" si="38"/>
        <v>655</v>
      </c>
      <c r="AI129" s="37">
        <f t="shared" si="39"/>
        <v>343.875</v>
      </c>
      <c r="AJ129" s="24"/>
      <c r="AK129" s="24" t="s">
        <v>135</v>
      </c>
      <c r="AL129" s="24">
        <v>12</v>
      </c>
    </row>
    <row r="130" spans="1:38">
      <c r="A130" s="24">
        <v>5</v>
      </c>
      <c r="B130" s="24">
        <v>2</v>
      </c>
      <c r="C130" s="24" t="s">
        <v>38</v>
      </c>
      <c r="D130" s="24" t="s">
        <v>35</v>
      </c>
      <c r="E130" s="24">
        <v>125</v>
      </c>
      <c r="F130" s="24" t="s">
        <v>211</v>
      </c>
      <c r="G130" s="24" t="s">
        <v>212</v>
      </c>
      <c r="H130" s="24" t="s">
        <v>22</v>
      </c>
      <c r="I130" s="24" t="s">
        <v>20</v>
      </c>
      <c r="J130" s="26">
        <v>28155</v>
      </c>
      <c r="K130" s="34" t="s">
        <v>19</v>
      </c>
      <c r="L130" s="30">
        <v>122.7</v>
      </c>
      <c r="M130" s="37">
        <v>0.52410000000000001</v>
      </c>
      <c r="N130" s="41">
        <v>240</v>
      </c>
      <c r="O130" s="32">
        <v>240</v>
      </c>
      <c r="P130" s="33">
        <v>250</v>
      </c>
      <c r="Q130" s="34"/>
      <c r="R130" s="24">
        <v>250</v>
      </c>
      <c r="S130" s="37">
        <f t="shared" si="32"/>
        <v>131.02500000000001</v>
      </c>
      <c r="T130" s="24">
        <v>140</v>
      </c>
      <c r="U130" s="24">
        <v>150</v>
      </c>
      <c r="V130" s="33">
        <v>155</v>
      </c>
      <c r="W130" s="34"/>
      <c r="X130" s="33">
        <v>155</v>
      </c>
      <c r="Y130" s="37">
        <f t="shared" si="33"/>
        <v>81.235500000000002</v>
      </c>
      <c r="Z130" s="24">
        <f t="shared" si="34"/>
        <v>405</v>
      </c>
      <c r="AA130" s="37">
        <f t="shared" si="35"/>
        <v>212.26050000000001</v>
      </c>
      <c r="AB130" s="24">
        <v>220</v>
      </c>
      <c r="AC130" s="24">
        <v>240</v>
      </c>
      <c r="AD130" s="42">
        <v>250</v>
      </c>
      <c r="AE130" s="34"/>
      <c r="AF130" s="33">
        <v>240</v>
      </c>
      <c r="AG130" s="31">
        <f t="shared" si="37"/>
        <v>125.78400000000001</v>
      </c>
      <c r="AH130" s="24">
        <f t="shared" si="38"/>
        <v>645</v>
      </c>
      <c r="AI130" s="37">
        <f t="shared" si="39"/>
        <v>338.04450000000003</v>
      </c>
      <c r="AJ130" s="24"/>
      <c r="AK130" s="24" t="s">
        <v>213</v>
      </c>
      <c r="AL130" s="24">
        <v>5</v>
      </c>
    </row>
    <row r="131" spans="1:38">
      <c r="A131" s="24">
        <v>12</v>
      </c>
      <c r="B131" s="24">
        <v>1</v>
      </c>
      <c r="C131" s="24" t="s">
        <v>38</v>
      </c>
      <c r="D131" s="24" t="s">
        <v>35</v>
      </c>
      <c r="E131" s="24">
        <v>140</v>
      </c>
      <c r="F131" s="24" t="s">
        <v>221</v>
      </c>
      <c r="G131" s="24" t="s">
        <v>212</v>
      </c>
      <c r="H131" s="24" t="s">
        <v>22</v>
      </c>
      <c r="I131" s="24" t="s">
        <v>20</v>
      </c>
      <c r="J131" s="26">
        <v>27712</v>
      </c>
      <c r="K131" s="34" t="s">
        <v>44</v>
      </c>
      <c r="L131" s="30">
        <v>138.30000000000001</v>
      </c>
      <c r="M131" s="37">
        <v>0.50990000000000002</v>
      </c>
      <c r="N131" s="32">
        <v>300</v>
      </c>
      <c r="O131" s="24">
        <v>320</v>
      </c>
      <c r="P131" s="33">
        <v>330</v>
      </c>
      <c r="Q131" s="34"/>
      <c r="R131" s="24">
        <v>330</v>
      </c>
      <c r="S131" s="37">
        <f t="shared" si="32"/>
        <v>168.267</v>
      </c>
      <c r="T131" s="24">
        <v>220</v>
      </c>
      <c r="U131" s="24">
        <v>240</v>
      </c>
      <c r="V131" s="33">
        <v>250</v>
      </c>
      <c r="W131" s="34"/>
      <c r="X131" s="33">
        <v>250</v>
      </c>
      <c r="Y131" s="37">
        <f t="shared" si="33"/>
        <v>127.47500000000001</v>
      </c>
      <c r="Z131" s="24">
        <f t="shared" si="34"/>
        <v>580</v>
      </c>
      <c r="AA131" s="37">
        <f t="shared" si="35"/>
        <v>295.74200000000002</v>
      </c>
      <c r="AB131" s="24">
        <v>305</v>
      </c>
      <c r="AC131" s="42">
        <v>320</v>
      </c>
      <c r="AD131" s="33">
        <v>0</v>
      </c>
      <c r="AE131" s="34"/>
      <c r="AF131" s="33">
        <v>305</v>
      </c>
      <c r="AG131" s="31">
        <f t="shared" si="37"/>
        <v>155.51949999999999</v>
      </c>
      <c r="AH131" s="24">
        <f t="shared" si="38"/>
        <v>885</v>
      </c>
      <c r="AI131" s="37">
        <f t="shared" si="39"/>
        <v>451.26150000000001</v>
      </c>
      <c r="AJ131" s="24" t="s">
        <v>223</v>
      </c>
      <c r="AK131" s="24" t="s">
        <v>213</v>
      </c>
      <c r="AL131" s="24">
        <v>27</v>
      </c>
    </row>
    <row r="132" spans="1:38">
      <c r="A132" s="24">
        <v>12</v>
      </c>
      <c r="B132" s="24">
        <v>1</v>
      </c>
      <c r="C132" s="24" t="s">
        <v>38</v>
      </c>
      <c r="D132" s="24" t="s">
        <v>35</v>
      </c>
      <c r="E132" s="24">
        <v>140</v>
      </c>
      <c r="F132" s="24" t="s">
        <v>221</v>
      </c>
      <c r="G132" s="24" t="s">
        <v>212</v>
      </c>
      <c r="H132" s="24" t="s">
        <v>22</v>
      </c>
      <c r="I132" s="24" t="s">
        <v>20</v>
      </c>
      <c r="J132" s="26">
        <v>27712</v>
      </c>
      <c r="K132" s="34" t="s">
        <v>19</v>
      </c>
      <c r="L132" s="30">
        <v>138.30000000000001</v>
      </c>
      <c r="M132" s="37">
        <v>0.50539999999999996</v>
      </c>
      <c r="N132" s="32">
        <v>300</v>
      </c>
      <c r="O132" s="24">
        <v>320</v>
      </c>
      <c r="P132" s="33">
        <v>330</v>
      </c>
      <c r="Q132" s="34"/>
      <c r="R132" s="24">
        <v>330</v>
      </c>
      <c r="S132" s="37">
        <f t="shared" si="32"/>
        <v>166.78199999999998</v>
      </c>
      <c r="T132" s="24">
        <v>220</v>
      </c>
      <c r="U132" s="24">
        <v>240</v>
      </c>
      <c r="V132" s="33">
        <v>250</v>
      </c>
      <c r="W132" s="34"/>
      <c r="X132" s="33">
        <v>250</v>
      </c>
      <c r="Y132" s="37">
        <f t="shared" si="33"/>
        <v>126.35</v>
      </c>
      <c r="Z132" s="24">
        <f t="shared" si="34"/>
        <v>580</v>
      </c>
      <c r="AA132" s="37">
        <f t="shared" si="35"/>
        <v>293.13200000000001</v>
      </c>
      <c r="AB132" s="24">
        <v>305</v>
      </c>
      <c r="AC132" s="42">
        <v>320</v>
      </c>
      <c r="AD132" s="33">
        <v>0</v>
      </c>
      <c r="AE132" s="34"/>
      <c r="AF132" s="33">
        <v>305</v>
      </c>
      <c r="AG132" s="31">
        <f t="shared" si="37"/>
        <v>154.14699999999999</v>
      </c>
      <c r="AH132" s="24">
        <f t="shared" si="38"/>
        <v>885</v>
      </c>
      <c r="AI132" s="37">
        <f t="shared" si="39"/>
        <v>447.27899999999994</v>
      </c>
      <c r="AJ132" s="24" t="s">
        <v>177</v>
      </c>
      <c r="AK132" s="24" t="s">
        <v>213</v>
      </c>
      <c r="AL132" s="24">
        <v>48</v>
      </c>
    </row>
  </sheetData>
  <sortState ref="A90:AL132">
    <sortCondition ref="E90:E132"/>
    <sortCondition ref="K90:K132"/>
    <sortCondition descending="1" ref="AH90:AH132"/>
    <sortCondition ref="L90:L132"/>
  </sortState>
  <mergeCells count="21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J3:AJ4"/>
    <mergeCell ref="AK3:AK4"/>
    <mergeCell ref="AL3:AL4"/>
    <mergeCell ref="M3:M4"/>
    <mergeCell ref="N3:S3"/>
    <mergeCell ref="T3:Y3"/>
    <mergeCell ref="Z3:AA3"/>
    <mergeCell ref="AB3:AG3"/>
    <mergeCell ref="AH3:AI3"/>
  </mergeCells>
  <printOptions horizontalCentered="1" verticalCentered="1"/>
  <pageMargins left="0.25" right="0.25" top="0.75" bottom="0.75" header="0.3" footer="0.3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9"/>
  <sheetViews>
    <sheetView zoomScale="85" zoomScaleNormal="85" workbookViewId="0">
      <selection activeCell="A19" sqref="A6:G19"/>
    </sheetView>
  </sheetViews>
  <sheetFormatPr defaultColWidth="9.140625" defaultRowHeight="12.75"/>
  <cols>
    <col min="1" max="1" width="4.85546875" style="5" customWidth="1"/>
    <col min="2" max="2" width="6" style="5" bestFit="1" customWidth="1"/>
    <col min="3" max="3" width="6" style="5" customWidth="1"/>
    <col min="4" max="4" width="15.42578125" style="5" bestFit="1" customWidth="1"/>
    <col min="5" max="5" width="5" style="5" bestFit="1" customWidth="1"/>
    <col min="6" max="6" width="18.7109375" style="5" bestFit="1" customWidth="1"/>
    <col min="7" max="7" width="24.28515625" style="5" bestFit="1" customWidth="1"/>
    <col min="8" max="8" width="5.140625" style="5" customWidth="1"/>
    <col min="9" max="9" width="9.7109375" style="5" bestFit="1" customWidth="1"/>
    <col min="10" max="10" width="13.28515625" style="6" bestFit="1" customWidth="1"/>
    <col min="11" max="11" width="18.5703125" style="15" bestFit="1" customWidth="1"/>
    <col min="12" max="12" width="6.5703125" style="6" bestFit="1" customWidth="1"/>
    <col min="13" max="13" width="6.5703125" style="10" bestFit="1" customWidth="1"/>
    <col min="14" max="14" width="5.140625" style="1" bestFit="1" customWidth="1"/>
    <col min="15" max="15" width="4.140625" style="5" bestFit="1" customWidth="1"/>
    <col min="16" max="16" width="5.140625" style="8" bestFit="1" customWidth="1"/>
    <col min="17" max="17" width="4.140625" style="1" bestFit="1" customWidth="1"/>
    <col min="18" max="18" width="5.140625" style="5" bestFit="1" customWidth="1"/>
    <col min="19" max="19" width="3.140625" style="10" bestFit="1" customWidth="1"/>
    <col min="20" max="21" width="2" style="5" bestFit="1" customWidth="1"/>
    <col min="22" max="22" width="2" style="8" bestFit="1" customWidth="1"/>
    <col min="23" max="23" width="2.85546875" style="15" bestFit="1" customWidth="1"/>
    <col min="24" max="24" width="6.5703125" style="8" bestFit="1" customWidth="1"/>
    <col min="25" max="25" width="7.5703125" style="10" bestFit="1" customWidth="1"/>
    <col min="26" max="26" width="3.140625" style="5" customWidth="1"/>
    <col min="27" max="27" width="3.7109375" style="10" customWidth="1"/>
    <col min="28" max="28" width="3.7109375" style="5" customWidth="1"/>
    <col min="29" max="29" width="16" style="5" bestFit="1" customWidth="1"/>
    <col min="30" max="30" width="4.85546875" style="5" customWidth="1"/>
    <col min="31" max="16384" width="9.140625" style="5"/>
  </cols>
  <sheetData>
    <row r="1" spans="1:30" ht="20.25">
      <c r="C1" s="12" t="s">
        <v>41</v>
      </c>
      <c r="D1" s="2"/>
      <c r="E1" s="2"/>
      <c r="F1" s="2"/>
      <c r="G1" s="2"/>
      <c r="H1" s="4"/>
      <c r="J1" s="3"/>
      <c r="K1" s="5"/>
      <c r="L1" s="3"/>
      <c r="M1" s="67"/>
      <c r="N1" s="11"/>
      <c r="O1" s="2"/>
      <c r="P1" s="2"/>
      <c r="Q1" s="11"/>
      <c r="R1" s="2"/>
      <c r="S1" s="67"/>
      <c r="V1" s="5"/>
    </row>
    <row r="2" spans="1:30" ht="21" thickBot="1">
      <c r="C2" s="12" t="s">
        <v>730</v>
      </c>
      <c r="D2" s="2"/>
      <c r="E2" s="2"/>
      <c r="F2" s="2"/>
      <c r="G2" s="2"/>
      <c r="H2" s="4"/>
      <c r="J2" s="3"/>
      <c r="K2" s="5"/>
      <c r="L2" s="3"/>
      <c r="M2" s="67"/>
      <c r="N2" s="11"/>
      <c r="O2" s="2"/>
      <c r="P2" s="2"/>
      <c r="Q2" s="11"/>
      <c r="R2" s="2"/>
      <c r="S2" s="67"/>
      <c r="V2" s="5"/>
    </row>
    <row r="3" spans="1:30" ht="12.75" customHeight="1">
      <c r="A3" s="76" t="s">
        <v>18</v>
      </c>
      <c r="B3" s="83" t="s">
        <v>8</v>
      </c>
      <c r="C3" s="85" t="s">
        <v>23</v>
      </c>
      <c r="D3" s="85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5" t="s">
        <v>11</v>
      </c>
      <c r="J3" s="85" t="s">
        <v>7</v>
      </c>
      <c r="K3" s="85" t="s">
        <v>4</v>
      </c>
      <c r="L3" s="102" t="s">
        <v>1</v>
      </c>
      <c r="M3" s="93" t="s">
        <v>0</v>
      </c>
      <c r="N3" s="95" t="s">
        <v>760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7"/>
      <c r="Z3" s="95" t="s">
        <v>15</v>
      </c>
      <c r="AA3" s="97"/>
      <c r="AB3" s="98" t="s">
        <v>9</v>
      </c>
      <c r="AC3" s="100" t="s">
        <v>26</v>
      </c>
      <c r="AD3" s="91" t="s">
        <v>18</v>
      </c>
    </row>
    <row r="4" spans="1:30" s="7" customFormat="1" ht="13.5" customHeight="1">
      <c r="A4" s="77"/>
      <c r="B4" s="84"/>
      <c r="C4" s="86"/>
      <c r="D4" s="86"/>
      <c r="E4" s="84"/>
      <c r="F4" s="84"/>
      <c r="G4" s="84"/>
      <c r="H4" s="84"/>
      <c r="I4" s="86"/>
      <c r="J4" s="86"/>
      <c r="K4" s="86"/>
      <c r="L4" s="103"/>
      <c r="M4" s="94"/>
      <c r="N4" s="27">
        <v>1</v>
      </c>
      <c r="O4" s="28">
        <v>2</v>
      </c>
      <c r="P4" s="28">
        <v>3</v>
      </c>
      <c r="Q4" s="28">
        <v>4</v>
      </c>
      <c r="R4" s="27">
        <v>5</v>
      </c>
      <c r="S4" s="27">
        <v>6</v>
      </c>
      <c r="T4" s="27">
        <v>7</v>
      </c>
      <c r="U4" s="28">
        <v>8</v>
      </c>
      <c r="V4" s="27">
        <v>9</v>
      </c>
      <c r="W4" s="27">
        <v>10</v>
      </c>
      <c r="X4" s="27" t="s">
        <v>6</v>
      </c>
      <c r="Y4" s="29" t="s">
        <v>0</v>
      </c>
      <c r="Z4" s="27" t="s">
        <v>17</v>
      </c>
      <c r="AA4" s="29" t="s">
        <v>0</v>
      </c>
      <c r="AB4" s="99"/>
      <c r="AC4" s="101"/>
      <c r="AD4" s="92"/>
    </row>
    <row r="5" spans="1:30">
      <c r="A5" s="24"/>
      <c r="B5" s="24"/>
      <c r="C5" s="24"/>
      <c r="D5" s="24"/>
      <c r="E5" s="24"/>
      <c r="F5" s="33" t="s">
        <v>170</v>
      </c>
      <c r="G5" s="24"/>
      <c r="H5" s="24"/>
      <c r="I5" s="24"/>
      <c r="J5" s="26"/>
      <c r="K5" s="34"/>
      <c r="L5" s="30"/>
      <c r="M5" s="31"/>
      <c r="N5" s="32"/>
      <c r="O5" s="24"/>
      <c r="P5" s="42"/>
      <c r="Q5" s="32"/>
      <c r="R5" s="24"/>
      <c r="S5" s="31"/>
      <c r="T5" s="24"/>
      <c r="U5" s="24"/>
      <c r="V5" s="33"/>
      <c r="W5" s="34"/>
      <c r="X5" s="33"/>
      <c r="Y5" s="31"/>
      <c r="Z5" s="24"/>
      <c r="AA5" s="31"/>
      <c r="AB5" s="24"/>
      <c r="AC5" s="24"/>
      <c r="AD5" s="24"/>
    </row>
    <row r="6" spans="1:30">
      <c r="A6" s="24">
        <v>12</v>
      </c>
      <c r="B6" s="24">
        <v>1</v>
      </c>
      <c r="C6" s="24" t="s">
        <v>33</v>
      </c>
      <c r="D6" s="24" t="s">
        <v>765</v>
      </c>
      <c r="E6" s="24">
        <v>60</v>
      </c>
      <c r="F6" s="24" t="s">
        <v>775</v>
      </c>
      <c r="G6" s="24" t="s">
        <v>27</v>
      </c>
      <c r="H6" s="24" t="s">
        <v>22</v>
      </c>
      <c r="I6" s="24" t="s">
        <v>20</v>
      </c>
      <c r="J6" s="26">
        <v>30944</v>
      </c>
      <c r="K6" s="34" t="s">
        <v>19</v>
      </c>
      <c r="L6" s="30">
        <v>58.95</v>
      </c>
      <c r="M6" s="31"/>
      <c r="N6" s="32">
        <v>60</v>
      </c>
      <c r="O6" s="24">
        <v>70</v>
      </c>
      <c r="P6" s="42">
        <v>80</v>
      </c>
      <c r="Q6" s="32"/>
      <c r="R6" s="24"/>
      <c r="S6" s="31"/>
      <c r="T6" s="24"/>
      <c r="U6" s="24"/>
      <c r="V6" s="33"/>
      <c r="W6" s="34"/>
      <c r="X6" s="33">
        <v>70</v>
      </c>
      <c r="Y6" s="31"/>
      <c r="Z6" s="24"/>
      <c r="AA6" s="31"/>
      <c r="AB6" s="24"/>
      <c r="AC6" s="24" t="s">
        <v>135</v>
      </c>
      <c r="AD6" s="24">
        <v>12</v>
      </c>
    </row>
    <row r="7" spans="1:30">
      <c r="A7" s="24">
        <v>5</v>
      </c>
      <c r="B7" s="24">
        <v>2</v>
      </c>
      <c r="C7" s="24" t="s">
        <v>33</v>
      </c>
      <c r="D7" s="24" t="s">
        <v>765</v>
      </c>
      <c r="E7" s="24">
        <v>60</v>
      </c>
      <c r="F7" s="24" t="s">
        <v>736</v>
      </c>
      <c r="G7" s="24" t="s">
        <v>36</v>
      </c>
      <c r="H7" s="24" t="s">
        <v>37</v>
      </c>
      <c r="I7" s="24" t="s">
        <v>20</v>
      </c>
      <c r="J7" s="26">
        <v>29100</v>
      </c>
      <c r="K7" s="34" t="s">
        <v>19</v>
      </c>
      <c r="L7" s="30">
        <v>60</v>
      </c>
      <c r="M7" s="31"/>
      <c r="N7" s="32">
        <v>70</v>
      </c>
      <c r="O7" s="42">
        <v>75</v>
      </c>
      <c r="P7" s="33"/>
      <c r="Q7" s="32"/>
      <c r="R7" s="24"/>
      <c r="S7" s="58"/>
      <c r="T7" s="24"/>
      <c r="U7" s="24"/>
      <c r="V7" s="33"/>
      <c r="W7" s="34"/>
      <c r="X7" s="33">
        <v>70</v>
      </c>
      <c r="Y7" s="31"/>
      <c r="Z7" s="24"/>
      <c r="AA7" s="31"/>
      <c r="AB7" s="24"/>
      <c r="AC7" s="24" t="s">
        <v>737</v>
      </c>
      <c r="AD7" s="24">
        <v>5</v>
      </c>
    </row>
    <row r="8" spans="1:30">
      <c r="A8" s="24"/>
      <c r="B8" s="24"/>
      <c r="C8" s="24"/>
      <c r="D8" s="24"/>
      <c r="E8" s="24"/>
      <c r="F8" s="33" t="s">
        <v>173</v>
      </c>
      <c r="G8" s="24"/>
      <c r="H8" s="24"/>
      <c r="I8" s="24"/>
      <c r="J8" s="26"/>
      <c r="K8" s="34"/>
      <c r="L8" s="30"/>
      <c r="M8" s="31"/>
      <c r="N8" s="32"/>
      <c r="O8" s="42"/>
      <c r="P8" s="33"/>
      <c r="Q8" s="32"/>
      <c r="R8" s="24"/>
      <c r="S8" s="58"/>
      <c r="T8" s="24"/>
      <c r="U8" s="24"/>
      <c r="V8" s="33"/>
      <c r="W8" s="34"/>
      <c r="X8" s="33"/>
      <c r="Y8" s="31"/>
      <c r="Z8" s="24"/>
      <c r="AA8" s="31"/>
      <c r="AB8" s="24"/>
      <c r="AC8" s="24"/>
      <c r="AD8" s="24"/>
    </row>
    <row r="9" spans="1:30">
      <c r="A9" s="24">
        <v>12</v>
      </c>
      <c r="B9" s="24">
        <v>1</v>
      </c>
      <c r="C9" s="24" t="s">
        <v>33</v>
      </c>
      <c r="D9" s="24" t="s">
        <v>765</v>
      </c>
      <c r="E9" s="24">
        <v>70</v>
      </c>
      <c r="F9" s="24" t="s">
        <v>767</v>
      </c>
      <c r="G9" s="24" t="s">
        <v>27</v>
      </c>
      <c r="H9" s="24" t="s">
        <v>22</v>
      </c>
      <c r="I9" s="24" t="s">
        <v>20</v>
      </c>
      <c r="J9" s="26">
        <v>36432</v>
      </c>
      <c r="K9" s="34" t="s">
        <v>19</v>
      </c>
      <c r="L9" s="30">
        <v>69.650000000000006</v>
      </c>
      <c r="M9" s="31"/>
      <c r="N9" s="32">
        <v>110</v>
      </c>
      <c r="O9" s="24">
        <v>130</v>
      </c>
      <c r="P9" s="33">
        <v>140</v>
      </c>
      <c r="Q9" s="42">
        <v>145</v>
      </c>
      <c r="R9" s="24"/>
      <c r="S9" s="58"/>
      <c r="T9" s="24"/>
      <c r="U9" s="24"/>
      <c r="V9" s="33"/>
      <c r="W9" s="34"/>
      <c r="X9" s="33">
        <v>140</v>
      </c>
      <c r="Y9" s="31"/>
      <c r="Z9" s="24"/>
      <c r="AA9" s="31"/>
      <c r="AB9" s="24"/>
      <c r="AC9" s="24" t="s">
        <v>768</v>
      </c>
      <c r="AD9" s="24">
        <v>12</v>
      </c>
    </row>
    <row r="10" spans="1:30">
      <c r="A10" s="24">
        <v>0</v>
      </c>
      <c r="B10" s="24" t="s">
        <v>172</v>
      </c>
      <c r="C10" s="24" t="s">
        <v>33</v>
      </c>
      <c r="D10" s="24" t="s">
        <v>765</v>
      </c>
      <c r="E10" s="24" t="s">
        <v>762</v>
      </c>
      <c r="F10" s="24" t="s">
        <v>763</v>
      </c>
      <c r="G10" s="24" t="s">
        <v>764</v>
      </c>
      <c r="H10" s="24" t="s">
        <v>22</v>
      </c>
      <c r="I10" s="24" t="s">
        <v>20</v>
      </c>
      <c r="J10" s="26">
        <v>28816</v>
      </c>
      <c r="K10" s="34" t="s">
        <v>19</v>
      </c>
      <c r="L10" s="30">
        <v>121.15</v>
      </c>
      <c r="M10" s="31"/>
      <c r="N10" s="32">
        <v>0</v>
      </c>
      <c r="O10" s="24"/>
      <c r="P10" s="33"/>
      <c r="Q10" s="32"/>
      <c r="R10" s="24"/>
      <c r="S10" s="58"/>
      <c r="T10" s="24"/>
      <c r="U10" s="24"/>
      <c r="V10" s="33"/>
      <c r="W10" s="34"/>
      <c r="X10" s="33">
        <v>0</v>
      </c>
      <c r="Y10" s="31"/>
      <c r="Z10" s="24"/>
      <c r="AA10" s="31"/>
      <c r="AB10" s="24"/>
      <c r="AC10" s="24" t="s">
        <v>135</v>
      </c>
      <c r="AD10" s="24">
        <v>0</v>
      </c>
    </row>
    <row r="11" spans="1:30">
      <c r="A11" s="24">
        <v>12</v>
      </c>
      <c r="B11" s="24">
        <v>1</v>
      </c>
      <c r="C11" s="24" t="s">
        <v>33</v>
      </c>
      <c r="D11" s="24" t="s">
        <v>761</v>
      </c>
      <c r="E11" s="24">
        <v>70</v>
      </c>
      <c r="F11" s="24" t="s">
        <v>767</v>
      </c>
      <c r="G11" s="24" t="s">
        <v>27</v>
      </c>
      <c r="H11" s="24" t="s">
        <v>22</v>
      </c>
      <c r="I11" s="24" t="s">
        <v>20</v>
      </c>
      <c r="J11" s="26">
        <v>36432</v>
      </c>
      <c r="K11" s="34" t="s">
        <v>19</v>
      </c>
      <c r="L11" s="30">
        <v>69.650000000000006</v>
      </c>
      <c r="M11" s="31"/>
      <c r="N11" s="32">
        <v>50</v>
      </c>
      <c r="O11" s="24">
        <v>65</v>
      </c>
      <c r="P11" s="33">
        <v>73.5</v>
      </c>
      <c r="Q11" s="33">
        <v>75</v>
      </c>
      <c r="R11" s="24"/>
      <c r="S11" s="58"/>
      <c r="T11" s="24"/>
      <c r="U11" s="24"/>
      <c r="V11" s="33"/>
      <c r="W11" s="34"/>
      <c r="X11" s="33">
        <v>75</v>
      </c>
      <c r="Y11" s="31"/>
      <c r="Z11" s="24"/>
      <c r="AA11" s="31"/>
      <c r="AB11" s="24"/>
      <c r="AC11" s="24" t="s">
        <v>768</v>
      </c>
      <c r="AD11" s="24">
        <v>12</v>
      </c>
    </row>
    <row r="12" spans="1:30">
      <c r="A12" s="24">
        <v>12</v>
      </c>
      <c r="B12" s="24">
        <v>1</v>
      </c>
      <c r="C12" s="24" t="s">
        <v>33</v>
      </c>
      <c r="D12" s="24" t="s">
        <v>761</v>
      </c>
      <c r="E12" s="24">
        <v>90</v>
      </c>
      <c r="F12" s="24" t="s">
        <v>772</v>
      </c>
      <c r="G12" s="24" t="s">
        <v>43</v>
      </c>
      <c r="H12" s="24" t="s">
        <v>22</v>
      </c>
      <c r="I12" s="24" t="s">
        <v>20</v>
      </c>
      <c r="J12" s="26">
        <v>34724</v>
      </c>
      <c r="K12" s="34" t="s">
        <v>19</v>
      </c>
      <c r="L12" s="30">
        <v>90</v>
      </c>
      <c r="M12" s="31"/>
      <c r="N12" s="32">
        <v>65</v>
      </c>
      <c r="O12" s="24">
        <v>73</v>
      </c>
      <c r="P12" s="42">
        <v>75</v>
      </c>
      <c r="Q12" s="32"/>
      <c r="R12" s="24"/>
      <c r="S12" s="31"/>
      <c r="T12" s="24"/>
      <c r="U12" s="24"/>
      <c r="V12" s="33"/>
      <c r="W12" s="34"/>
      <c r="X12" s="33">
        <v>73</v>
      </c>
      <c r="Y12" s="31"/>
      <c r="Z12" s="24"/>
      <c r="AA12" s="31"/>
      <c r="AB12" s="24"/>
      <c r="AC12" s="24" t="s">
        <v>135</v>
      </c>
      <c r="AD12" s="24">
        <v>12</v>
      </c>
    </row>
    <row r="13" spans="1:30" s="15" customFormat="1">
      <c r="A13" s="24">
        <v>12</v>
      </c>
      <c r="B13" s="24">
        <v>1</v>
      </c>
      <c r="C13" s="24" t="s">
        <v>33</v>
      </c>
      <c r="D13" s="24" t="s">
        <v>761</v>
      </c>
      <c r="E13" s="24">
        <v>100</v>
      </c>
      <c r="F13" s="24" t="s">
        <v>771</v>
      </c>
      <c r="G13" s="24" t="s">
        <v>137</v>
      </c>
      <c r="H13" s="24" t="s">
        <v>22</v>
      </c>
      <c r="I13" s="24" t="s">
        <v>20</v>
      </c>
      <c r="J13" s="26">
        <v>34250</v>
      </c>
      <c r="K13" s="34" t="s">
        <v>19</v>
      </c>
      <c r="L13" s="30">
        <v>99.1</v>
      </c>
      <c r="M13" s="31"/>
      <c r="N13" s="32">
        <v>75</v>
      </c>
      <c r="O13" s="24">
        <v>79</v>
      </c>
      <c r="P13" s="33">
        <v>82</v>
      </c>
      <c r="Q13" s="32">
        <v>85</v>
      </c>
      <c r="R13" s="24">
        <v>88</v>
      </c>
      <c r="S13" s="42">
        <v>90</v>
      </c>
      <c r="T13" s="24"/>
      <c r="U13" s="24"/>
      <c r="V13" s="33"/>
      <c r="W13" s="34"/>
      <c r="X13" s="33">
        <v>88</v>
      </c>
      <c r="Y13" s="31"/>
      <c r="Z13" s="24"/>
      <c r="AA13" s="31"/>
      <c r="AB13" s="24"/>
      <c r="AC13" s="24" t="s">
        <v>135</v>
      </c>
      <c r="AD13" s="24">
        <v>12</v>
      </c>
    </row>
    <row r="14" spans="1:30" s="15" customFormat="1">
      <c r="A14" s="24">
        <v>5</v>
      </c>
      <c r="B14" s="24">
        <v>2</v>
      </c>
      <c r="C14" s="24" t="s">
        <v>33</v>
      </c>
      <c r="D14" s="24" t="s">
        <v>761</v>
      </c>
      <c r="E14" s="24">
        <v>100</v>
      </c>
      <c r="F14" s="24" t="s">
        <v>354</v>
      </c>
      <c r="G14" s="24" t="s">
        <v>27</v>
      </c>
      <c r="H14" s="24" t="s">
        <v>22</v>
      </c>
      <c r="I14" s="24" t="s">
        <v>20</v>
      </c>
      <c r="J14" s="26">
        <v>30169</v>
      </c>
      <c r="K14" s="34" t="s">
        <v>19</v>
      </c>
      <c r="L14" s="30">
        <v>94.8</v>
      </c>
      <c r="M14" s="31"/>
      <c r="N14" s="32">
        <v>65</v>
      </c>
      <c r="O14" s="42">
        <v>78</v>
      </c>
      <c r="P14" s="33"/>
      <c r="Q14" s="32"/>
      <c r="R14" s="24"/>
      <c r="S14" s="58"/>
      <c r="T14" s="24"/>
      <c r="U14" s="24"/>
      <c r="V14" s="33"/>
      <c r="W14" s="34"/>
      <c r="X14" s="33">
        <v>65</v>
      </c>
      <c r="Y14" s="31"/>
      <c r="Z14" s="24"/>
      <c r="AA14" s="31"/>
      <c r="AB14" s="24"/>
      <c r="AC14" s="24" t="s">
        <v>135</v>
      </c>
      <c r="AD14" s="24">
        <v>5</v>
      </c>
    </row>
    <row r="15" spans="1:30" s="15" customFormat="1">
      <c r="A15" s="24">
        <v>12</v>
      </c>
      <c r="B15" s="24">
        <v>1</v>
      </c>
      <c r="C15" s="24" t="s">
        <v>33</v>
      </c>
      <c r="D15" s="24" t="s">
        <v>761</v>
      </c>
      <c r="E15" s="24" t="s">
        <v>762</v>
      </c>
      <c r="F15" s="24" t="s">
        <v>769</v>
      </c>
      <c r="G15" s="24" t="s">
        <v>27</v>
      </c>
      <c r="H15" s="24" t="s">
        <v>22</v>
      </c>
      <c r="I15" s="24" t="s">
        <v>20</v>
      </c>
      <c r="J15" s="26">
        <v>34817</v>
      </c>
      <c r="K15" s="34" t="s">
        <v>19</v>
      </c>
      <c r="L15" s="30">
        <v>118.05</v>
      </c>
      <c r="M15" s="31"/>
      <c r="N15" s="32">
        <v>60</v>
      </c>
      <c r="O15" s="24">
        <v>75</v>
      </c>
      <c r="P15" s="42">
        <v>78</v>
      </c>
      <c r="Q15" s="32"/>
      <c r="R15" s="24"/>
      <c r="S15" s="58"/>
      <c r="T15" s="24"/>
      <c r="U15" s="24"/>
      <c r="V15" s="33"/>
      <c r="W15" s="34"/>
      <c r="X15" s="33">
        <v>75</v>
      </c>
      <c r="Y15" s="31"/>
      <c r="Z15" s="24"/>
      <c r="AA15" s="31"/>
      <c r="AB15" s="24"/>
      <c r="AC15" s="24" t="s">
        <v>770</v>
      </c>
      <c r="AD15" s="24">
        <v>12</v>
      </c>
    </row>
    <row r="16" spans="1:30" s="15" customFormat="1">
      <c r="A16" s="24">
        <v>0</v>
      </c>
      <c r="B16" s="24" t="s">
        <v>172</v>
      </c>
      <c r="C16" s="24" t="s">
        <v>33</v>
      </c>
      <c r="D16" s="24" t="s">
        <v>761</v>
      </c>
      <c r="E16" s="24" t="s">
        <v>762</v>
      </c>
      <c r="F16" s="24" t="s">
        <v>763</v>
      </c>
      <c r="G16" s="24" t="s">
        <v>764</v>
      </c>
      <c r="H16" s="24" t="s">
        <v>22</v>
      </c>
      <c r="I16" s="24" t="s">
        <v>20</v>
      </c>
      <c r="J16" s="26">
        <v>28816</v>
      </c>
      <c r="K16" s="34" t="s">
        <v>19</v>
      </c>
      <c r="L16" s="30">
        <v>121.15</v>
      </c>
      <c r="M16" s="31"/>
      <c r="N16" s="32">
        <v>0</v>
      </c>
      <c r="O16" s="24"/>
      <c r="P16" s="33"/>
      <c r="Q16" s="32"/>
      <c r="R16" s="24"/>
      <c r="S16" s="58"/>
      <c r="T16" s="24"/>
      <c r="U16" s="24"/>
      <c r="V16" s="33"/>
      <c r="W16" s="34"/>
      <c r="X16" s="33">
        <v>0</v>
      </c>
      <c r="Y16" s="31"/>
      <c r="Z16" s="24"/>
      <c r="AA16" s="31"/>
      <c r="AB16" s="24"/>
      <c r="AC16" s="24" t="s">
        <v>135</v>
      </c>
      <c r="AD16" s="24">
        <v>0</v>
      </c>
    </row>
    <row r="17" spans="1:30" s="15" customFormat="1">
      <c r="A17" s="24">
        <v>12</v>
      </c>
      <c r="B17" s="24">
        <v>1</v>
      </c>
      <c r="C17" s="24" t="s">
        <v>33</v>
      </c>
      <c r="D17" s="24" t="s">
        <v>773</v>
      </c>
      <c r="E17" s="24">
        <v>100</v>
      </c>
      <c r="F17" s="24" t="s">
        <v>774</v>
      </c>
      <c r="G17" s="24" t="s">
        <v>27</v>
      </c>
      <c r="H17" s="24" t="s">
        <v>22</v>
      </c>
      <c r="I17" s="24" t="s">
        <v>20</v>
      </c>
      <c r="J17" s="26">
        <v>27760</v>
      </c>
      <c r="K17" s="34" t="s">
        <v>19</v>
      </c>
      <c r="L17" s="30">
        <v>94.35</v>
      </c>
      <c r="M17" s="31"/>
      <c r="N17" s="32">
        <v>22.5</v>
      </c>
      <c r="O17" s="24">
        <v>25</v>
      </c>
      <c r="P17" s="33">
        <v>27.5</v>
      </c>
      <c r="Q17" s="32">
        <v>30</v>
      </c>
      <c r="R17" s="24">
        <v>32.5</v>
      </c>
      <c r="S17" s="31"/>
      <c r="T17" s="24"/>
      <c r="U17" s="24"/>
      <c r="V17" s="33"/>
      <c r="W17" s="34"/>
      <c r="X17" s="33">
        <v>32.5</v>
      </c>
      <c r="Y17" s="31"/>
      <c r="Z17" s="24"/>
      <c r="AA17" s="31"/>
      <c r="AB17" s="24"/>
      <c r="AC17" s="24" t="s">
        <v>135</v>
      </c>
      <c r="AD17" s="24">
        <v>12</v>
      </c>
    </row>
    <row r="18" spans="1:30" s="15" customFormat="1">
      <c r="A18" s="24">
        <v>12</v>
      </c>
      <c r="B18" s="24">
        <v>1</v>
      </c>
      <c r="C18" s="24" t="s">
        <v>33</v>
      </c>
      <c r="D18" s="24" t="s">
        <v>766</v>
      </c>
      <c r="E18" s="24">
        <v>100</v>
      </c>
      <c r="F18" s="24" t="s">
        <v>776</v>
      </c>
      <c r="G18" s="24" t="s">
        <v>27</v>
      </c>
      <c r="H18" s="24" t="s">
        <v>22</v>
      </c>
      <c r="I18" s="24" t="s">
        <v>20</v>
      </c>
      <c r="J18" s="26">
        <v>33241</v>
      </c>
      <c r="K18" s="34" t="s">
        <v>19</v>
      </c>
      <c r="L18" s="30">
        <v>94</v>
      </c>
      <c r="M18" s="31"/>
      <c r="N18" s="32">
        <v>80</v>
      </c>
      <c r="O18" s="24">
        <v>90</v>
      </c>
      <c r="P18" s="33">
        <v>100</v>
      </c>
      <c r="Q18" s="32"/>
      <c r="R18" s="24"/>
      <c r="S18" s="31"/>
      <c r="T18" s="24"/>
      <c r="U18" s="24"/>
      <c r="V18" s="33"/>
      <c r="W18" s="34"/>
      <c r="X18" s="33">
        <v>100</v>
      </c>
      <c r="Y18" s="31"/>
      <c r="Z18" s="24"/>
      <c r="AA18" s="31"/>
      <c r="AB18" s="24"/>
      <c r="AC18" s="24" t="s">
        <v>135</v>
      </c>
      <c r="AD18" s="24">
        <v>12</v>
      </c>
    </row>
    <row r="19" spans="1:30" s="15" customFormat="1">
      <c r="A19" s="24">
        <v>5</v>
      </c>
      <c r="B19" s="24">
        <v>2</v>
      </c>
      <c r="C19" s="24" t="s">
        <v>33</v>
      </c>
      <c r="D19" s="24" t="s">
        <v>766</v>
      </c>
      <c r="E19" s="24">
        <v>100</v>
      </c>
      <c r="F19" s="24" t="s">
        <v>354</v>
      </c>
      <c r="G19" s="24" t="s">
        <v>27</v>
      </c>
      <c r="H19" s="24" t="s">
        <v>22</v>
      </c>
      <c r="I19" s="24" t="s">
        <v>20</v>
      </c>
      <c r="J19" s="26">
        <v>30169</v>
      </c>
      <c r="K19" s="34" t="s">
        <v>19</v>
      </c>
      <c r="L19" s="30">
        <v>94.8</v>
      </c>
      <c r="M19" s="31"/>
      <c r="N19" s="32">
        <v>50</v>
      </c>
      <c r="O19" s="24">
        <v>70</v>
      </c>
      <c r="P19" s="42">
        <v>90</v>
      </c>
      <c r="Q19" s="32"/>
      <c r="R19" s="24"/>
      <c r="S19" s="58"/>
      <c r="T19" s="24"/>
      <c r="U19" s="24"/>
      <c r="V19" s="33"/>
      <c r="W19" s="34"/>
      <c r="X19" s="33">
        <v>70</v>
      </c>
      <c r="Y19" s="31"/>
      <c r="Z19" s="24"/>
      <c r="AA19" s="31"/>
      <c r="AB19" s="24"/>
      <c r="AC19" s="24" t="s">
        <v>135</v>
      </c>
      <c r="AD19" s="24">
        <v>5</v>
      </c>
    </row>
    <row r="20" spans="1:30" s="15" customFormat="1">
      <c r="A20" s="5"/>
      <c r="B20" s="5"/>
      <c r="C20" s="5"/>
      <c r="D20" s="5"/>
      <c r="E20" s="5"/>
      <c r="F20" s="5"/>
      <c r="G20" s="5"/>
      <c r="H20" s="5"/>
      <c r="I20" s="5"/>
      <c r="J20" s="1"/>
      <c r="L20" s="6"/>
      <c r="M20" s="10"/>
      <c r="N20" s="1"/>
      <c r="O20" s="5"/>
      <c r="P20" s="8"/>
      <c r="Q20" s="1"/>
      <c r="R20" s="5"/>
      <c r="S20" s="10"/>
      <c r="T20" s="5"/>
      <c r="U20" s="5"/>
      <c r="V20" s="8"/>
      <c r="X20" s="8"/>
      <c r="Y20" s="10"/>
      <c r="Z20" s="5"/>
      <c r="AA20" s="10"/>
      <c r="AB20" s="5"/>
      <c r="AC20" s="5"/>
      <c r="AD20" s="5"/>
    </row>
    <row r="21" spans="1:30" s="15" customFormat="1">
      <c r="A21" s="5"/>
      <c r="B21" s="5"/>
      <c r="C21" s="5"/>
      <c r="D21" s="5"/>
      <c r="E21" s="5"/>
      <c r="F21" s="5"/>
      <c r="G21" s="5"/>
      <c r="H21" s="5"/>
      <c r="I21" s="5"/>
      <c r="J21" s="1"/>
      <c r="L21" s="6"/>
      <c r="M21" s="10"/>
      <c r="N21" s="1"/>
      <c r="O21" s="5"/>
      <c r="P21" s="8"/>
      <c r="Q21" s="1"/>
      <c r="R21" s="5"/>
      <c r="S21" s="10"/>
      <c r="T21" s="5"/>
      <c r="U21" s="5"/>
      <c r="V21" s="8"/>
      <c r="X21" s="8"/>
      <c r="Y21" s="10"/>
      <c r="Z21" s="5"/>
      <c r="AA21" s="10"/>
      <c r="AB21" s="5"/>
      <c r="AC21" s="5"/>
      <c r="AD21" s="5"/>
    </row>
    <row r="22" spans="1:30" s="15" customFormat="1">
      <c r="A22" s="5"/>
      <c r="B22" s="5"/>
      <c r="C22" s="5"/>
      <c r="D22" s="5"/>
      <c r="E22" s="5"/>
      <c r="F22" s="5"/>
      <c r="G22" s="5"/>
      <c r="H22" s="5"/>
      <c r="I22" s="5"/>
      <c r="J22" s="1"/>
      <c r="L22" s="6"/>
      <c r="M22" s="10"/>
      <c r="N22" s="1"/>
      <c r="O22" s="5"/>
      <c r="P22" s="8"/>
      <c r="Q22" s="1"/>
      <c r="R22" s="5"/>
      <c r="S22" s="10"/>
      <c r="T22" s="5"/>
      <c r="U22" s="5"/>
      <c r="V22" s="8"/>
      <c r="X22" s="8"/>
      <c r="Y22" s="10"/>
      <c r="Z22" s="5"/>
      <c r="AA22" s="10"/>
      <c r="AB22" s="5"/>
      <c r="AC22" s="5"/>
      <c r="AD22" s="5"/>
    </row>
    <row r="23" spans="1:30" s="15" customFormat="1">
      <c r="A23" s="5"/>
      <c r="B23" s="5"/>
      <c r="C23" s="5"/>
      <c r="D23" s="5"/>
      <c r="E23" s="5"/>
      <c r="F23" s="5"/>
      <c r="G23" s="5"/>
      <c r="H23" s="5"/>
      <c r="I23" s="5"/>
      <c r="J23" s="1"/>
      <c r="L23" s="6"/>
      <c r="M23" s="10"/>
      <c r="N23" s="1"/>
      <c r="O23" s="5"/>
      <c r="P23" s="8"/>
      <c r="Q23" s="1"/>
      <c r="R23" s="5"/>
      <c r="S23" s="10"/>
      <c r="T23" s="5"/>
      <c r="U23" s="5"/>
      <c r="V23" s="8"/>
      <c r="X23" s="8"/>
      <c r="Y23" s="10"/>
      <c r="Z23" s="5"/>
      <c r="AA23" s="10"/>
      <c r="AB23" s="5"/>
      <c r="AC23" s="5"/>
      <c r="AD23" s="5"/>
    </row>
    <row r="24" spans="1:30" s="15" customFormat="1">
      <c r="A24" s="5"/>
      <c r="B24" s="5"/>
      <c r="C24" s="5"/>
      <c r="D24" s="5"/>
      <c r="E24" s="5"/>
      <c r="F24" s="5"/>
      <c r="G24" s="5"/>
      <c r="H24" s="5"/>
      <c r="I24" s="5"/>
      <c r="J24" s="1"/>
      <c r="L24" s="6"/>
      <c r="M24" s="10"/>
      <c r="N24" s="1"/>
      <c r="O24" s="5"/>
      <c r="P24" s="8"/>
      <c r="Q24" s="1"/>
      <c r="R24" s="5"/>
      <c r="S24" s="10"/>
      <c r="T24" s="5"/>
      <c r="U24" s="5"/>
      <c r="V24" s="8"/>
      <c r="X24" s="8"/>
      <c r="Y24" s="10"/>
      <c r="Z24" s="5"/>
      <c r="AA24" s="10"/>
      <c r="AB24" s="5"/>
      <c r="AC24" s="5"/>
      <c r="AD24" s="5"/>
    </row>
    <row r="25" spans="1:30" s="15" customFormat="1">
      <c r="A25" s="5"/>
      <c r="B25" s="5"/>
      <c r="C25" s="5"/>
      <c r="D25" s="5"/>
      <c r="E25" s="5"/>
      <c r="F25" s="5"/>
      <c r="G25" s="5"/>
      <c r="H25" s="5"/>
      <c r="I25" s="5"/>
      <c r="J25" s="1"/>
      <c r="L25" s="6"/>
      <c r="M25" s="10"/>
      <c r="N25" s="1"/>
      <c r="O25" s="5"/>
      <c r="P25" s="8"/>
      <c r="Q25" s="1"/>
      <c r="R25" s="5"/>
      <c r="S25" s="10"/>
      <c r="T25" s="5"/>
      <c r="U25" s="5"/>
      <c r="V25" s="8"/>
      <c r="X25" s="8"/>
      <c r="Y25" s="10"/>
      <c r="Z25" s="5"/>
      <c r="AA25" s="10"/>
      <c r="AB25" s="5"/>
      <c r="AC25" s="5"/>
      <c r="AD25" s="5"/>
    </row>
    <row r="26" spans="1:30" s="15" customFormat="1">
      <c r="A26" s="5"/>
      <c r="B26" s="5"/>
      <c r="C26" s="5"/>
      <c r="D26" s="5"/>
      <c r="E26" s="5"/>
      <c r="F26" s="5"/>
      <c r="G26" s="5"/>
      <c r="H26" s="5"/>
      <c r="I26" s="5"/>
      <c r="J26" s="1"/>
      <c r="L26" s="6"/>
      <c r="M26" s="10"/>
      <c r="N26" s="1"/>
      <c r="O26" s="5"/>
      <c r="P26" s="8"/>
      <c r="Q26" s="1"/>
      <c r="R26" s="5"/>
      <c r="S26" s="10"/>
      <c r="T26" s="5"/>
      <c r="U26" s="5"/>
      <c r="V26" s="8"/>
      <c r="X26" s="8"/>
      <c r="Y26" s="10"/>
      <c r="Z26" s="5"/>
      <c r="AA26" s="10"/>
      <c r="AB26" s="5"/>
      <c r="AC26" s="5"/>
      <c r="AD26" s="5"/>
    </row>
    <row r="27" spans="1:30" s="15" customFormat="1">
      <c r="A27" s="5"/>
      <c r="B27" s="5"/>
      <c r="C27" s="5"/>
      <c r="D27" s="5"/>
      <c r="E27" s="5"/>
      <c r="F27" s="5"/>
      <c r="G27" s="5"/>
      <c r="H27" s="5"/>
      <c r="I27" s="5"/>
      <c r="J27" s="1"/>
      <c r="L27" s="6"/>
      <c r="M27" s="10"/>
      <c r="N27" s="1"/>
      <c r="O27" s="5"/>
      <c r="P27" s="8"/>
      <c r="Q27" s="1"/>
      <c r="R27" s="5"/>
      <c r="S27" s="10"/>
      <c r="T27" s="5"/>
      <c r="U27" s="5"/>
      <c r="V27" s="8"/>
      <c r="X27" s="8"/>
      <c r="Y27" s="10"/>
      <c r="Z27" s="5"/>
      <c r="AA27" s="10"/>
      <c r="AB27" s="5"/>
      <c r="AC27" s="5"/>
      <c r="AD27" s="5"/>
    </row>
    <row r="28" spans="1:30" s="15" customFormat="1">
      <c r="A28" s="5"/>
      <c r="B28" s="5"/>
      <c r="C28" s="5"/>
      <c r="D28" s="5"/>
      <c r="E28" s="5"/>
      <c r="F28" s="5"/>
      <c r="G28" s="5"/>
      <c r="H28" s="5"/>
      <c r="I28" s="5"/>
      <c r="J28" s="1"/>
      <c r="L28" s="6"/>
      <c r="M28" s="10"/>
      <c r="N28" s="1"/>
      <c r="O28" s="5"/>
      <c r="P28" s="8"/>
      <c r="Q28" s="1"/>
      <c r="R28" s="5"/>
      <c r="S28" s="10"/>
      <c r="T28" s="5"/>
      <c r="U28" s="5"/>
      <c r="V28" s="8"/>
      <c r="X28" s="8"/>
      <c r="Y28" s="10"/>
      <c r="Z28" s="5"/>
      <c r="AA28" s="10"/>
      <c r="AB28" s="5"/>
      <c r="AC28" s="5"/>
      <c r="AD28" s="5"/>
    </row>
    <row r="29" spans="1:30" s="15" customFormat="1">
      <c r="A29" s="5"/>
      <c r="B29" s="5"/>
      <c r="C29" s="5"/>
      <c r="D29" s="5"/>
      <c r="E29" s="5"/>
      <c r="F29" s="5"/>
      <c r="G29" s="5"/>
      <c r="H29" s="5"/>
      <c r="I29" s="5"/>
      <c r="J29" s="1"/>
      <c r="L29" s="6"/>
      <c r="M29" s="10"/>
      <c r="N29" s="1"/>
      <c r="O29" s="5"/>
      <c r="P29" s="8"/>
      <c r="Q29" s="1"/>
      <c r="R29" s="5"/>
      <c r="S29" s="10"/>
      <c r="T29" s="5"/>
      <c r="U29" s="5"/>
      <c r="V29" s="8"/>
      <c r="X29" s="8"/>
      <c r="Y29" s="10"/>
      <c r="Z29" s="5"/>
      <c r="AA29" s="10"/>
      <c r="AB29" s="5"/>
      <c r="AC29" s="5"/>
      <c r="AD29" s="5"/>
    </row>
  </sheetData>
  <sortState ref="A5:AD17">
    <sortCondition ref="D5:D17"/>
    <sortCondition ref="E5:E17"/>
    <sortCondition descending="1" ref="X5:X17"/>
    <sortCondition ref="L5:L17"/>
  </sortState>
  <mergeCells count="18">
    <mergeCell ref="F3:F4"/>
    <mergeCell ref="A3:A4"/>
    <mergeCell ref="B3:B4"/>
    <mergeCell ref="C3:C4"/>
    <mergeCell ref="D3:D4"/>
    <mergeCell ref="E3:E4"/>
    <mergeCell ref="AD3:AD4"/>
    <mergeCell ref="G3:G4"/>
    <mergeCell ref="H3:H4"/>
    <mergeCell ref="I3:I4"/>
    <mergeCell ref="J3:J4"/>
    <mergeCell ref="K3:K4"/>
    <mergeCell ref="L3:L4"/>
    <mergeCell ref="M3:M4"/>
    <mergeCell ref="N3:Y3"/>
    <mergeCell ref="Z3:AA3"/>
    <mergeCell ref="AB3:AB4"/>
    <mergeCell ref="AC3:AC4"/>
  </mergeCells>
  <pageMargins left="0.70866141732283472" right="0.70866141732283472" top="0.74803149606299213" bottom="0.74803149606299213" header="0.31496062992125984" footer="0.31496062992125984"/>
  <pageSetup paperSize="9" scale="1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625"/>
  <sheetViews>
    <sheetView topLeftCell="A595" zoomScale="85" zoomScaleNormal="85" workbookViewId="0">
      <selection activeCell="F561" sqref="F561"/>
    </sheetView>
  </sheetViews>
  <sheetFormatPr defaultRowHeight="12.75"/>
  <cols>
    <col min="2" max="2" width="24.28515625" bestFit="1" customWidth="1"/>
  </cols>
  <sheetData>
    <row r="1" spans="1:3">
      <c r="A1" s="24">
        <v>5</v>
      </c>
      <c r="B1" s="24" t="s">
        <v>341</v>
      </c>
    </row>
    <row r="2" spans="1:3">
      <c r="A2" s="24">
        <v>12</v>
      </c>
      <c r="B2" s="24" t="s">
        <v>341</v>
      </c>
    </row>
    <row r="3" spans="1:3">
      <c r="A3" s="24">
        <v>3</v>
      </c>
      <c r="B3" s="24" t="s">
        <v>184</v>
      </c>
    </row>
    <row r="4" spans="1:3">
      <c r="A4" s="24">
        <v>3</v>
      </c>
      <c r="B4" s="24" t="s">
        <v>184</v>
      </c>
    </row>
    <row r="5" spans="1:3">
      <c r="A5" s="24">
        <v>5</v>
      </c>
      <c r="B5" s="24" t="s">
        <v>184</v>
      </c>
    </row>
    <row r="6" spans="1:3">
      <c r="A6" s="24">
        <v>12</v>
      </c>
      <c r="B6" s="24" t="s">
        <v>184</v>
      </c>
    </row>
    <row r="7" spans="1:3">
      <c r="A7" s="24">
        <v>12</v>
      </c>
      <c r="B7" s="24" t="s">
        <v>184</v>
      </c>
    </row>
    <row r="8" spans="1:3">
      <c r="A8" s="24">
        <v>12</v>
      </c>
      <c r="B8" s="24" t="s">
        <v>184</v>
      </c>
    </row>
    <row r="9" spans="1:3">
      <c r="A9" s="24">
        <v>12</v>
      </c>
      <c r="B9" s="24" t="s">
        <v>184</v>
      </c>
    </row>
    <row r="10" spans="1:3">
      <c r="A10" s="24">
        <v>3</v>
      </c>
      <c r="B10" s="24" t="s">
        <v>309</v>
      </c>
    </row>
    <row r="11" spans="1:3">
      <c r="A11" s="24">
        <v>5</v>
      </c>
      <c r="B11" s="24" t="s">
        <v>309</v>
      </c>
    </row>
    <row r="12" spans="1:3">
      <c r="A12" s="24">
        <v>12</v>
      </c>
      <c r="B12" s="24" t="s">
        <v>309</v>
      </c>
    </row>
    <row r="13" spans="1:3">
      <c r="A13" s="24">
        <v>12</v>
      </c>
      <c r="B13" s="24" t="s">
        <v>309</v>
      </c>
    </row>
    <row r="14" spans="1:3">
      <c r="A14" s="24">
        <v>0</v>
      </c>
      <c r="B14" s="24" t="s">
        <v>141</v>
      </c>
      <c r="C14">
        <v>487</v>
      </c>
    </row>
    <row r="15" spans="1:3">
      <c r="A15" s="24">
        <v>0</v>
      </c>
      <c r="B15" s="24" t="s">
        <v>141</v>
      </c>
    </row>
    <row r="16" spans="1:3">
      <c r="A16" s="24">
        <v>0</v>
      </c>
      <c r="B16" s="24" t="s">
        <v>141</v>
      </c>
    </row>
    <row r="17" spans="1:2">
      <c r="A17" s="24">
        <v>0</v>
      </c>
      <c r="B17" s="24" t="s">
        <v>141</v>
      </c>
    </row>
    <row r="18" spans="1:2">
      <c r="A18" s="24">
        <v>0</v>
      </c>
      <c r="B18" s="24" t="s">
        <v>141</v>
      </c>
    </row>
    <row r="19" spans="1:2">
      <c r="A19" s="24">
        <v>0</v>
      </c>
      <c r="B19" s="24" t="s">
        <v>141</v>
      </c>
    </row>
    <row r="20" spans="1:2">
      <c r="A20" s="24">
        <v>0</v>
      </c>
      <c r="B20" s="24" t="s">
        <v>141</v>
      </c>
    </row>
    <row r="21" spans="1:2">
      <c r="A21" s="24">
        <v>0</v>
      </c>
      <c r="B21" s="24" t="s">
        <v>141</v>
      </c>
    </row>
    <row r="22" spans="1:2">
      <c r="A22" s="24">
        <v>1</v>
      </c>
      <c r="B22" s="24" t="s">
        <v>141</v>
      </c>
    </row>
    <row r="23" spans="1:2">
      <c r="A23" s="24">
        <v>3</v>
      </c>
      <c r="B23" s="24" t="s">
        <v>141</v>
      </c>
    </row>
    <row r="24" spans="1:2">
      <c r="A24" s="24">
        <v>3</v>
      </c>
      <c r="B24" s="24" t="s">
        <v>141</v>
      </c>
    </row>
    <row r="25" spans="1:2">
      <c r="A25" s="24">
        <v>3</v>
      </c>
      <c r="B25" s="24" t="s">
        <v>141</v>
      </c>
    </row>
    <row r="26" spans="1:2">
      <c r="A26" s="24">
        <v>5</v>
      </c>
      <c r="B26" s="24" t="s">
        <v>141</v>
      </c>
    </row>
    <row r="27" spans="1:2">
      <c r="A27" s="24">
        <v>5</v>
      </c>
      <c r="B27" s="24" t="s">
        <v>141</v>
      </c>
    </row>
    <row r="28" spans="1:2">
      <c r="A28" s="24">
        <v>5</v>
      </c>
      <c r="B28" s="24" t="s">
        <v>141</v>
      </c>
    </row>
    <row r="29" spans="1:2">
      <c r="A29" s="24">
        <v>5</v>
      </c>
      <c r="B29" s="24" t="s">
        <v>141</v>
      </c>
    </row>
    <row r="30" spans="1:2">
      <c r="A30" s="24">
        <v>5</v>
      </c>
      <c r="B30" s="24" t="s">
        <v>141</v>
      </c>
    </row>
    <row r="31" spans="1:2">
      <c r="A31" s="24">
        <v>12</v>
      </c>
      <c r="B31" s="24" t="s">
        <v>141</v>
      </c>
    </row>
    <row r="32" spans="1:2">
      <c r="A32" s="24">
        <v>12</v>
      </c>
      <c r="B32" s="24" t="s">
        <v>141</v>
      </c>
    </row>
    <row r="33" spans="1:2">
      <c r="A33" s="24">
        <v>12</v>
      </c>
      <c r="B33" s="24" t="s">
        <v>141</v>
      </c>
    </row>
    <row r="34" spans="1:2">
      <c r="A34" s="24">
        <v>12</v>
      </c>
      <c r="B34" s="24" t="s">
        <v>141</v>
      </c>
    </row>
    <row r="35" spans="1:2">
      <c r="A35" s="24">
        <v>12</v>
      </c>
      <c r="B35" s="24" t="s">
        <v>141</v>
      </c>
    </row>
    <row r="36" spans="1:2">
      <c r="A36" s="24">
        <v>12</v>
      </c>
      <c r="B36" s="24" t="s">
        <v>141</v>
      </c>
    </row>
    <row r="37" spans="1:2">
      <c r="A37" s="24">
        <v>12</v>
      </c>
      <c r="B37" s="24" t="s">
        <v>141</v>
      </c>
    </row>
    <row r="38" spans="1:2">
      <c r="A38" s="24">
        <v>12</v>
      </c>
      <c r="B38" s="24" t="s">
        <v>141</v>
      </c>
    </row>
    <row r="39" spans="1:2">
      <c r="A39" s="24">
        <v>12</v>
      </c>
      <c r="B39" s="24" t="s">
        <v>141</v>
      </c>
    </row>
    <row r="40" spans="1:2">
      <c r="A40" s="24">
        <v>12</v>
      </c>
      <c r="B40" s="24" t="s">
        <v>141</v>
      </c>
    </row>
    <row r="41" spans="1:2">
      <c r="A41" s="24">
        <v>12</v>
      </c>
      <c r="B41" s="24" t="s">
        <v>141</v>
      </c>
    </row>
    <row r="42" spans="1:2">
      <c r="A42" s="24">
        <v>12</v>
      </c>
      <c r="B42" s="24" t="s">
        <v>141</v>
      </c>
    </row>
    <row r="43" spans="1:2">
      <c r="A43" s="24">
        <v>12</v>
      </c>
      <c r="B43" s="24" t="s">
        <v>141</v>
      </c>
    </row>
    <row r="44" spans="1:2">
      <c r="A44" s="24">
        <v>12</v>
      </c>
      <c r="B44" s="24" t="s">
        <v>141</v>
      </c>
    </row>
    <row r="45" spans="1:2">
      <c r="A45" s="24">
        <v>12</v>
      </c>
      <c r="B45" s="24" t="s">
        <v>141</v>
      </c>
    </row>
    <row r="46" spans="1:2">
      <c r="A46" s="24">
        <v>12</v>
      </c>
      <c r="B46" s="24" t="s">
        <v>141</v>
      </c>
    </row>
    <row r="47" spans="1:2">
      <c r="A47" s="24">
        <v>12</v>
      </c>
      <c r="B47" s="24" t="s">
        <v>141</v>
      </c>
    </row>
    <row r="48" spans="1:2">
      <c r="A48" s="24">
        <v>12</v>
      </c>
      <c r="B48" s="24" t="s">
        <v>141</v>
      </c>
    </row>
    <row r="49" spans="1:2">
      <c r="A49" s="24">
        <v>12</v>
      </c>
      <c r="B49" s="24" t="s">
        <v>141</v>
      </c>
    </row>
    <row r="50" spans="1:2">
      <c r="A50" s="24">
        <v>12</v>
      </c>
      <c r="B50" s="24" t="s">
        <v>141</v>
      </c>
    </row>
    <row r="51" spans="1:2">
      <c r="A51" s="24">
        <v>12</v>
      </c>
      <c r="B51" s="24" t="s">
        <v>141</v>
      </c>
    </row>
    <row r="52" spans="1:2">
      <c r="A52" s="24">
        <v>12</v>
      </c>
      <c r="B52" s="24" t="s">
        <v>141</v>
      </c>
    </row>
    <row r="53" spans="1:2">
      <c r="A53" s="24">
        <v>12</v>
      </c>
      <c r="B53" s="24" t="s">
        <v>141</v>
      </c>
    </row>
    <row r="54" spans="1:2">
      <c r="A54" s="24">
        <v>12</v>
      </c>
      <c r="B54" s="24" t="s">
        <v>141</v>
      </c>
    </row>
    <row r="55" spans="1:2">
      <c r="A55" s="24">
        <v>12</v>
      </c>
      <c r="B55" s="24" t="s">
        <v>141</v>
      </c>
    </row>
    <row r="56" spans="1:2">
      <c r="A56" s="24">
        <v>12</v>
      </c>
      <c r="B56" s="24" t="s">
        <v>141</v>
      </c>
    </row>
    <row r="57" spans="1:2">
      <c r="A57" s="24">
        <v>12</v>
      </c>
      <c r="B57" s="24" t="s">
        <v>141</v>
      </c>
    </row>
    <row r="58" spans="1:2">
      <c r="A58" s="24">
        <v>12</v>
      </c>
      <c r="B58" s="24" t="s">
        <v>141</v>
      </c>
    </row>
    <row r="59" spans="1:2">
      <c r="A59" s="24">
        <v>12</v>
      </c>
      <c r="B59" s="24" t="s">
        <v>141</v>
      </c>
    </row>
    <row r="60" spans="1:2">
      <c r="A60" s="24">
        <v>12</v>
      </c>
      <c r="B60" s="24" t="s">
        <v>141</v>
      </c>
    </row>
    <row r="61" spans="1:2">
      <c r="A61" s="24">
        <v>12</v>
      </c>
      <c r="B61" s="24" t="s">
        <v>141</v>
      </c>
    </row>
    <row r="62" spans="1:2">
      <c r="A62" s="24">
        <v>12</v>
      </c>
      <c r="B62" s="24" t="s">
        <v>141</v>
      </c>
    </row>
    <row r="63" spans="1:2">
      <c r="A63" s="24">
        <v>12</v>
      </c>
      <c r="B63" s="24" t="s">
        <v>141</v>
      </c>
    </row>
    <row r="64" spans="1:2">
      <c r="A64" s="24">
        <v>5</v>
      </c>
      <c r="B64" s="24" t="s">
        <v>418</v>
      </c>
    </row>
    <row r="65" spans="1:2">
      <c r="A65" s="24">
        <v>5</v>
      </c>
      <c r="B65" s="24" t="s">
        <v>418</v>
      </c>
    </row>
    <row r="66" spans="1:2">
      <c r="A66" s="24">
        <v>12</v>
      </c>
      <c r="B66" s="24" t="s">
        <v>418</v>
      </c>
    </row>
    <row r="67" spans="1:2">
      <c r="A67" s="24">
        <v>12</v>
      </c>
      <c r="B67" s="24" t="s">
        <v>418</v>
      </c>
    </row>
    <row r="68" spans="1:2">
      <c r="A68" s="24">
        <v>12</v>
      </c>
      <c r="B68" s="24" t="s">
        <v>418</v>
      </c>
    </row>
    <row r="69" spans="1:2">
      <c r="A69" s="24">
        <v>12</v>
      </c>
      <c r="B69" s="24" t="s">
        <v>418</v>
      </c>
    </row>
    <row r="70" spans="1:2">
      <c r="A70" s="24">
        <v>5</v>
      </c>
      <c r="B70" s="24" t="s">
        <v>62</v>
      </c>
    </row>
    <row r="71" spans="1:2">
      <c r="A71" s="24">
        <v>12</v>
      </c>
      <c r="B71" s="24" t="s">
        <v>62</v>
      </c>
    </row>
    <row r="72" spans="1:2">
      <c r="A72" s="24">
        <v>12</v>
      </c>
      <c r="B72" s="24" t="s">
        <v>62</v>
      </c>
    </row>
    <row r="73" spans="1:2">
      <c r="A73" s="24">
        <v>12</v>
      </c>
      <c r="B73" s="24" t="s">
        <v>62</v>
      </c>
    </row>
    <row r="74" spans="1:2">
      <c r="A74" s="24">
        <v>12</v>
      </c>
      <c r="B74" s="24" t="s">
        <v>62</v>
      </c>
    </row>
    <row r="75" spans="1:2">
      <c r="A75" s="24">
        <v>12</v>
      </c>
      <c r="B75" s="24" t="s">
        <v>62</v>
      </c>
    </row>
    <row r="76" spans="1:2">
      <c r="A76" s="24">
        <v>0</v>
      </c>
      <c r="B76" s="24" t="s">
        <v>189</v>
      </c>
    </row>
    <row r="77" spans="1:2">
      <c r="A77" s="24">
        <v>1</v>
      </c>
      <c r="B77" s="24" t="s">
        <v>189</v>
      </c>
    </row>
    <row r="78" spans="1:2">
      <c r="A78" s="24">
        <v>1</v>
      </c>
      <c r="B78" s="24" t="s">
        <v>189</v>
      </c>
    </row>
    <row r="79" spans="1:2">
      <c r="A79" s="24">
        <v>1</v>
      </c>
      <c r="B79" s="24" t="s">
        <v>189</v>
      </c>
    </row>
    <row r="80" spans="1:2">
      <c r="A80" s="24">
        <v>1</v>
      </c>
      <c r="B80" s="24" t="s">
        <v>189</v>
      </c>
    </row>
    <row r="81" spans="1:2">
      <c r="A81" s="24">
        <v>2</v>
      </c>
      <c r="B81" s="24" t="s">
        <v>189</v>
      </c>
    </row>
    <row r="82" spans="1:2">
      <c r="A82" s="24">
        <v>2</v>
      </c>
      <c r="B82" s="24" t="s">
        <v>189</v>
      </c>
    </row>
    <row r="83" spans="1:2">
      <c r="A83" s="24">
        <v>12</v>
      </c>
      <c r="B83" s="24" t="s">
        <v>189</v>
      </c>
    </row>
    <row r="84" spans="1:2">
      <c r="A84" s="24">
        <v>12</v>
      </c>
      <c r="B84" s="24" t="s">
        <v>189</v>
      </c>
    </row>
    <row r="85" spans="1:2">
      <c r="A85" s="24">
        <v>12</v>
      </c>
      <c r="B85" s="24" t="s">
        <v>189</v>
      </c>
    </row>
    <row r="86" spans="1:2">
      <c r="A86" s="24">
        <v>12</v>
      </c>
      <c r="B86" s="24" t="s">
        <v>189</v>
      </c>
    </row>
    <row r="87" spans="1:2">
      <c r="A87" s="24">
        <v>12</v>
      </c>
      <c r="B87" s="24" t="s">
        <v>189</v>
      </c>
    </row>
    <row r="88" spans="1:2">
      <c r="A88" s="24">
        <v>3</v>
      </c>
      <c r="B88" s="24" t="s">
        <v>207</v>
      </c>
    </row>
    <row r="89" spans="1:2">
      <c r="A89" s="24">
        <v>3</v>
      </c>
      <c r="B89" s="24" t="s">
        <v>207</v>
      </c>
    </row>
    <row r="90" spans="1:2">
      <c r="A90" s="24">
        <v>5</v>
      </c>
      <c r="B90" s="24" t="s">
        <v>207</v>
      </c>
    </row>
    <row r="91" spans="1:2">
      <c r="A91" s="24">
        <v>5</v>
      </c>
      <c r="B91" s="24" t="s">
        <v>207</v>
      </c>
    </row>
    <row r="92" spans="1:2">
      <c r="A92" s="24">
        <v>5</v>
      </c>
      <c r="B92" s="24" t="s">
        <v>207</v>
      </c>
    </row>
    <row r="93" spans="1:2">
      <c r="A93" s="24">
        <v>12</v>
      </c>
      <c r="B93" s="24" t="s">
        <v>207</v>
      </c>
    </row>
    <row r="94" spans="1:2">
      <c r="A94" s="24">
        <v>12</v>
      </c>
      <c r="B94" s="24" t="s">
        <v>207</v>
      </c>
    </row>
    <row r="95" spans="1:2">
      <c r="A95" s="24">
        <v>12</v>
      </c>
      <c r="B95" s="24" t="s">
        <v>207</v>
      </c>
    </row>
    <row r="96" spans="1:2">
      <c r="A96" s="24">
        <v>5</v>
      </c>
      <c r="B96" s="24" t="s">
        <v>195</v>
      </c>
    </row>
    <row r="97" spans="1:3">
      <c r="A97" s="24">
        <v>12</v>
      </c>
      <c r="B97" s="24" t="s">
        <v>195</v>
      </c>
    </row>
    <row r="98" spans="1:3">
      <c r="A98" s="24">
        <v>1</v>
      </c>
      <c r="B98" s="24" t="s">
        <v>153</v>
      </c>
    </row>
    <row r="99" spans="1:3">
      <c r="A99" s="24">
        <v>3</v>
      </c>
      <c r="B99" s="24" t="s">
        <v>153</v>
      </c>
    </row>
    <row r="100" spans="1:3">
      <c r="A100" s="24">
        <v>12</v>
      </c>
      <c r="B100" s="24" t="s">
        <v>153</v>
      </c>
    </row>
    <row r="101" spans="1:3">
      <c r="A101" s="24">
        <v>12</v>
      </c>
      <c r="B101" s="24" t="s">
        <v>126</v>
      </c>
    </row>
    <row r="102" spans="1:3">
      <c r="A102" s="24">
        <v>12</v>
      </c>
      <c r="B102" s="24" t="s">
        <v>126</v>
      </c>
    </row>
    <row r="103" spans="1:3">
      <c r="A103" s="24">
        <v>0</v>
      </c>
      <c r="B103" s="24" t="s">
        <v>31</v>
      </c>
      <c r="C103">
        <v>262</v>
      </c>
    </row>
    <row r="104" spans="1:3">
      <c r="A104" s="24">
        <v>0</v>
      </c>
      <c r="B104" s="24" t="s">
        <v>31</v>
      </c>
    </row>
    <row r="105" spans="1:3">
      <c r="A105" s="24">
        <v>5</v>
      </c>
      <c r="B105" s="24" t="s">
        <v>31</v>
      </c>
    </row>
    <row r="106" spans="1:3">
      <c r="A106" s="24">
        <v>5</v>
      </c>
      <c r="B106" s="24" t="s">
        <v>31</v>
      </c>
    </row>
    <row r="107" spans="1:3">
      <c r="A107" s="24">
        <v>12</v>
      </c>
      <c r="B107" s="24" t="s">
        <v>31</v>
      </c>
    </row>
    <row r="108" spans="1:3">
      <c r="A108" s="24">
        <v>12</v>
      </c>
      <c r="B108" s="24" t="s">
        <v>31</v>
      </c>
    </row>
    <row r="109" spans="1:3">
      <c r="A109" s="24">
        <v>12</v>
      </c>
      <c r="B109" s="24" t="s">
        <v>31</v>
      </c>
    </row>
    <row r="110" spans="1:3">
      <c r="A110" s="24">
        <v>12</v>
      </c>
      <c r="B110" s="24" t="s">
        <v>31</v>
      </c>
    </row>
    <row r="111" spans="1:3">
      <c r="A111" s="24">
        <v>12</v>
      </c>
      <c r="B111" s="24" t="s">
        <v>31</v>
      </c>
    </row>
    <row r="112" spans="1:3">
      <c r="A112" s="24">
        <v>12</v>
      </c>
      <c r="B112" s="24" t="s">
        <v>31</v>
      </c>
    </row>
    <row r="113" spans="1:2">
      <c r="A113" s="24">
        <v>12</v>
      </c>
      <c r="B113" s="24" t="s">
        <v>31</v>
      </c>
    </row>
    <row r="114" spans="1:2">
      <c r="A114" s="24">
        <v>12</v>
      </c>
      <c r="B114" s="24" t="s">
        <v>31</v>
      </c>
    </row>
    <row r="115" spans="1:2">
      <c r="A115" s="24">
        <v>12</v>
      </c>
      <c r="B115" s="24" t="s">
        <v>31</v>
      </c>
    </row>
    <row r="116" spans="1:2">
      <c r="A116" s="24">
        <v>12</v>
      </c>
      <c r="B116" s="24" t="s">
        <v>31</v>
      </c>
    </row>
    <row r="117" spans="1:2">
      <c r="A117" s="24">
        <v>12</v>
      </c>
      <c r="B117" s="24" t="s">
        <v>31</v>
      </c>
    </row>
    <row r="118" spans="1:2">
      <c r="A118" s="24">
        <v>12</v>
      </c>
      <c r="B118" s="24" t="s">
        <v>31</v>
      </c>
    </row>
    <row r="119" spans="1:2">
      <c r="A119" s="24">
        <v>12</v>
      </c>
      <c r="B119" s="24" t="s">
        <v>31</v>
      </c>
    </row>
    <row r="120" spans="1:2">
      <c r="A120" s="24">
        <v>12</v>
      </c>
      <c r="B120" s="24" t="s">
        <v>31</v>
      </c>
    </row>
    <row r="121" spans="1:2">
      <c r="A121" s="24">
        <v>12</v>
      </c>
      <c r="B121" s="24" t="s">
        <v>31</v>
      </c>
    </row>
    <row r="122" spans="1:2">
      <c r="A122" s="24">
        <v>12</v>
      </c>
      <c r="B122" s="24" t="s">
        <v>31</v>
      </c>
    </row>
    <row r="123" spans="1:2">
      <c r="A123" s="24">
        <v>12</v>
      </c>
      <c r="B123" s="24" t="s">
        <v>31</v>
      </c>
    </row>
    <row r="124" spans="1:2">
      <c r="A124" s="24">
        <v>12</v>
      </c>
      <c r="B124" s="24" t="s">
        <v>31</v>
      </c>
    </row>
    <row r="125" spans="1:2">
      <c r="A125" s="24">
        <v>12</v>
      </c>
      <c r="B125" s="24" t="s">
        <v>31</v>
      </c>
    </row>
    <row r="126" spans="1:2">
      <c r="A126" s="24">
        <v>12</v>
      </c>
      <c r="B126" s="24" t="s">
        <v>31</v>
      </c>
    </row>
    <row r="127" spans="1:2">
      <c r="A127" s="24">
        <v>12</v>
      </c>
      <c r="B127" s="24" t="s">
        <v>31</v>
      </c>
    </row>
    <row r="128" spans="1:2">
      <c r="A128" s="24">
        <v>2</v>
      </c>
      <c r="B128" s="24" t="s">
        <v>570</v>
      </c>
    </row>
    <row r="129" spans="1:2">
      <c r="A129" s="24">
        <v>2</v>
      </c>
      <c r="B129" s="24" t="s">
        <v>570</v>
      </c>
    </row>
    <row r="130" spans="1:2">
      <c r="A130" s="24">
        <v>4</v>
      </c>
      <c r="B130" s="24" t="s">
        <v>570</v>
      </c>
    </row>
    <row r="131" spans="1:2">
      <c r="A131" s="24">
        <v>12</v>
      </c>
      <c r="B131" s="24" t="s">
        <v>570</v>
      </c>
    </row>
    <row r="132" spans="1:2">
      <c r="A132" s="24">
        <v>12</v>
      </c>
      <c r="B132" s="24" t="s">
        <v>570</v>
      </c>
    </row>
    <row r="133" spans="1:2">
      <c r="A133" s="24">
        <v>0</v>
      </c>
      <c r="B133" s="24" t="s">
        <v>137</v>
      </c>
    </row>
    <row r="134" spans="1:2">
      <c r="A134" s="24">
        <v>0</v>
      </c>
      <c r="B134" s="24" t="s">
        <v>137</v>
      </c>
    </row>
    <row r="135" spans="1:2">
      <c r="A135" s="24">
        <v>2</v>
      </c>
      <c r="B135" s="24" t="s">
        <v>137</v>
      </c>
    </row>
    <row r="136" spans="1:2">
      <c r="A136" s="24">
        <v>5</v>
      </c>
      <c r="B136" s="24" t="s">
        <v>137</v>
      </c>
    </row>
    <row r="137" spans="1:2">
      <c r="A137" s="24">
        <v>5</v>
      </c>
      <c r="B137" s="24" t="s">
        <v>137</v>
      </c>
    </row>
    <row r="138" spans="1:2">
      <c r="A138" s="24">
        <v>12</v>
      </c>
      <c r="B138" s="24" t="s">
        <v>137</v>
      </c>
    </row>
    <row r="139" spans="1:2">
      <c r="A139" s="24">
        <v>12</v>
      </c>
      <c r="B139" s="24" t="s">
        <v>137</v>
      </c>
    </row>
    <row r="140" spans="1:2">
      <c r="A140" s="24">
        <v>12</v>
      </c>
      <c r="B140" s="24" t="s">
        <v>137</v>
      </c>
    </row>
    <row r="141" spans="1:2">
      <c r="A141" s="24">
        <v>12</v>
      </c>
      <c r="B141" s="24" t="s">
        <v>137</v>
      </c>
    </row>
    <row r="142" spans="1:2">
      <c r="A142" s="24">
        <v>12</v>
      </c>
      <c r="B142" s="24" t="s">
        <v>137</v>
      </c>
    </row>
    <row r="143" spans="1:2">
      <c r="A143" s="24">
        <v>12</v>
      </c>
      <c r="B143" s="24" t="s">
        <v>137</v>
      </c>
    </row>
    <row r="144" spans="1:2">
      <c r="A144" s="24">
        <v>12</v>
      </c>
      <c r="B144" s="24" t="s">
        <v>137</v>
      </c>
    </row>
    <row r="145" spans="1:3">
      <c r="A145" s="24">
        <v>2</v>
      </c>
      <c r="B145" s="24" t="s">
        <v>129</v>
      </c>
    </row>
    <row r="146" spans="1:3">
      <c r="A146" s="24">
        <v>12</v>
      </c>
      <c r="B146" s="24" t="s">
        <v>129</v>
      </c>
    </row>
    <row r="147" spans="1:3">
      <c r="A147" s="24">
        <v>12</v>
      </c>
      <c r="B147" s="24" t="s">
        <v>129</v>
      </c>
    </row>
    <row r="148" spans="1:3">
      <c r="A148" s="24">
        <v>12</v>
      </c>
      <c r="B148" s="24" t="s">
        <v>577</v>
      </c>
    </row>
    <row r="149" spans="1:3">
      <c r="A149" s="24">
        <v>12</v>
      </c>
      <c r="B149" s="24" t="s">
        <v>577</v>
      </c>
    </row>
    <row r="150" spans="1:3">
      <c r="A150" s="24">
        <v>12</v>
      </c>
      <c r="B150" s="24" t="s">
        <v>577</v>
      </c>
    </row>
    <row r="151" spans="1:3">
      <c r="A151" s="24">
        <v>12</v>
      </c>
      <c r="B151" s="24" t="s">
        <v>577</v>
      </c>
    </row>
    <row r="152" spans="1:3">
      <c r="A152" s="24">
        <v>12</v>
      </c>
      <c r="B152" s="24" t="s">
        <v>577</v>
      </c>
    </row>
    <row r="153" spans="1:3">
      <c r="A153" s="24">
        <v>0</v>
      </c>
      <c r="B153" s="24" t="s">
        <v>27</v>
      </c>
      <c r="C153">
        <v>843</v>
      </c>
    </row>
    <row r="154" spans="1:3">
      <c r="A154" s="24">
        <v>0</v>
      </c>
      <c r="B154" s="24" t="s">
        <v>27</v>
      </c>
    </row>
    <row r="155" spans="1:3">
      <c r="A155" s="24">
        <v>0</v>
      </c>
      <c r="B155" s="24" t="s">
        <v>27</v>
      </c>
    </row>
    <row r="156" spans="1:3">
      <c r="A156" s="24">
        <v>0</v>
      </c>
      <c r="B156" s="24" t="s">
        <v>27</v>
      </c>
    </row>
    <row r="157" spans="1:3">
      <c r="A157" s="24">
        <v>0</v>
      </c>
      <c r="B157" s="24" t="s">
        <v>27</v>
      </c>
    </row>
    <row r="158" spans="1:3">
      <c r="A158" s="24">
        <v>2</v>
      </c>
      <c r="B158" s="24" t="s">
        <v>27</v>
      </c>
    </row>
    <row r="159" spans="1:3">
      <c r="A159" s="24">
        <v>2</v>
      </c>
      <c r="B159" s="24" t="s">
        <v>27</v>
      </c>
    </row>
    <row r="160" spans="1:3">
      <c r="A160" s="24">
        <v>2</v>
      </c>
      <c r="B160" s="24" t="s">
        <v>27</v>
      </c>
    </row>
    <row r="161" spans="1:2">
      <c r="A161" s="24">
        <v>3</v>
      </c>
      <c r="B161" s="24" t="s">
        <v>27</v>
      </c>
    </row>
    <row r="162" spans="1:2">
      <c r="A162" s="24">
        <v>3</v>
      </c>
      <c r="B162" s="24" t="s">
        <v>27</v>
      </c>
    </row>
    <row r="163" spans="1:2">
      <c r="A163" s="24">
        <v>3</v>
      </c>
      <c r="B163" s="24" t="s">
        <v>27</v>
      </c>
    </row>
    <row r="164" spans="1:2">
      <c r="A164" s="24">
        <v>3</v>
      </c>
      <c r="B164" s="24" t="s">
        <v>27</v>
      </c>
    </row>
    <row r="165" spans="1:2">
      <c r="A165" s="24">
        <v>3</v>
      </c>
      <c r="B165" s="24" t="s">
        <v>27</v>
      </c>
    </row>
    <row r="166" spans="1:2">
      <c r="A166" s="24">
        <v>3</v>
      </c>
      <c r="B166" s="24" t="s">
        <v>27</v>
      </c>
    </row>
    <row r="167" spans="1:2">
      <c r="A167" s="24">
        <v>5</v>
      </c>
      <c r="B167" s="24" t="s">
        <v>27</v>
      </c>
    </row>
    <row r="168" spans="1:2">
      <c r="A168" s="24">
        <v>5</v>
      </c>
      <c r="B168" s="24" t="s">
        <v>27</v>
      </c>
    </row>
    <row r="169" spans="1:2">
      <c r="A169" s="24">
        <v>5</v>
      </c>
      <c r="B169" s="24" t="s">
        <v>27</v>
      </c>
    </row>
    <row r="170" spans="1:2">
      <c r="A170" s="24">
        <v>5</v>
      </c>
      <c r="B170" s="24" t="s">
        <v>27</v>
      </c>
    </row>
    <row r="171" spans="1:2">
      <c r="A171" s="24">
        <v>5</v>
      </c>
      <c r="B171" s="24" t="s">
        <v>27</v>
      </c>
    </row>
    <row r="172" spans="1:2">
      <c r="A172" s="24">
        <v>5</v>
      </c>
      <c r="B172" s="24" t="s">
        <v>27</v>
      </c>
    </row>
    <row r="173" spans="1:2">
      <c r="A173" s="24">
        <v>5</v>
      </c>
      <c r="B173" s="24" t="s">
        <v>27</v>
      </c>
    </row>
    <row r="174" spans="1:2">
      <c r="A174" s="24">
        <v>5</v>
      </c>
      <c r="B174" s="24" t="s">
        <v>27</v>
      </c>
    </row>
    <row r="175" spans="1:2">
      <c r="A175" s="24">
        <v>5</v>
      </c>
      <c r="B175" s="24" t="s">
        <v>27</v>
      </c>
    </row>
    <row r="176" spans="1:2">
      <c r="A176" s="24">
        <v>5</v>
      </c>
      <c r="B176" s="24" t="s">
        <v>27</v>
      </c>
    </row>
    <row r="177" spans="1:2">
      <c r="A177" s="24">
        <v>5</v>
      </c>
      <c r="B177" s="24" t="s">
        <v>27</v>
      </c>
    </row>
    <row r="178" spans="1:2">
      <c r="A178" s="24">
        <v>5</v>
      </c>
      <c r="B178" s="24" t="s">
        <v>27</v>
      </c>
    </row>
    <row r="179" spans="1:2">
      <c r="A179" s="24">
        <v>5</v>
      </c>
      <c r="B179" s="24" t="s">
        <v>27</v>
      </c>
    </row>
    <row r="180" spans="1:2">
      <c r="A180" s="24">
        <v>5</v>
      </c>
      <c r="B180" s="24" t="s">
        <v>27</v>
      </c>
    </row>
    <row r="181" spans="1:2">
      <c r="A181" s="24">
        <v>5</v>
      </c>
      <c r="B181" s="24" t="s">
        <v>27</v>
      </c>
    </row>
    <row r="182" spans="1:2">
      <c r="A182" s="24">
        <v>5</v>
      </c>
      <c r="B182" s="24" t="s">
        <v>27</v>
      </c>
    </row>
    <row r="183" spans="1:2">
      <c r="A183" s="24">
        <v>5</v>
      </c>
      <c r="B183" s="24" t="s">
        <v>27</v>
      </c>
    </row>
    <row r="184" spans="1:2">
      <c r="A184" s="24">
        <v>12</v>
      </c>
      <c r="B184" s="24" t="s">
        <v>27</v>
      </c>
    </row>
    <row r="185" spans="1:2">
      <c r="A185" s="24">
        <v>12</v>
      </c>
      <c r="B185" s="24" t="s">
        <v>27</v>
      </c>
    </row>
    <row r="186" spans="1:2">
      <c r="A186" s="24">
        <v>12</v>
      </c>
      <c r="B186" s="24" t="s">
        <v>27</v>
      </c>
    </row>
    <row r="187" spans="1:2">
      <c r="A187" s="24">
        <v>12</v>
      </c>
      <c r="B187" s="24" t="s">
        <v>27</v>
      </c>
    </row>
    <row r="188" spans="1:2">
      <c r="A188" s="24">
        <v>12</v>
      </c>
      <c r="B188" s="24" t="s">
        <v>27</v>
      </c>
    </row>
    <row r="189" spans="1:2">
      <c r="A189" s="24">
        <v>12</v>
      </c>
      <c r="B189" s="24" t="s">
        <v>27</v>
      </c>
    </row>
    <row r="190" spans="1:2">
      <c r="A190" s="24">
        <v>12</v>
      </c>
      <c r="B190" s="24" t="s">
        <v>27</v>
      </c>
    </row>
    <row r="191" spans="1:2">
      <c r="A191" s="24">
        <v>12</v>
      </c>
      <c r="B191" s="24" t="s">
        <v>27</v>
      </c>
    </row>
    <row r="192" spans="1:2">
      <c r="A192" s="24">
        <v>12</v>
      </c>
      <c r="B192" s="24" t="s">
        <v>27</v>
      </c>
    </row>
    <row r="193" spans="1:2">
      <c r="A193" s="24">
        <v>12</v>
      </c>
      <c r="B193" s="24" t="s">
        <v>27</v>
      </c>
    </row>
    <row r="194" spans="1:2">
      <c r="A194" s="24">
        <v>12</v>
      </c>
      <c r="B194" s="24" t="s">
        <v>27</v>
      </c>
    </row>
    <row r="195" spans="1:2">
      <c r="A195" s="24">
        <v>12</v>
      </c>
      <c r="B195" s="24" t="s">
        <v>27</v>
      </c>
    </row>
    <row r="196" spans="1:2">
      <c r="A196" s="24">
        <v>12</v>
      </c>
      <c r="B196" s="24" t="s">
        <v>27</v>
      </c>
    </row>
    <row r="197" spans="1:2">
      <c r="A197" s="24">
        <v>12</v>
      </c>
      <c r="B197" s="24" t="s">
        <v>27</v>
      </c>
    </row>
    <row r="198" spans="1:2">
      <c r="A198" s="24">
        <v>12</v>
      </c>
      <c r="B198" s="24" t="s">
        <v>27</v>
      </c>
    </row>
    <row r="199" spans="1:2">
      <c r="A199" s="24">
        <v>12</v>
      </c>
      <c r="B199" s="24" t="s">
        <v>27</v>
      </c>
    </row>
    <row r="200" spans="1:2">
      <c r="A200" s="24">
        <v>12</v>
      </c>
      <c r="B200" s="24" t="s">
        <v>27</v>
      </c>
    </row>
    <row r="201" spans="1:2">
      <c r="A201" s="24">
        <v>12</v>
      </c>
      <c r="B201" s="24" t="s">
        <v>27</v>
      </c>
    </row>
    <row r="202" spans="1:2">
      <c r="A202" s="24">
        <v>12</v>
      </c>
      <c r="B202" s="24" t="s">
        <v>27</v>
      </c>
    </row>
    <row r="203" spans="1:2">
      <c r="A203" s="24">
        <v>12</v>
      </c>
      <c r="B203" s="24" t="s">
        <v>27</v>
      </c>
    </row>
    <row r="204" spans="1:2">
      <c r="A204" s="24">
        <v>12</v>
      </c>
      <c r="B204" s="24" t="s">
        <v>27</v>
      </c>
    </row>
    <row r="205" spans="1:2">
      <c r="A205" s="24">
        <v>12</v>
      </c>
      <c r="B205" s="24" t="s">
        <v>27</v>
      </c>
    </row>
    <row r="206" spans="1:2">
      <c r="A206" s="24">
        <v>12</v>
      </c>
      <c r="B206" s="24" t="s">
        <v>27</v>
      </c>
    </row>
    <row r="207" spans="1:2">
      <c r="A207" s="24">
        <v>12</v>
      </c>
      <c r="B207" s="24" t="s">
        <v>27</v>
      </c>
    </row>
    <row r="208" spans="1:2">
      <c r="A208" s="24">
        <v>12</v>
      </c>
      <c r="B208" s="24" t="s">
        <v>27</v>
      </c>
    </row>
    <row r="209" spans="1:2">
      <c r="A209" s="24">
        <v>12</v>
      </c>
      <c r="B209" s="24" t="s">
        <v>27</v>
      </c>
    </row>
    <row r="210" spans="1:2">
      <c r="A210" s="24">
        <v>12</v>
      </c>
      <c r="B210" s="24" t="s">
        <v>27</v>
      </c>
    </row>
    <row r="211" spans="1:2">
      <c r="A211" s="24">
        <v>12</v>
      </c>
      <c r="B211" s="24" t="s">
        <v>27</v>
      </c>
    </row>
    <row r="212" spans="1:2">
      <c r="A212" s="24">
        <v>12</v>
      </c>
      <c r="B212" s="24" t="s">
        <v>27</v>
      </c>
    </row>
    <row r="213" spans="1:2">
      <c r="A213" s="24">
        <v>12</v>
      </c>
      <c r="B213" s="24" t="s">
        <v>27</v>
      </c>
    </row>
    <row r="214" spans="1:2">
      <c r="A214" s="24">
        <v>12</v>
      </c>
      <c r="B214" s="24" t="s">
        <v>27</v>
      </c>
    </row>
    <row r="215" spans="1:2">
      <c r="A215" s="24">
        <v>12</v>
      </c>
      <c r="B215" s="24" t="s">
        <v>27</v>
      </c>
    </row>
    <row r="216" spans="1:2">
      <c r="A216" s="24">
        <v>12</v>
      </c>
      <c r="B216" s="24" t="s">
        <v>27</v>
      </c>
    </row>
    <row r="217" spans="1:2">
      <c r="A217" s="24">
        <v>12</v>
      </c>
      <c r="B217" s="24" t="s">
        <v>27</v>
      </c>
    </row>
    <row r="218" spans="1:2">
      <c r="A218" s="24">
        <v>12</v>
      </c>
      <c r="B218" s="24" t="s">
        <v>27</v>
      </c>
    </row>
    <row r="219" spans="1:2">
      <c r="A219" s="24">
        <v>12</v>
      </c>
      <c r="B219" s="24" t="s">
        <v>27</v>
      </c>
    </row>
    <row r="220" spans="1:2">
      <c r="A220" s="24">
        <v>12</v>
      </c>
      <c r="B220" s="24" t="s">
        <v>27</v>
      </c>
    </row>
    <row r="221" spans="1:2">
      <c r="A221" s="24">
        <v>12</v>
      </c>
      <c r="B221" s="24" t="s">
        <v>27</v>
      </c>
    </row>
    <row r="222" spans="1:2">
      <c r="A222" s="24">
        <v>12</v>
      </c>
      <c r="B222" s="24" t="s">
        <v>27</v>
      </c>
    </row>
    <row r="223" spans="1:2">
      <c r="A223" s="24">
        <v>12</v>
      </c>
      <c r="B223" s="24" t="s">
        <v>27</v>
      </c>
    </row>
    <row r="224" spans="1:2">
      <c r="A224" s="24">
        <v>12</v>
      </c>
      <c r="B224" s="24" t="s">
        <v>27</v>
      </c>
    </row>
    <row r="225" spans="1:3">
      <c r="A225" s="24">
        <v>12</v>
      </c>
      <c r="B225" s="24" t="s">
        <v>27</v>
      </c>
    </row>
    <row r="226" spans="1:3">
      <c r="A226" s="24">
        <v>12</v>
      </c>
      <c r="B226" s="24" t="s">
        <v>27</v>
      </c>
    </row>
    <row r="227" spans="1:3">
      <c r="A227" s="24">
        <v>12</v>
      </c>
      <c r="B227" s="24" t="s">
        <v>27</v>
      </c>
    </row>
    <row r="228" spans="1:3">
      <c r="A228" s="24">
        <v>12</v>
      </c>
      <c r="B228" s="24" t="s">
        <v>27</v>
      </c>
    </row>
    <row r="229" spans="1:3">
      <c r="A229" s="24">
        <v>12</v>
      </c>
      <c r="B229" s="24" t="s">
        <v>27</v>
      </c>
    </row>
    <row r="230" spans="1:3">
      <c r="A230" s="24">
        <v>12</v>
      </c>
      <c r="B230" s="24" t="s">
        <v>27</v>
      </c>
    </row>
    <row r="231" spans="1:3">
      <c r="A231" s="24">
        <v>12</v>
      </c>
      <c r="B231" s="24" t="s">
        <v>27</v>
      </c>
    </row>
    <row r="232" spans="1:3">
      <c r="A232" s="24">
        <v>12</v>
      </c>
      <c r="B232" s="24" t="s">
        <v>27</v>
      </c>
    </row>
    <row r="233" spans="1:3">
      <c r="A233" s="24">
        <v>12</v>
      </c>
      <c r="B233" s="24" t="s">
        <v>27</v>
      </c>
    </row>
    <row r="234" spans="1:3">
      <c r="A234" s="24">
        <v>12</v>
      </c>
      <c r="B234" s="24" t="s">
        <v>461</v>
      </c>
    </row>
    <row r="235" spans="1:3">
      <c r="A235" s="24">
        <v>12</v>
      </c>
      <c r="B235" s="24" t="s">
        <v>461</v>
      </c>
    </row>
    <row r="236" spans="1:3">
      <c r="A236" s="24">
        <v>0</v>
      </c>
      <c r="B236" s="24" t="s">
        <v>45</v>
      </c>
      <c r="C236">
        <v>174</v>
      </c>
    </row>
    <row r="237" spans="1:3">
      <c r="A237" s="24">
        <v>0</v>
      </c>
      <c r="B237" s="24" t="s">
        <v>45</v>
      </c>
    </row>
    <row r="238" spans="1:3">
      <c r="A238" s="24">
        <v>0</v>
      </c>
      <c r="B238" s="24" t="s">
        <v>45</v>
      </c>
    </row>
    <row r="239" spans="1:3">
      <c r="A239" s="24">
        <v>0</v>
      </c>
      <c r="B239" s="24" t="s">
        <v>45</v>
      </c>
    </row>
    <row r="240" spans="1:3">
      <c r="A240" s="24">
        <v>0</v>
      </c>
      <c r="B240" s="24" t="s">
        <v>45</v>
      </c>
    </row>
    <row r="241" spans="1:2">
      <c r="A241" s="24">
        <v>0</v>
      </c>
      <c r="B241" s="24" t="s">
        <v>45</v>
      </c>
    </row>
    <row r="242" spans="1:2">
      <c r="A242" s="24">
        <v>0</v>
      </c>
      <c r="B242" s="24" t="s">
        <v>45</v>
      </c>
    </row>
    <row r="243" spans="1:2">
      <c r="A243" s="24">
        <v>2</v>
      </c>
      <c r="B243" s="24" t="s">
        <v>45</v>
      </c>
    </row>
    <row r="244" spans="1:2">
      <c r="A244" s="24">
        <v>3</v>
      </c>
      <c r="B244" s="24" t="s">
        <v>45</v>
      </c>
    </row>
    <row r="245" spans="1:2">
      <c r="A245" s="24">
        <v>3</v>
      </c>
      <c r="B245" s="24" t="s">
        <v>45</v>
      </c>
    </row>
    <row r="246" spans="1:2">
      <c r="A246" s="24">
        <v>5</v>
      </c>
      <c r="B246" s="24" t="s">
        <v>45</v>
      </c>
    </row>
    <row r="247" spans="1:2">
      <c r="A247" s="24">
        <v>5</v>
      </c>
      <c r="B247" s="24" t="s">
        <v>45</v>
      </c>
    </row>
    <row r="248" spans="1:2">
      <c r="A248" s="24">
        <v>12</v>
      </c>
      <c r="B248" s="24" t="s">
        <v>45</v>
      </c>
    </row>
    <row r="249" spans="1:2">
      <c r="A249" s="24">
        <v>12</v>
      </c>
      <c r="B249" s="24" t="s">
        <v>45</v>
      </c>
    </row>
    <row r="250" spans="1:2">
      <c r="A250" s="24">
        <v>12</v>
      </c>
      <c r="B250" s="24" t="s">
        <v>45</v>
      </c>
    </row>
    <row r="251" spans="1:2">
      <c r="A251" s="24">
        <v>12</v>
      </c>
      <c r="B251" s="24" t="s">
        <v>45</v>
      </c>
    </row>
    <row r="252" spans="1:2">
      <c r="A252" s="24">
        <v>12</v>
      </c>
      <c r="B252" s="24" t="s">
        <v>45</v>
      </c>
    </row>
    <row r="253" spans="1:2">
      <c r="A253" s="24">
        <v>12</v>
      </c>
      <c r="B253" s="24" t="s">
        <v>45</v>
      </c>
    </row>
    <row r="254" spans="1:2">
      <c r="A254" s="24">
        <v>12</v>
      </c>
      <c r="B254" s="24" t="s">
        <v>45</v>
      </c>
    </row>
    <row r="255" spans="1:2">
      <c r="A255" s="24">
        <v>12</v>
      </c>
      <c r="B255" s="24" t="s">
        <v>45</v>
      </c>
    </row>
    <row r="256" spans="1:2">
      <c r="A256" s="24">
        <v>12</v>
      </c>
      <c r="B256" s="24" t="s">
        <v>45</v>
      </c>
    </row>
    <row r="257" spans="1:2">
      <c r="A257" s="24">
        <v>12</v>
      </c>
      <c r="B257" s="24" t="s">
        <v>45</v>
      </c>
    </row>
    <row r="258" spans="1:2">
      <c r="A258" s="50">
        <v>12</v>
      </c>
      <c r="B258" s="50" t="s">
        <v>45</v>
      </c>
    </row>
    <row r="259" spans="1:2">
      <c r="A259" s="24">
        <v>12</v>
      </c>
      <c r="B259" s="24" t="s">
        <v>45</v>
      </c>
    </row>
    <row r="260" spans="1:2">
      <c r="A260" s="24">
        <v>12</v>
      </c>
      <c r="B260" s="24" t="s">
        <v>45</v>
      </c>
    </row>
    <row r="261" spans="1:2">
      <c r="A261" s="24">
        <v>12</v>
      </c>
      <c r="B261" s="24" t="s">
        <v>86</v>
      </c>
    </row>
    <row r="262" spans="1:2">
      <c r="A262" s="24">
        <v>1</v>
      </c>
      <c r="B262" s="24" t="s">
        <v>131</v>
      </c>
    </row>
    <row r="263" spans="1:2">
      <c r="A263" s="24">
        <v>2</v>
      </c>
      <c r="B263" s="24" t="s">
        <v>131</v>
      </c>
    </row>
    <row r="264" spans="1:2">
      <c r="A264" s="24">
        <v>5</v>
      </c>
      <c r="B264" s="24" t="s">
        <v>131</v>
      </c>
    </row>
    <row r="265" spans="1:2">
      <c r="A265" s="24">
        <v>5</v>
      </c>
      <c r="B265" s="24" t="s">
        <v>131</v>
      </c>
    </row>
    <row r="266" spans="1:2">
      <c r="A266" s="24">
        <v>5</v>
      </c>
      <c r="B266" s="24" t="s">
        <v>131</v>
      </c>
    </row>
    <row r="267" spans="1:2">
      <c r="A267" s="24">
        <v>5</v>
      </c>
      <c r="B267" s="24" t="s">
        <v>131</v>
      </c>
    </row>
    <row r="268" spans="1:2">
      <c r="A268" s="24">
        <v>5</v>
      </c>
      <c r="B268" s="24" t="s">
        <v>131</v>
      </c>
    </row>
    <row r="269" spans="1:2">
      <c r="A269" s="24">
        <v>12</v>
      </c>
      <c r="B269" s="24" t="s">
        <v>131</v>
      </c>
    </row>
    <row r="270" spans="1:2">
      <c r="A270" s="24">
        <v>12</v>
      </c>
      <c r="B270" s="24" t="s">
        <v>131</v>
      </c>
    </row>
    <row r="271" spans="1:2">
      <c r="A271" s="24">
        <v>12</v>
      </c>
      <c r="B271" s="24" t="s">
        <v>131</v>
      </c>
    </row>
    <row r="272" spans="1:2">
      <c r="A272" s="24">
        <v>12</v>
      </c>
      <c r="B272" s="24" t="s">
        <v>131</v>
      </c>
    </row>
    <row r="273" spans="1:2">
      <c r="A273" s="24">
        <v>12</v>
      </c>
      <c r="B273" s="24" t="s">
        <v>131</v>
      </c>
    </row>
    <row r="274" spans="1:2">
      <c r="A274" s="24">
        <v>12</v>
      </c>
      <c r="B274" s="24" t="s">
        <v>219</v>
      </c>
    </row>
    <row r="275" spans="1:2">
      <c r="A275" s="24">
        <v>12</v>
      </c>
      <c r="B275" s="24" t="s">
        <v>219</v>
      </c>
    </row>
    <row r="276" spans="1:2">
      <c r="A276" s="24">
        <v>12</v>
      </c>
      <c r="B276" s="24" t="s">
        <v>219</v>
      </c>
    </row>
    <row r="277" spans="1:2">
      <c r="A277" s="24">
        <v>0</v>
      </c>
      <c r="B277" s="24" t="s">
        <v>43</v>
      </c>
    </row>
    <row r="278" spans="1:2">
      <c r="A278" s="24">
        <v>0</v>
      </c>
      <c r="B278" s="24" t="s">
        <v>43</v>
      </c>
    </row>
    <row r="279" spans="1:2">
      <c r="A279" s="24">
        <v>0</v>
      </c>
      <c r="B279" s="24" t="s">
        <v>43</v>
      </c>
    </row>
    <row r="280" spans="1:2">
      <c r="A280" s="24">
        <v>0</v>
      </c>
      <c r="B280" s="24" t="s">
        <v>43</v>
      </c>
    </row>
    <row r="281" spans="1:2">
      <c r="A281" s="24">
        <v>0</v>
      </c>
      <c r="B281" s="24" t="s">
        <v>43</v>
      </c>
    </row>
    <row r="282" spans="1:2">
      <c r="A282" s="24">
        <v>0</v>
      </c>
      <c r="B282" s="24" t="s">
        <v>43</v>
      </c>
    </row>
    <row r="283" spans="1:2">
      <c r="A283" s="24">
        <v>0</v>
      </c>
      <c r="B283" s="24" t="s">
        <v>43</v>
      </c>
    </row>
    <row r="284" spans="1:2">
      <c r="A284" s="24">
        <v>2</v>
      </c>
      <c r="B284" s="24" t="s">
        <v>43</v>
      </c>
    </row>
    <row r="285" spans="1:2">
      <c r="A285" s="24">
        <v>2</v>
      </c>
      <c r="B285" s="24" t="s">
        <v>43</v>
      </c>
    </row>
    <row r="286" spans="1:2">
      <c r="A286" s="24">
        <v>2</v>
      </c>
      <c r="B286" s="24" t="s">
        <v>43</v>
      </c>
    </row>
    <row r="287" spans="1:2">
      <c r="A287" s="24">
        <v>3</v>
      </c>
      <c r="B287" s="24" t="s">
        <v>43</v>
      </c>
    </row>
    <row r="288" spans="1:2">
      <c r="A288" s="24">
        <v>3</v>
      </c>
      <c r="B288" s="24" t="s">
        <v>43</v>
      </c>
    </row>
    <row r="289" spans="1:2">
      <c r="A289" s="24">
        <v>5</v>
      </c>
      <c r="B289" s="24" t="s">
        <v>43</v>
      </c>
    </row>
    <row r="290" spans="1:2">
      <c r="A290" s="24">
        <v>5</v>
      </c>
      <c r="B290" s="24" t="s">
        <v>43</v>
      </c>
    </row>
    <row r="291" spans="1:2">
      <c r="A291" s="24">
        <v>5</v>
      </c>
      <c r="B291" s="24" t="s">
        <v>43</v>
      </c>
    </row>
    <row r="292" spans="1:2">
      <c r="A292" s="24">
        <v>5</v>
      </c>
      <c r="B292" s="24" t="s">
        <v>43</v>
      </c>
    </row>
    <row r="293" spans="1:2">
      <c r="A293" s="24">
        <v>5</v>
      </c>
      <c r="B293" s="24" t="s">
        <v>43</v>
      </c>
    </row>
    <row r="294" spans="1:2">
      <c r="A294" s="24">
        <v>5</v>
      </c>
      <c r="B294" s="24" t="s">
        <v>43</v>
      </c>
    </row>
    <row r="295" spans="1:2">
      <c r="A295" s="24">
        <v>5</v>
      </c>
      <c r="B295" s="24" t="s">
        <v>43</v>
      </c>
    </row>
    <row r="296" spans="1:2">
      <c r="A296" s="24">
        <v>5</v>
      </c>
      <c r="B296" s="24" t="s">
        <v>43</v>
      </c>
    </row>
    <row r="297" spans="1:2">
      <c r="A297" s="24">
        <v>5</v>
      </c>
      <c r="B297" s="24" t="s">
        <v>43</v>
      </c>
    </row>
    <row r="298" spans="1:2">
      <c r="A298" s="24">
        <v>5</v>
      </c>
      <c r="B298" s="24" t="s">
        <v>43</v>
      </c>
    </row>
    <row r="299" spans="1:2">
      <c r="A299" s="24">
        <v>5</v>
      </c>
      <c r="B299" s="24" t="s">
        <v>43</v>
      </c>
    </row>
    <row r="300" spans="1:2">
      <c r="A300" s="24">
        <v>5</v>
      </c>
      <c r="B300" s="24" t="s">
        <v>43</v>
      </c>
    </row>
    <row r="301" spans="1:2">
      <c r="A301" s="24">
        <v>12</v>
      </c>
      <c r="B301" s="24" t="s">
        <v>43</v>
      </c>
    </row>
    <row r="302" spans="1:2">
      <c r="A302" s="24">
        <v>12</v>
      </c>
      <c r="B302" s="24" t="s">
        <v>43</v>
      </c>
    </row>
    <row r="303" spans="1:2">
      <c r="A303" s="24">
        <v>12</v>
      </c>
      <c r="B303" s="24" t="s">
        <v>43</v>
      </c>
    </row>
    <row r="304" spans="1:2">
      <c r="A304" s="24">
        <v>12</v>
      </c>
      <c r="B304" s="24" t="s">
        <v>43</v>
      </c>
    </row>
    <row r="305" spans="1:2">
      <c r="A305" s="24">
        <v>12</v>
      </c>
      <c r="B305" s="24" t="s">
        <v>43</v>
      </c>
    </row>
    <row r="306" spans="1:2">
      <c r="A306" s="24">
        <v>12</v>
      </c>
      <c r="B306" s="24" t="s">
        <v>43</v>
      </c>
    </row>
    <row r="307" spans="1:2">
      <c r="A307" s="24">
        <v>12</v>
      </c>
      <c r="B307" s="24" t="s">
        <v>43</v>
      </c>
    </row>
    <row r="308" spans="1:2">
      <c r="A308" s="24">
        <v>12</v>
      </c>
      <c r="B308" s="24" t="s">
        <v>43</v>
      </c>
    </row>
    <row r="309" spans="1:2">
      <c r="A309" s="24">
        <v>12</v>
      </c>
      <c r="B309" s="24" t="s">
        <v>43</v>
      </c>
    </row>
    <row r="310" spans="1:2">
      <c r="A310" s="24">
        <v>12</v>
      </c>
      <c r="B310" s="24" t="s">
        <v>43</v>
      </c>
    </row>
    <row r="311" spans="1:2">
      <c r="A311" s="24">
        <v>12</v>
      </c>
      <c r="B311" s="24" t="s">
        <v>43</v>
      </c>
    </row>
    <row r="312" spans="1:2">
      <c r="A312" s="24">
        <v>12</v>
      </c>
      <c r="B312" s="24" t="s">
        <v>43</v>
      </c>
    </row>
    <row r="313" spans="1:2">
      <c r="A313" s="24">
        <v>12</v>
      </c>
      <c r="B313" s="24" t="s">
        <v>43</v>
      </c>
    </row>
    <row r="314" spans="1:2">
      <c r="A314" s="24">
        <v>12</v>
      </c>
      <c r="B314" s="24" t="s">
        <v>43</v>
      </c>
    </row>
    <row r="315" spans="1:2">
      <c r="A315" s="24">
        <v>12</v>
      </c>
      <c r="B315" s="24" t="s">
        <v>43</v>
      </c>
    </row>
    <row r="316" spans="1:2">
      <c r="A316" s="24">
        <v>12</v>
      </c>
      <c r="B316" s="24" t="s">
        <v>43</v>
      </c>
    </row>
    <row r="317" spans="1:2">
      <c r="A317" s="24">
        <v>12</v>
      </c>
      <c r="B317" s="24" t="s">
        <v>43</v>
      </c>
    </row>
    <row r="318" spans="1:2">
      <c r="A318" s="24">
        <v>12</v>
      </c>
      <c r="B318" s="24" t="s">
        <v>43</v>
      </c>
    </row>
    <row r="319" spans="1:2">
      <c r="A319" s="24">
        <v>12</v>
      </c>
      <c r="B319" s="24" t="s">
        <v>43</v>
      </c>
    </row>
    <row r="320" spans="1:2">
      <c r="A320" s="24">
        <v>12</v>
      </c>
      <c r="B320" s="24" t="s">
        <v>43</v>
      </c>
    </row>
    <row r="321" spans="1:2">
      <c r="A321" s="24">
        <v>12</v>
      </c>
      <c r="B321" s="24" t="s">
        <v>43</v>
      </c>
    </row>
    <row r="322" spans="1:2">
      <c r="A322" s="24">
        <v>12</v>
      </c>
      <c r="B322" s="24" t="s">
        <v>43</v>
      </c>
    </row>
    <row r="323" spans="1:2">
      <c r="A323" s="24">
        <v>12</v>
      </c>
      <c r="B323" s="24" t="s">
        <v>43</v>
      </c>
    </row>
    <row r="324" spans="1:2">
      <c r="A324" s="24">
        <v>12</v>
      </c>
      <c r="B324" s="24" t="s">
        <v>43</v>
      </c>
    </row>
    <row r="325" spans="1:2">
      <c r="A325" s="24">
        <v>12</v>
      </c>
      <c r="B325" s="24" t="s">
        <v>43</v>
      </c>
    </row>
    <row r="326" spans="1:2">
      <c r="A326" s="24">
        <v>12</v>
      </c>
      <c r="B326" s="24" t="s">
        <v>43</v>
      </c>
    </row>
    <row r="327" spans="1:2">
      <c r="A327" s="24">
        <v>12</v>
      </c>
      <c r="B327" s="24" t="s">
        <v>43</v>
      </c>
    </row>
    <row r="328" spans="1:2">
      <c r="A328" s="24">
        <v>12</v>
      </c>
      <c r="B328" s="24" t="s">
        <v>43</v>
      </c>
    </row>
    <row r="329" spans="1:2">
      <c r="A329" s="24">
        <v>12</v>
      </c>
      <c r="B329" s="24" t="s">
        <v>43</v>
      </c>
    </row>
    <row r="330" spans="1:2">
      <c r="A330" s="24">
        <v>12</v>
      </c>
      <c r="B330" s="24" t="s">
        <v>43</v>
      </c>
    </row>
    <row r="331" spans="1:2">
      <c r="A331" s="24">
        <v>12</v>
      </c>
      <c r="B331" s="24" t="s">
        <v>43</v>
      </c>
    </row>
    <row r="332" spans="1:2">
      <c r="A332" s="24">
        <v>12</v>
      </c>
      <c r="B332" s="24" t="s">
        <v>43</v>
      </c>
    </row>
    <row r="333" spans="1:2">
      <c r="A333" s="24">
        <v>12</v>
      </c>
      <c r="B333" s="24" t="s">
        <v>43</v>
      </c>
    </row>
    <row r="334" spans="1:2">
      <c r="A334" s="24">
        <v>12</v>
      </c>
      <c r="B334" s="24" t="s">
        <v>43</v>
      </c>
    </row>
    <row r="335" spans="1:2">
      <c r="A335" s="24">
        <v>12</v>
      </c>
      <c r="B335" s="24" t="s">
        <v>43</v>
      </c>
    </row>
    <row r="336" spans="1:2">
      <c r="A336" s="24">
        <v>12</v>
      </c>
      <c r="B336" s="24" t="s">
        <v>43</v>
      </c>
    </row>
    <row r="337" spans="1:2">
      <c r="A337" s="24">
        <v>12</v>
      </c>
      <c r="B337" s="24" t="s">
        <v>319</v>
      </c>
    </row>
    <row r="338" spans="1:2">
      <c r="A338" s="24">
        <v>5</v>
      </c>
      <c r="B338" s="24" t="s">
        <v>390</v>
      </c>
    </row>
    <row r="339" spans="1:2">
      <c r="A339" s="24">
        <v>5</v>
      </c>
      <c r="B339" s="24" t="s">
        <v>390</v>
      </c>
    </row>
    <row r="340" spans="1:2">
      <c r="A340" s="24">
        <v>12</v>
      </c>
      <c r="B340" s="24" t="s">
        <v>390</v>
      </c>
    </row>
    <row r="341" spans="1:2">
      <c r="A341" s="24">
        <v>12</v>
      </c>
      <c r="B341" s="24" t="s">
        <v>390</v>
      </c>
    </row>
    <row r="342" spans="1:2">
      <c r="A342" s="24">
        <v>12</v>
      </c>
      <c r="B342" s="24" t="s">
        <v>390</v>
      </c>
    </row>
    <row r="343" spans="1:2">
      <c r="A343" s="24">
        <v>12</v>
      </c>
      <c r="B343" s="24" t="s">
        <v>744</v>
      </c>
    </row>
    <row r="344" spans="1:2">
      <c r="A344" s="24">
        <v>0</v>
      </c>
      <c r="B344" s="24" t="s">
        <v>357</v>
      </c>
    </row>
    <row r="345" spans="1:2">
      <c r="A345" s="24">
        <v>0</v>
      </c>
      <c r="B345" s="24" t="s">
        <v>357</v>
      </c>
    </row>
    <row r="346" spans="1:2">
      <c r="A346" s="24">
        <v>0</v>
      </c>
      <c r="B346" s="24" t="s">
        <v>357</v>
      </c>
    </row>
    <row r="347" spans="1:2">
      <c r="A347" s="24">
        <v>0</v>
      </c>
      <c r="B347" s="24" t="s">
        <v>357</v>
      </c>
    </row>
    <row r="348" spans="1:2">
      <c r="A348" s="24">
        <v>0</v>
      </c>
      <c r="B348" s="24" t="s">
        <v>357</v>
      </c>
    </row>
    <row r="349" spans="1:2">
      <c r="A349" s="24">
        <v>12</v>
      </c>
      <c r="B349" s="24" t="s">
        <v>357</v>
      </c>
    </row>
    <row r="350" spans="1:2">
      <c r="A350" s="24">
        <v>12</v>
      </c>
      <c r="B350" s="24" t="s">
        <v>357</v>
      </c>
    </row>
    <row r="351" spans="1:2">
      <c r="A351" s="24">
        <v>12</v>
      </c>
      <c r="B351" s="24" t="s">
        <v>357</v>
      </c>
    </row>
    <row r="352" spans="1:2">
      <c r="A352" s="24">
        <v>12</v>
      </c>
      <c r="B352" s="24" t="s">
        <v>357</v>
      </c>
    </row>
    <row r="353" spans="1:3">
      <c r="A353" s="24">
        <v>12</v>
      </c>
      <c r="B353" s="24" t="s">
        <v>357</v>
      </c>
    </row>
    <row r="354" spans="1:3">
      <c r="A354" s="24">
        <v>12</v>
      </c>
      <c r="B354" s="24" t="s">
        <v>247</v>
      </c>
    </row>
    <row r="355" spans="1:3">
      <c r="A355" s="24">
        <v>0</v>
      </c>
      <c r="B355" s="24" t="s">
        <v>452</v>
      </c>
    </row>
    <row r="356" spans="1:3">
      <c r="A356" s="24">
        <v>0</v>
      </c>
      <c r="B356" s="24" t="s">
        <v>452</v>
      </c>
    </row>
    <row r="357" spans="1:3">
      <c r="A357" s="24">
        <v>12</v>
      </c>
      <c r="B357" s="24" t="s">
        <v>452</v>
      </c>
    </row>
    <row r="358" spans="1:3">
      <c r="A358" s="24">
        <v>3</v>
      </c>
      <c r="B358" s="24" t="s">
        <v>57</v>
      </c>
      <c r="C358">
        <f>SUM(A358:A363)</f>
        <v>56</v>
      </c>
    </row>
    <row r="359" spans="1:3">
      <c r="A359" s="24">
        <v>5</v>
      </c>
      <c r="B359" s="24" t="s">
        <v>57</v>
      </c>
    </row>
    <row r="360" spans="1:3">
      <c r="A360" s="24">
        <v>12</v>
      </c>
      <c r="B360" s="24" t="s">
        <v>57</v>
      </c>
    </row>
    <row r="361" spans="1:3">
      <c r="A361" s="24">
        <v>12</v>
      </c>
      <c r="B361" s="24" t="s">
        <v>57</v>
      </c>
    </row>
    <row r="362" spans="1:3">
      <c r="A362" s="24">
        <v>12</v>
      </c>
      <c r="B362" s="24" t="s">
        <v>57</v>
      </c>
    </row>
    <row r="363" spans="1:3">
      <c r="A363" s="24">
        <v>12</v>
      </c>
      <c r="B363" s="24" t="s">
        <v>57</v>
      </c>
    </row>
    <row r="364" spans="1:3">
      <c r="A364" s="24">
        <v>12</v>
      </c>
      <c r="B364" s="24" t="s">
        <v>379</v>
      </c>
    </row>
    <row r="365" spans="1:3">
      <c r="A365" s="24">
        <v>12</v>
      </c>
      <c r="B365" s="24" t="s">
        <v>379</v>
      </c>
    </row>
    <row r="366" spans="1:3">
      <c r="A366" s="24">
        <v>12</v>
      </c>
      <c r="B366" s="24" t="s">
        <v>379</v>
      </c>
    </row>
    <row r="367" spans="1:3">
      <c r="A367" s="24">
        <v>12</v>
      </c>
      <c r="B367" s="24" t="s">
        <v>379</v>
      </c>
    </row>
    <row r="368" spans="1:3">
      <c r="A368" s="24">
        <v>12</v>
      </c>
      <c r="B368" s="24" t="s">
        <v>379</v>
      </c>
    </row>
    <row r="369" spans="1:2">
      <c r="A369" s="24">
        <v>12</v>
      </c>
      <c r="B369" s="24" t="s">
        <v>379</v>
      </c>
    </row>
    <row r="370" spans="1:2">
      <c r="A370" s="24">
        <v>12</v>
      </c>
      <c r="B370" s="24" t="s">
        <v>237</v>
      </c>
    </row>
    <row r="371" spans="1:2">
      <c r="A371" s="24">
        <v>12</v>
      </c>
      <c r="B371" s="24" t="s">
        <v>128</v>
      </c>
    </row>
    <row r="372" spans="1:2">
      <c r="A372" s="24">
        <v>0</v>
      </c>
      <c r="B372" s="24" t="s">
        <v>565</v>
      </c>
    </row>
    <row r="373" spans="1:2">
      <c r="A373" s="24">
        <v>0</v>
      </c>
      <c r="B373" s="24" t="s">
        <v>565</v>
      </c>
    </row>
    <row r="374" spans="1:2">
      <c r="A374" s="24">
        <v>12</v>
      </c>
      <c r="B374" s="24" t="s">
        <v>565</v>
      </c>
    </row>
    <row r="375" spans="1:2">
      <c r="A375" s="24">
        <v>12</v>
      </c>
      <c r="B375" s="24" t="s">
        <v>565</v>
      </c>
    </row>
    <row r="376" spans="1:2">
      <c r="A376" s="24">
        <v>12</v>
      </c>
      <c r="B376" s="24" t="s">
        <v>151</v>
      </c>
    </row>
    <row r="377" spans="1:2">
      <c r="A377" s="24">
        <v>12</v>
      </c>
      <c r="B377" s="24" t="s">
        <v>151</v>
      </c>
    </row>
    <row r="378" spans="1:2">
      <c r="A378" s="24">
        <v>12</v>
      </c>
      <c r="B378" s="24" t="s">
        <v>151</v>
      </c>
    </row>
    <row r="379" spans="1:2">
      <c r="A379" s="24">
        <v>12</v>
      </c>
      <c r="B379" s="24" t="s">
        <v>151</v>
      </c>
    </row>
    <row r="380" spans="1:2">
      <c r="A380" s="24">
        <v>12</v>
      </c>
      <c r="B380" s="24" t="s">
        <v>151</v>
      </c>
    </row>
    <row r="381" spans="1:2">
      <c r="A381" s="24">
        <v>12</v>
      </c>
      <c r="B381" s="24" t="s">
        <v>151</v>
      </c>
    </row>
    <row r="382" spans="1:2">
      <c r="A382" s="24">
        <v>12</v>
      </c>
      <c r="B382" s="24" t="s">
        <v>151</v>
      </c>
    </row>
    <row r="383" spans="1:2">
      <c r="A383" s="24">
        <v>12</v>
      </c>
      <c r="B383" s="24" t="s">
        <v>151</v>
      </c>
    </row>
    <row r="384" spans="1:2">
      <c r="A384" s="24">
        <v>3</v>
      </c>
      <c r="B384" s="24" t="s">
        <v>79</v>
      </c>
    </row>
    <row r="385" spans="1:3">
      <c r="A385" s="24">
        <v>12</v>
      </c>
      <c r="B385" s="24" t="s">
        <v>79</v>
      </c>
    </row>
    <row r="386" spans="1:3">
      <c r="A386" s="24">
        <v>5</v>
      </c>
      <c r="B386" s="24" t="s">
        <v>48</v>
      </c>
    </row>
    <row r="387" spans="1:3">
      <c r="A387" s="24">
        <v>12</v>
      </c>
      <c r="B387" s="24" t="s">
        <v>48</v>
      </c>
    </row>
    <row r="388" spans="1:3">
      <c r="A388" s="24">
        <v>0</v>
      </c>
      <c r="B388" s="24" t="s">
        <v>89</v>
      </c>
      <c r="C388">
        <v>179</v>
      </c>
    </row>
    <row r="389" spans="1:3">
      <c r="A389" s="24">
        <v>0</v>
      </c>
      <c r="B389" s="24" t="s">
        <v>89</v>
      </c>
    </row>
    <row r="390" spans="1:3">
      <c r="A390" s="24">
        <v>1</v>
      </c>
      <c r="B390" s="24" t="s">
        <v>89</v>
      </c>
    </row>
    <row r="391" spans="1:3">
      <c r="A391" s="24">
        <v>5</v>
      </c>
      <c r="B391" s="24" t="s">
        <v>89</v>
      </c>
    </row>
    <row r="392" spans="1:3">
      <c r="A392" s="24">
        <v>5</v>
      </c>
      <c r="B392" s="24" t="s">
        <v>89</v>
      </c>
    </row>
    <row r="393" spans="1:3">
      <c r="A393" s="24">
        <v>12</v>
      </c>
      <c r="B393" s="24" t="s">
        <v>89</v>
      </c>
    </row>
    <row r="394" spans="1:3">
      <c r="A394" s="24">
        <v>12</v>
      </c>
      <c r="B394" s="24" t="s">
        <v>89</v>
      </c>
    </row>
    <row r="395" spans="1:3">
      <c r="A395" s="24">
        <v>12</v>
      </c>
      <c r="B395" s="24" t="s">
        <v>89</v>
      </c>
    </row>
    <row r="396" spans="1:3">
      <c r="A396" s="24">
        <v>12</v>
      </c>
      <c r="B396" s="24" t="s">
        <v>89</v>
      </c>
    </row>
    <row r="397" spans="1:3">
      <c r="A397" s="24">
        <v>12</v>
      </c>
      <c r="B397" s="24" t="s">
        <v>89</v>
      </c>
    </row>
    <row r="398" spans="1:3">
      <c r="A398" s="24">
        <v>12</v>
      </c>
      <c r="B398" s="24" t="s">
        <v>89</v>
      </c>
    </row>
    <row r="399" spans="1:3">
      <c r="A399" s="24">
        <v>12</v>
      </c>
      <c r="B399" s="24" t="s">
        <v>89</v>
      </c>
    </row>
    <row r="400" spans="1:3">
      <c r="A400" s="24">
        <v>12</v>
      </c>
      <c r="B400" s="24" t="s">
        <v>89</v>
      </c>
    </row>
    <row r="401" spans="1:2">
      <c r="A401" s="24">
        <v>12</v>
      </c>
      <c r="B401" s="24" t="s">
        <v>89</v>
      </c>
    </row>
    <row r="402" spans="1:2">
      <c r="A402" s="24">
        <v>12</v>
      </c>
      <c r="B402" s="24" t="s">
        <v>89</v>
      </c>
    </row>
    <row r="403" spans="1:2">
      <c r="A403" s="24">
        <v>12</v>
      </c>
      <c r="B403" s="24" t="s">
        <v>89</v>
      </c>
    </row>
    <row r="404" spans="1:2">
      <c r="A404" s="24">
        <v>12</v>
      </c>
      <c r="B404" s="24" t="s">
        <v>89</v>
      </c>
    </row>
    <row r="405" spans="1:2">
      <c r="A405" s="24">
        <v>12</v>
      </c>
      <c r="B405" s="24" t="s">
        <v>89</v>
      </c>
    </row>
    <row r="406" spans="1:2">
      <c r="A406" s="24">
        <v>12</v>
      </c>
      <c r="B406" s="24" t="s">
        <v>89</v>
      </c>
    </row>
    <row r="407" spans="1:2">
      <c r="A407" s="24">
        <v>12</v>
      </c>
      <c r="B407" s="24" t="s">
        <v>552</v>
      </c>
    </row>
    <row r="408" spans="1:2">
      <c r="A408" s="24">
        <v>12</v>
      </c>
      <c r="B408" s="24" t="s">
        <v>552</v>
      </c>
    </row>
    <row r="409" spans="1:2">
      <c r="A409" s="24">
        <v>0</v>
      </c>
      <c r="B409" s="24" t="s">
        <v>562</v>
      </c>
    </row>
    <row r="410" spans="1:2">
      <c r="A410" s="24">
        <v>0</v>
      </c>
      <c r="B410" s="24" t="s">
        <v>562</v>
      </c>
    </row>
    <row r="411" spans="1:2">
      <c r="A411" s="24">
        <v>0</v>
      </c>
      <c r="B411" s="24" t="s">
        <v>136</v>
      </c>
    </row>
    <row r="412" spans="1:2">
      <c r="A412" s="24">
        <v>0</v>
      </c>
      <c r="B412" s="24" t="s">
        <v>136</v>
      </c>
    </row>
    <row r="413" spans="1:2">
      <c r="A413" s="24">
        <v>12</v>
      </c>
      <c r="B413" s="24" t="s">
        <v>136</v>
      </c>
    </row>
    <row r="414" spans="1:2">
      <c r="A414" s="24">
        <v>12</v>
      </c>
      <c r="B414" s="24" t="s">
        <v>136</v>
      </c>
    </row>
    <row r="415" spans="1:2">
      <c r="A415" s="24">
        <v>12</v>
      </c>
      <c r="B415" s="24" t="s">
        <v>136</v>
      </c>
    </row>
    <row r="416" spans="1:2">
      <c r="A416" s="24">
        <v>0</v>
      </c>
      <c r="B416" s="24" t="s">
        <v>47</v>
      </c>
    </row>
    <row r="417" spans="1:2">
      <c r="A417" s="24">
        <v>12</v>
      </c>
      <c r="B417" s="24" t="s">
        <v>47</v>
      </c>
    </row>
    <row r="418" spans="1:2">
      <c r="A418" s="24">
        <v>5</v>
      </c>
      <c r="B418" s="24" t="s">
        <v>67</v>
      </c>
    </row>
    <row r="419" spans="1:2">
      <c r="A419" s="24">
        <v>12</v>
      </c>
      <c r="B419" s="24" t="s">
        <v>67</v>
      </c>
    </row>
    <row r="420" spans="1:2">
      <c r="A420" s="24">
        <v>12</v>
      </c>
      <c r="B420" s="24" t="s">
        <v>67</v>
      </c>
    </row>
    <row r="421" spans="1:2">
      <c r="A421" s="24">
        <v>12</v>
      </c>
      <c r="B421" s="24" t="s">
        <v>67</v>
      </c>
    </row>
    <row r="422" spans="1:2">
      <c r="A422" s="24">
        <v>12</v>
      </c>
      <c r="B422" s="24" t="s">
        <v>67</v>
      </c>
    </row>
    <row r="423" spans="1:2">
      <c r="A423" s="24">
        <v>12</v>
      </c>
      <c r="B423" s="24" t="s">
        <v>67</v>
      </c>
    </row>
    <row r="424" spans="1:2">
      <c r="A424" s="24">
        <v>12</v>
      </c>
      <c r="B424" s="24" t="s">
        <v>67</v>
      </c>
    </row>
    <row r="425" spans="1:2">
      <c r="A425" s="24">
        <v>12</v>
      </c>
      <c r="B425" s="24" t="s">
        <v>67</v>
      </c>
    </row>
    <row r="426" spans="1:2">
      <c r="A426" s="24">
        <v>12</v>
      </c>
      <c r="B426" s="24" t="s">
        <v>67</v>
      </c>
    </row>
    <row r="427" spans="1:2">
      <c r="A427" s="24">
        <v>12</v>
      </c>
      <c r="B427" s="24" t="s">
        <v>67</v>
      </c>
    </row>
    <row r="428" spans="1:2">
      <c r="A428" s="24">
        <v>12</v>
      </c>
      <c r="B428" s="24" t="s">
        <v>67</v>
      </c>
    </row>
    <row r="429" spans="1:2">
      <c r="A429" s="24">
        <v>12</v>
      </c>
      <c r="B429" s="24" t="s">
        <v>67</v>
      </c>
    </row>
    <row r="430" spans="1:2">
      <c r="A430" s="24">
        <v>12</v>
      </c>
      <c r="B430" s="24" t="s">
        <v>67</v>
      </c>
    </row>
    <row r="431" spans="1:2">
      <c r="A431" s="24">
        <v>12</v>
      </c>
      <c r="B431" s="24" t="s">
        <v>353</v>
      </c>
    </row>
    <row r="432" spans="1:2">
      <c r="A432" s="24">
        <v>1</v>
      </c>
      <c r="B432" s="24" t="s">
        <v>625</v>
      </c>
    </row>
    <row r="433" spans="1:2">
      <c r="A433" s="24">
        <v>12</v>
      </c>
      <c r="B433" s="24" t="s">
        <v>625</v>
      </c>
    </row>
    <row r="434" spans="1:2">
      <c r="A434" s="24">
        <v>12</v>
      </c>
      <c r="B434" s="24" t="s">
        <v>490</v>
      </c>
    </row>
    <row r="435" spans="1:2">
      <c r="A435" s="24">
        <v>2</v>
      </c>
      <c r="B435" s="24" t="s">
        <v>120</v>
      </c>
    </row>
    <row r="436" spans="1:2">
      <c r="A436" s="24">
        <v>12</v>
      </c>
      <c r="B436" s="24" t="s">
        <v>120</v>
      </c>
    </row>
    <row r="437" spans="1:2">
      <c r="A437" s="24">
        <v>0</v>
      </c>
      <c r="B437" s="24" t="s">
        <v>599</v>
      </c>
    </row>
    <row r="438" spans="1:2">
      <c r="A438" s="24">
        <v>1</v>
      </c>
      <c r="B438" s="24" t="s">
        <v>599</v>
      </c>
    </row>
    <row r="439" spans="1:2">
      <c r="A439" s="24">
        <v>1</v>
      </c>
      <c r="B439" s="24" t="s">
        <v>599</v>
      </c>
    </row>
    <row r="440" spans="1:2">
      <c r="A440" s="24">
        <v>5</v>
      </c>
      <c r="B440" s="24" t="s">
        <v>599</v>
      </c>
    </row>
    <row r="441" spans="1:2">
      <c r="A441" s="24">
        <v>5</v>
      </c>
      <c r="B441" s="24" t="s">
        <v>599</v>
      </c>
    </row>
    <row r="442" spans="1:2">
      <c r="A442" s="24">
        <v>5</v>
      </c>
      <c r="B442" s="24" t="s">
        <v>599</v>
      </c>
    </row>
    <row r="443" spans="1:2">
      <c r="A443" s="24">
        <v>3</v>
      </c>
      <c r="B443" s="24" t="s">
        <v>125</v>
      </c>
    </row>
    <row r="444" spans="1:2">
      <c r="A444" s="24">
        <v>5</v>
      </c>
      <c r="B444" s="24" t="s">
        <v>125</v>
      </c>
    </row>
    <row r="445" spans="1:2">
      <c r="A445" s="24">
        <v>12</v>
      </c>
      <c r="B445" s="24" t="s">
        <v>125</v>
      </c>
    </row>
    <row r="446" spans="1:2">
      <c r="A446" s="24">
        <v>12</v>
      </c>
      <c r="B446" s="24" t="s">
        <v>125</v>
      </c>
    </row>
    <row r="447" spans="1:2">
      <c r="A447" s="24">
        <v>12</v>
      </c>
      <c r="B447" s="24" t="s">
        <v>125</v>
      </c>
    </row>
    <row r="448" spans="1:2">
      <c r="A448" s="24">
        <v>12</v>
      </c>
      <c r="B448" s="24" t="s">
        <v>125</v>
      </c>
    </row>
    <row r="449" spans="1:2">
      <c r="A449" s="24">
        <v>12</v>
      </c>
      <c r="B449" s="24" t="s">
        <v>125</v>
      </c>
    </row>
    <row r="450" spans="1:2">
      <c r="A450" s="24">
        <v>12</v>
      </c>
      <c r="B450" s="24" t="s">
        <v>125</v>
      </c>
    </row>
    <row r="451" spans="1:2">
      <c r="A451" s="24">
        <v>1</v>
      </c>
      <c r="B451" s="24" t="s">
        <v>116</v>
      </c>
    </row>
    <row r="452" spans="1:2">
      <c r="A452" s="24">
        <v>2</v>
      </c>
      <c r="B452" s="24" t="s">
        <v>116</v>
      </c>
    </row>
    <row r="453" spans="1:2">
      <c r="A453" s="24">
        <v>3</v>
      </c>
      <c r="B453" s="24" t="s">
        <v>116</v>
      </c>
    </row>
    <row r="454" spans="1:2">
      <c r="A454" s="24">
        <v>3</v>
      </c>
      <c r="B454" s="24" t="s">
        <v>116</v>
      </c>
    </row>
    <row r="455" spans="1:2">
      <c r="A455" s="24">
        <v>12</v>
      </c>
      <c r="B455" s="24" t="s">
        <v>116</v>
      </c>
    </row>
    <row r="456" spans="1:2">
      <c r="A456" s="24">
        <v>12</v>
      </c>
      <c r="B456" s="24" t="s">
        <v>116</v>
      </c>
    </row>
    <row r="457" spans="1:2">
      <c r="A457" s="24">
        <v>12</v>
      </c>
      <c r="B457" s="24" t="s">
        <v>116</v>
      </c>
    </row>
    <row r="458" spans="1:2">
      <c r="A458" s="24">
        <v>12</v>
      </c>
      <c r="B458" s="24" t="s">
        <v>116</v>
      </c>
    </row>
    <row r="459" spans="1:2">
      <c r="A459" s="24">
        <v>12</v>
      </c>
      <c r="B459" s="24" t="s">
        <v>116</v>
      </c>
    </row>
    <row r="460" spans="1:2">
      <c r="A460" s="24">
        <v>12</v>
      </c>
      <c r="B460" s="24" t="s">
        <v>116</v>
      </c>
    </row>
    <row r="461" spans="1:2">
      <c r="A461" s="24">
        <v>3</v>
      </c>
      <c r="B461" s="24" t="s">
        <v>155</v>
      </c>
    </row>
    <row r="462" spans="1:2">
      <c r="A462" s="24">
        <v>5</v>
      </c>
      <c r="B462" s="24" t="s">
        <v>155</v>
      </c>
    </row>
    <row r="463" spans="1:2">
      <c r="A463" s="24">
        <v>12</v>
      </c>
      <c r="B463" s="24" t="s">
        <v>155</v>
      </c>
    </row>
    <row r="464" spans="1:2">
      <c r="A464" s="24">
        <v>12</v>
      </c>
      <c r="B464" s="24" t="s">
        <v>155</v>
      </c>
    </row>
    <row r="465" spans="1:2">
      <c r="A465" s="24">
        <v>12</v>
      </c>
      <c r="B465" s="24" t="s">
        <v>155</v>
      </c>
    </row>
    <row r="466" spans="1:2">
      <c r="A466" s="24">
        <v>12</v>
      </c>
      <c r="B466" s="24" t="s">
        <v>155</v>
      </c>
    </row>
    <row r="467" spans="1:2">
      <c r="A467" s="24">
        <v>12</v>
      </c>
      <c r="B467" s="24" t="s">
        <v>155</v>
      </c>
    </row>
    <row r="468" spans="1:2">
      <c r="A468" s="24">
        <v>12</v>
      </c>
      <c r="B468" s="24" t="s">
        <v>155</v>
      </c>
    </row>
    <row r="469" spans="1:2">
      <c r="A469" s="24">
        <v>0</v>
      </c>
      <c r="B469" s="24" t="s">
        <v>107</v>
      </c>
    </row>
    <row r="470" spans="1:2">
      <c r="A470" s="24">
        <v>0</v>
      </c>
      <c r="B470" s="24" t="s">
        <v>107</v>
      </c>
    </row>
    <row r="471" spans="1:2">
      <c r="A471" s="24">
        <v>12</v>
      </c>
      <c r="B471" s="24" t="s">
        <v>107</v>
      </c>
    </row>
    <row r="472" spans="1:2">
      <c r="A472" s="24">
        <v>12</v>
      </c>
      <c r="B472" s="24" t="s">
        <v>107</v>
      </c>
    </row>
    <row r="473" spans="1:2">
      <c r="A473" s="24">
        <v>0</v>
      </c>
      <c r="B473" s="24" t="s">
        <v>557</v>
      </c>
    </row>
    <row r="474" spans="1:2">
      <c r="A474" s="24">
        <v>0</v>
      </c>
      <c r="B474" s="24" t="s">
        <v>557</v>
      </c>
    </row>
    <row r="475" spans="1:2">
      <c r="A475" s="24">
        <f>K475</f>
        <v>0</v>
      </c>
      <c r="B475" s="24" t="s">
        <v>138</v>
      </c>
    </row>
    <row r="476" spans="1:2">
      <c r="A476" s="24">
        <v>5</v>
      </c>
      <c r="B476" s="24" t="s">
        <v>138</v>
      </c>
    </row>
    <row r="477" spans="1:2">
      <c r="A477" s="24">
        <v>5</v>
      </c>
      <c r="B477" s="24" t="s">
        <v>138</v>
      </c>
    </row>
    <row r="478" spans="1:2">
      <c r="A478" s="24">
        <v>12</v>
      </c>
      <c r="B478" s="24" t="s">
        <v>138</v>
      </c>
    </row>
    <row r="479" spans="1:2">
      <c r="A479" s="24">
        <v>12</v>
      </c>
      <c r="B479" s="24" t="s">
        <v>138</v>
      </c>
    </row>
    <row r="480" spans="1:2">
      <c r="A480" s="24">
        <v>12</v>
      </c>
      <c r="B480" s="24" t="s">
        <v>138</v>
      </c>
    </row>
    <row r="481" spans="1:2">
      <c r="A481" s="24">
        <v>12</v>
      </c>
      <c r="B481" s="24" t="s">
        <v>372</v>
      </c>
    </row>
    <row r="482" spans="1:2">
      <c r="A482" s="24">
        <v>12</v>
      </c>
      <c r="B482" s="24" t="s">
        <v>138</v>
      </c>
    </row>
    <row r="483" spans="1:2">
      <c r="A483" s="24">
        <v>12</v>
      </c>
      <c r="B483" s="24" t="s">
        <v>138</v>
      </c>
    </row>
    <row r="484" spans="1:2">
      <c r="A484" s="24">
        <v>12</v>
      </c>
      <c r="B484" s="24" t="s">
        <v>520</v>
      </c>
    </row>
    <row r="485" spans="1:2">
      <c r="A485" s="24">
        <v>12</v>
      </c>
      <c r="B485" s="24" t="s">
        <v>633</v>
      </c>
    </row>
    <row r="486" spans="1:2">
      <c r="A486" s="24">
        <v>12</v>
      </c>
      <c r="B486" s="24" t="s">
        <v>722</v>
      </c>
    </row>
    <row r="487" spans="1:2">
      <c r="A487" s="24">
        <v>0</v>
      </c>
      <c r="B487" s="24" t="s">
        <v>538</v>
      </c>
    </row>
    <row r="488" spans="1:2">
      <c r="A488" s="24">
        <v>5</v>
      </c>
      <c r="B488" s="24" t="s">
        <v>538</v>
      </c>
    </row>
    <row r="489" spans="1:2">
      <c r="A489" s="24">
        <v>5</v>
      </c>
      <c r="B489" s="24" t="s">
        <v>538</v>
      </c>
    </row>
    <row r="490" spans="1:2">
      <c r="A490" s="24">
        <v>5</v>
      </c>
      <c r="B490" s="24" t="s">
        <v>130</v>
      </c>
    </row>
    <row r="491" spans="1:2">
      <c r="A491" s="24">
        <v>12</v>
      </c>
      <c r="B491" s="24" t="s">
        <v>130</v>
      </c>
    </row>
    <row r="492" spans="1:2">
      <c r="A492" s="24">
        <v>12</v>
      </c>
      <c r="B492" s="24" t="s">
        <v>130</v>
      </c>
    </row>
    <row r="493" spans="1:2">
      <c r="A493" s="24">
        <v>12</v>
      </c>
      <c r="B493" s="24" t="s">
        <v>130</v>
      </c>
    </row>
    <row r="494" spans="1:2">
      <c r="A494" s="24">
        <v>5</v>
      </c>
      <c r="B494" s="24" t="s">
        <v>543</v>
      </c>
    </row>
    <row r="495" spans="1:2">
      <c r="A495" s="24">
        <v>5</v>
      </c>
      <c r="B495" s="24" t="s">
        <v>543</v>
      </c>
    </row>
    <row r="496" spans="1:2">
      <c r="A496" s="24">
        <v>12</v>
      </c>
      <c r="B496" s="24" t="s">
        <v>290</v>
      </c>
    </row>
    <row r="497" spans="1:3">
      <c r="A497" s="24">
        <v>12</v>
      </c>
      <c r="B497" s="24" t="s">
        <v>290</v>
      </c>
    </row>
    <row r="498" spans="1:3">
      <c r="A498" s="24">
        <v>12</v>
      </c>
      <c r="B498" s="24" t="s">
        <v>290</v>
      </c>
    </row>
    <row r="499" spans="1:3">
      <c r="A499" s="24">
        <v>5</v>
      </c>
      <c r="B499" s="24" t="s">
        <v>457</v>
      </c>
    </row>
    <row r="500" spans="1:3">
      <c r="A500" s="24">
        <v>5</v>
      </c>
      <c r="B500" s="24" t="s">
        <v>457</v>
      </c>
    </row>
    <row r="501" spans="1:3">
      <c r="A501" s="24">
        <v>12</v>
      </c>
      <c r="B501" s="24" t="s">
        <v>740</v>
      </c>
    </row>
    <row r="502" spans="1:3">
      <c r="A502" s="24">
        <v>0</v>
      </c>
      <c r="B502" s="24" t="s">
        <v>343</v>
      </c>
      <c r="C502">
        <v>170</v>
      </c>
    </row>
    <row r="503" spans="1:3">
      <c r="A503" s="24">
        <v>0</v>
      </c>
      <c r="B503" s="24" t="s">
        <v>343</v>
      </c>
    </row>
    <row r="504" spans="1:3">
      <c r="A504" s="24">
        <v>3</v>
      </c>
      <c r="B504" s="24" t="s">
        <v>343</v>
      </c>
    </row>
    <row r="505" spans="1:3">
      <c r="A505" s="24">
        <v>3</v>
      </c>
      <c r="B505" s="24" t="s">
        <v>343</v>
      </c>
    </row>
    <row r="506" spans="1:3">
      <c r="A506" s="24">
        <v>5</v>
      </c>
      <c r="B506" s="24" t="s">
        <v>343</v>
      </c>
    </row>
    <row r="507" spans="1:3">
      <c r="A507" s="24">
        <v>5</v>
      </c>
      <c r="B507" s="24" t="s">
        <v>343</v>
      </c>
    </row>
    <row r="508" spans="1:3">
      <c r="A508" s="24">
        <v>5</v>
      </c>
      <c r="B508" s="24" t="s">
        <v>343</v>
      </c>
    </row>
    <row r="509" spans="1:3">
      <c r="A509" s="24">
        <v>5</v>
      </c>
      <c r="B509" s="24" t="s">
        <v>343</v>
      </c>
    </row>
    <row r="510" spans="1:3">
      <c r="A510" s="24">
        <v>12</v>
      </c>
      <c r="B510" s="24" t="s">
        <v>343</v>
      </c>
    </row>
    <row r="511" spans="1:3">
      <c r="A511" s="24">
        <v>12</v>
      </c>
      <c r="B511" s="24" t="s">
        <v>343</v>
      </c>
    </row>
    <row r="512" spans="1:3">
      <c r="A512" s="24">
        <v>12</v>
      </c>
      <c r="B512" s="24" t="s">
        <v>343</v>
      </c>
    </row>
    <row r="513" spans="1:2">
      <c r="A513" s="24">
        <v>12</v>
      </c>
      <c r="B513" s="24" t="s">
        <v>343</v>
      </c>
    </row>
    <row r="514" spans="1:2">
      <c r="A514" s="24">
        <v>12</v>
      </c>
      <c r="B514" s="24" t="s">
        <v>343</v>
      </c>
    </row>
    <row r="515" spans="1:2">
      <c r="A515" s="24">
        <v>12</v>
      </c>
      <c r="B515" s="24" t="s">
        <v>343</v>
      </c>
    </row>
    <row r="516" spans="1:2">
      <c r="A516" s="24">
        <v>12</v>
      </c>
      <c r="B516" s="24" t="s">
        <v>343</v>
      </c>
    </row>
    <row r="517" spans="1:2">
      <c r="A517" s="24">
        <v>12</v>
      </c>
      <c r="B517" s="24" t="s">
        <v>343</v>
      </c>
    </row>
    <row r="518" spans="1:2">
      <c r="A518" s="24">
        <v>12</v>
      </c>
      <c r="B518" s="24" t="s">
        <v>343</v>
      </c>
    </row>
    <row r="519" spans="1:2">
      <c r="A519" s="24">
        <v>12</v>
      </c>
      <c r="B519" s="24" t="s">
        <v>343</v>
      </c>
    </row>
    <row r="520" spans="1:2">
      <c r="A520" s="24">
        <v>12</v>
      </c>
      <c r="B520" s="24" t="s">
        <v>343</v>
      </c>
    </row>
    <row r="521" spans="1:2">
      <c r="A521" s="24">
        <v>12</v>
      </c>
      <c r="B521" s="24" t="s">
        <v>343</v>
      </c>
    </row>
    <row r="522" spans="1:2">
      <c r="A522" s="24">
        <v>5</v>
      </c>
      <c r="B522" s="24" t="s">
        <v>212</v>
      </c>
    </row>
    <row r="523" spans="1:2">
      <c r="A523" s="24">
        <v>12</v>
      </c>
      <c r="B523" s="24" t="s">
        <v>212</v>
      </c>
    </row>
    <row r="524" spans="1:2">
      <c r="A524" s="24">
        <v>12</v>
      </c>
      <c r="B524" s="24" t="s">
        <v>212</v>
      </c>
    </row>
    <row r="525" spans="1:2">
      <c r="A525" s="24">
        <v>12</v>
      </c>
      <c r="B525" s="24" t="s">
        <v>212</v>
      </c>
    </row>
    <row r="526" spans="1:2">
      <c r="A526" s="24">
        <v>5</v>
      </c>
      <c r="B526" s="24" t="s">
        <v>476</v>
      </c>
    </row>
    <row r="527" spans="1:2">
      <c r="A527" s="24">
        <v>5</v>
      </c>
      <c r="B527" s="24" t="s">
        <v>476</v>
      </c>
    </row>
    <row r="528" spans="1:2">
      <c r="A528" s="24">
        <v>12</v>
      </c>
      <c r="B528" s="24" t="s">
        <v>532</v>
      </c>
    </row>
    <row r="529" spans="1:2">
      <c r="A529" s="24">
        <v>12</v>
      </c>
      <c r="B529" s="24" t="s">
        <v>532</v>
      </c>
    </row>
    <row r="530" spans="1:2">
      <c r="A530" s="24">
        <v>12</v>
      </c>
      <c r="B530" s="24" t="s">
        <v>368</v>
      </c>
    </row>
    <row r="531" spans="1:2">
      <c r="A531" s="24">
        <v>0</v>
      </c>
      <c r="B531" s="24" t="s">
        <v>83</v>
      </c>
    </row>
    <row r="532" spans="1:2">
      <c r="A532" s="24">
        <v>5</v>
      </c>
      <c r="B532" s="24" t="s">
        <v>83</v>
      </c>
    </row>
    <row r="533" spans="1:2">
      <c r="A533" s="24">
        <v>12</v>
      </c>
      <c r="B533" s="24" t="s">
        <v>83</v>
      </c>
    </row>
    <row r="534" spans="1:2">
      <c r="A534" s="24">
        <v>12</v>
      </c>
      <c r="B534" s="24" t="s">
        <v>83</v>
      </c>
    </row>
    <row r="535" spans="1:2">
      <c r="A535" s="24">
        <v>3</v>
      </c>
      <c r="B535" s="24" t="s">
        <v>113</v>
      </c>
    </row>
    <row r="536" spans="1:2">
      <c r="A536" s="24">
        <v>12</v>
      </c>
      <c r="B536" s="24" t="s">
        <v>113</v>
      </c>
    </row>
    <row r="537" spans="1:2">
      <c r="A537" s="24">
        <v>12</v>
      </c>
      <c r="B537" s="24" t="s">
        <v>113</v>
      </c>
    </row>
    <row r="538" spans="1:2">
      <c r="A538" s="24">
        <v>12</v>
      </c>
      <c r="B538" s="24" t="s">
        <v>113</v>
      </c>
    </row>
    <row r="539" spans="1:2">
      <c r="A539" s="24">
        <v>12</v>
      </c>
      <c r="B539" s="24" t="s">
        <v>113</v>
      </c>
    </row>
    <row r="540" spans="1:2">
      <c r="A540" s="24">
        <v>12</v>
      </c>
      <c r="B540" s="24" t="s">
        <v>113</v>
      </c>
    </row>
    <row r="541" spans="1:2">
      <c r="A541" s="24">
        <v>12</v>
      </c>
      <c r="B541" s="24" t="s">
        <v>113</v>
      </c>
    </row>
    <row r="542" spans="1:2">
      <c r="A542" s="24">
        <v>12</v>
      </c>
      <c r="B542" s="24" t="s">
        <v>113</v>
      </c>
    </row>
    <row r="543" spans="1:2">
      <c r="A543" s="24">
        <v>12</v>
      </c>
      <c r="B543" s="24" t="s">
        <v>662</v>
      </c>
    </row>
    <row r="544" spans="1:2">
      <c r="A544" s="24">
        <v>3</v>
      </c>
      <c r="B544" s="24" t="s">
        <v>534</v>
      </c>
    </row>
    <row r="545" spans="1:2">
      <c r="A545" s="24">
        <v>3</v>
      </c>
      <c r="B545" s="24" t="s">
        <v>534</v>
      </c>
    </row>
    <row r="546" spans="1:2">
      <c r="A546" s="24">
        <v>5</v>
      </c>
      <c r="B546" s="24" t="s">
        <v>432</v>
      </c>
    </row>
    <row r="547" spans="1:2">
      <c r="A547" s="24">
        <v>5</v>
      </c>
      <c r="B547" s="24" t="s">
        <v>432</v>
      </c>
    </row>
    <row r="548" spans="1:2">
      <c r="A548" s="72">
        <v>12</v>
      </c>
      <c r="B548" s="24" t="s">
        <v>432</v>
      </c>
    </row>
    <row r="549" spans="1:2">
      <c r="A549" s="24">
        <v>12</v>
      </c>
      <c r="B549" s="24" t="s">
        <v>432</v>
      </c>
    </row>
    <row r="550" spans="1:2">
      <c r="A550" s="24">
        <v>12</v>
      </c>
      <c r="B550" s="24" t="s">
        <v>432</v>
      </c>
    </row>
    <row r="551" spans="1:2">
      <c r="A551" s="24">
        <v>12</v>
      </c>
      <c r="B551" s="24" t="s">
        <v>432</v>
      </c>
    </row>
    <row r="552" spans="1:2">
      <c r="A552" s="24">
        <v>12</v>
      </c>
      <c r="B552" s="24" t="s">
        <v>432</v>
      </c>
    </row>
    <row r="553" spans="1:2">
      <c r="A553" s="24">
        <v>12</v>
      </c>
      <c r="B553" s="24" t="s">
        <v>432</v>
      </c>
    </row>
    <row r="554" spans="1:2">
      <c r="A554" s="24">
        <v>12</v>
      </c>
      <c r="B554" s="24" t="s">
        <v>432</v>
      </c>
    </row>
    <row r="555" spans="1:2">
      <c r="A555" s="24">
        <v>5</v>
      </c>
      <c r="B555" s="24" t="s">
        <v>721</v>
      </c>
    </row>
    <row r="556" spans="1:2">
      <c r="A556" s="24">
        <v>12</v>
      </c>
      <c r="B556" s="24" t="s">
        <v>226</v>
      </c>
    </row>
    <row r="557" spans="1:2">
      <c r="A557" s="24">
        <v>0</v>
      </c>
      <c r="B557" s="24" t="s">
        <v>764</v>
      </c>
    </row>
    <row r="558" spans="1:2">
      <c r="A558" s="24">
        <v>0</v>
      </c>
      <c r="B558" s="24" t="s">
        <v>764</v>
      </c>
    </row>
    <row r="559" spans="1:2">
      <c r="A559" s="24">
        <v>12</v>
      </c>
      <c r="B559" s="24" t="s">
        <v>68</v>
      </c>
    </row>
    <row r="560" spans="1:2">
      <c r="A560" s="24">
        <v>12</v>
      </c>
      <c r="B560" s="24" t="s">
        <v>68</v>
      </c>
    </row>
    <row r="561" spans="1:2">
      <c r="A561" s="24">
        <v>12</v>
      </c>
      <c r="B561" s="24" t="s">
        <v>68</v>
      </c>
    </row>
    <row r="562" spans="1:2">
      <c r="A562" s="24">
        <v>12</v>
      </c>
      <c r="B562" s="24" t="s">
        <v>68</v>
      </c>
    </row>
    <row r="563" spans="1:2">
      <c r="A563" s="24">
        <v>0</v>
      </c>
      <c r="B563" s="24" t="s">
        <v>280</v>
      </c>
    </row>
    <row r="564" spans="1:2">
      <c r="A564" s="24">
        <v>0</v>
      </c>
      <c r="B564" s="24" t="s">
        <v>280</v>
      </c>
    </row>
    <row r="565" spans="1:2">
      <c r="A565" s="24">
        <v>0</v>
      </c>
      <c r="B565" s="24" t="s">
        <v>388</v>
      </c>
    </row>
    <row r="566" spans="1:2">
      <c r="A566" s="24">
        <v>1</v>
      </c>
      <c r="B566" s="24" t="s">
        <v>388</v>
      </c>
    </row>
    <row r="567" spans="1:2">
      <c r="A567" s="24">
        <v>12</v>
      </c>
      <c r="B567" s="24" t="s">
        <v>388</v>
      </c>
    </row>
    <row r="568" spans="1:2">
      <c r="A568" s="24">
        <v>12</v>
      </c>
      <c r="B568" s="24" t="s">
        <v>388</v>
      </c>
    </row>
    <row r="569" spans="1:2">
      <c r="A569" s="24">
        <v>12</v>
      </c>
      <c r="B569" s="24" t="s">
        <v>388</v>
      </c>
    </row>
    <row r="570" spans="1:2">
      <c r="A570" s="24">
        <v>12</v>
      </c>
      <c r="B570" s="24" t="s">
        <v>388</v>
      </c>
    </row>
    <row r="571" spans="1:2">
      <c r="A571" s="24">
        <v>12</v>
      </c>
      <c r="B571" s="24" t="s">
        <v>524</v>
      </c>
    </row>
    <row r="572" spans="1:2">
      <c r="A572" s="24">
        <v>12</v>
      </c>
      <c r="B572" s="24" t="s">
        <v>524</v>
      </c>
    </row>
    <row r="573" spans="1:2">
      <c r="A573" s="24">
        <v>0</v>
      </c>
      <c r="B573" s="24" t="s">
        <v>36</v>
      </c>
    </row>
    <row r="574" spans="1:2">
      <c r="A574" s="24">
        <v>2</v>
      </c>
      <c r="B574" s="24" t="s">
        <v>36</v>
      </c>
    </row>
    <row r="575" spans="1:2">
      <c r="A575" s="24">
        <v>3</v>
      </c>
      <c r="B575" s="24" t="s">
        <v>36</v>
      </c>
    </row>
    <row r="576" spans="1:2">
      <c r="A576" s="24">
        <v>3</v>
      </c>
      <c r="B576" s="24" t="s">
        <v>36</v>
      </c>
    </row>
    <row r="577" spans="1:2">
      <c r="A577" s="24">
        <v>5</v>
      </c>
      <c r="B577" s="24" t="s">
        <v>36</v>
      </c>
    </row>
    <row r="578" spans="1:2">
      <c r="A578" s="24">
        <v>5</v>
      </c>
      <c r="B578" s="24" t="s">
        <v>36</v>
      </c>
    </row>
    <row r="579" spans="1:2">
      <c r="A579" s="24">
        <v>12</v>
      </c>
      <c r="B579" s="24" t="s">
        <v>36</v>
      </c>
    </row>
    <row r="580" spans="1:2">
      <c r="A580" s="24">
        <v>12</v>
      </c>
      <c r="B580" s="24" t="s">
        <v>36</v>
      </c>
    </row>
    <row r="581" spans="1:2">
      <c r="A581" s="24">
        <v>12</v>
      </c>
      <c r="B581" s="24" t="s">
        <v>36</v>
      </c>
    </row>
    <row r="582" spans="1:2">
      <c r="A582" s="24">
        <v>12</v>
      </c>
      <c r="B582" s="24" t="s">
        <v>36</v>
      </c>
    </row>
    <row r="583" spans="1:2">
      <c r="A583" s="24">
        <v>12</v>
      </c>
      <c r="B583" s="24" t="s">
        <v>36</v>
      </c>
    </row>
    <row r="584" spans="1:2">
      <c r="A584" s="24">
        <v>12</v>
      </c>
      <c r="B584" s="24" t="s">
        <v>36</v>
      </c>
    </row>
    <row r="585" spans="1:2">
      <c r="A585" s="24">
        <v>12</v>
      </c>
      <c r="B585" s="24" t="s">
        <v>36</v>
      </c>
    </row>
    <row r="586" spans="1:2">
      <c r="A586" s="24">
        <v>0</v>
      </c>
      <c r="B586" s="24" t="s">
        <v>594</v>
      </c>
    </row>
    <row r="587" spans="1:2">
      <c r="A587" s="24">
        <v>0</v>
      </c>
      <c r="B587" s="24" t="s">
        <v>594</v>
      </c>
    </row>
    <row r="588" spans="1:2">
      <c r="A588" s="24">
        <v>5</v>
      </c>
      <c r="B588" s="24" t="s">
        <v>753</v>
      </c>
    </row>
    <row r="589" spans="1:2">
      <c r="A589" s="24">
        <v>12</v>
      </c>
      <c r="B589" s="24" t="s">
        <v>658</v>
      </c>
    </row>
    <row r="590" spans="1:2">
      <c r="A590" s="24">
        <v>12</v>
      </c>
      <c r="B590" s="24" t="s">
        <v>658</v>
      </c>
    </row>
    <row r="591" spans="1:2">
      <c r="A591" s="24">
        <v>12</v>
      </c>
      <c r="B591" s="24" t="s">
        <v>658</v>
      </c>
    </row>
    <row r="592" spans="1:2">
      <c r="A592" s="24">
        <v>12</v>
      </c>
      <c r="B592" s="24" t="s">
        <v>454</v>
      </c>
    </row>
    <row r="593" spans="1:2">
      <c r="A593" s="24">
        <v>12</v>
      </c>
      <c r="B593" s="24" t="s">
        <v>454</v>
      </c>
    </row>
    <row r="594" spans="1:2">
      <c r="A594" s="24">
        <v>3</v>
      </c>
      <c r="B594" s="24" t="s">
        <v>71</v>
      </c>
    </row>
    <row r="595" spans="1:2">
      <c r="A595" s="24">
        <v>3</v>
      </c>
      <c r="B595" s="24" t="s">
        <v>71</v>
      </c>
    </row>
    <row r="596" spans="1:2">
      <c r="A596" s="24">
        <v>3</v>
      </c>
      <c r="B596" s="24" t="s">
        <v>71</v>
      </c>
    </row>
    <row r="597" spans="1:2">
      <c r="A597" s="24">
        <v>12</v>
      </c>
      <c r="B597" s="24" t="s">
        <v>71</v>
      </c>
    </row>
    <row r="598" spans="1:2">
      <c r="A598" s="24">
        <v>12</v>
      </c>
      <c r="B598" s="24" t="s">
        <v>55</v>
      </c>
    </row>
    <row r="599" spans="1:2">
      <c r="A599" s="24">
        <v>12</v>
      </c>
      <c r="B599" s="24" t="s">
        <v>420</v>
      </c>
    </row>
    <row r="600" spans="1:2">
      <c r="A600" s="24">
        <v>12</v>
      </c>
      <c r="B600" s="24" t="s">
        <v>420</v>
      </c>
    </row>
    <row r="601" spans="1:2">
      <c r="A601" s="24">
        <v>3</v>
      </c>
      <c r="B601" s="24" t="s">
        <v>347</v>
      </c>
    </row>
    <row r="602" spans="1:2">
      <c r="A602" s="24">
        <v>12</v>
      </c>
      <c r="B602" s="24" t="s">
        <v>347</v>
      </c>
    </row>
    <row r="603" spans="1:2">
      <c r="A603" s="24">
        <v>12</v>
      </c>
      <c r="B603" s="24" t="s">
        <v>347</v>
      </c>
    </row>
    <row r="604" spans="1:2">
      <c r="A604" s="24">
        <v>12</v>
      </c>
      <c r="B604" s="24" t="s">
        <v>347</v>
      </c>
    </row>
    <row r="605" spans="1:2">
      <c r="A605" s="24">
        <v>12</v>
      </c>
      <c r="B605" s="24" t="s">
        <v>347</v>
      </c>
    </row>
    <row r="606" spans="1:2">
      <c r="A606" s="24">
        <v>12</v>
      </c>
      <c r="B606" s="24" t="s">
        <v>347</v>
      </c>
    </row>
    <row r="607" spans="1:2">
      <c r="A607" s="24">
        <v>12</v>
      </c>
      <c r="B607" s="24" t="s">
        <v>347</v>
      </c>
    </row>
    <row r="608" spans="1:2">
      <c r="A608" s="24">
        <v>12</v>
      </c>
      <c r="B608" s="24" t="s">
        <v>259</v>
      </c>
    </row>
    <row r="609" spans="1:2">
      <c r="A609" s="24">
        <v>12</v>
      </c>
      <c r="B609" s="24" t="s">
        <v>259</v>
      </c>
    </row>
    <row r="610" spans="1:2">
      <c r="A610" s="24">
        <v>12</v>
      </c>
      <c r="B610" s="24" t="s">
        <v>259</v>
      </c>
    </row>
    <row r="611" spans="1:2">
      <c r="A611" s="24">
        <v>12</v>
      </c>
      <c r="B611" s="24" t="s">
        <v>259</v>
      </c>
    </row>
    <row r="612" spans="1:2">
      <c r="A612" s="24">
        <v>12</v>
      </c>
      <c r="B612" s="24" t="s">
        <v>259</v>
      </c>
    </row>
    <row r="613" spans="1:2">
      <c r="A613" s="24">
        <v>5</v>
      </c>
      <c r="B613" s="24" t="s">
        <v>105</v>
      </c>
    </row>
    <row r="614" spans="1:2">
      <c r="A614" s="24">
        <v>12</v>
      </c>
      <c r="B614" s="24" t="s">
        <v>105</v>
      </c>
    </row>
    <row r="615" spans="1:2">
      <c r="A615" s="24">
        <v>3</v>
      </c>
      <c r="B615" s="24" t="s">
        <v>198</v>
      </c>
    </row>
    <row r="616" spans="1:2">
      <c r="A616" s="24">
        <v>5</v>
      </c>
      <c r="B616" s="24" t="s">
        <v>300</v>
      </c>
    </row>
    <row r="617" spans="1:2">
      <c r="A617" s="24">
        <v>12</v>
      </c>
      <c r="B617" s="24" t="s">
        <v>300</v>
      </c>
    </row>
    <row r="618" spans="1:2">
      <c r="A618" s="24">
        <v>3</v>
      </c>
      <c r="B618" s="24" t="s">
        <v>210</v>
      </c>
    </row>
    <row r="619" spans="1:2">
      <c r="A619" s="24">
        <v>5</v>
      </c>
      <c r="B619" s="24" t="s">
        <v>210</v>
      </c>
    </row>
    <row r="620" spans="1:2">
      <c r="A620" s="24">
        <v>5</v>
      </c>
      <c r="B620" s="24" t="s">
        <v>210</v>
      </c>
    </row>
    <row r="621" spans="1:2">
      <c r="A621" s="24">
        <v>5</v>
      </c>
      <c r="B621" s="24" t="s">
        <v>210</v>
      </c>
    </row>
    <row r="622" spans="1:2">
      <c r="A622" s="24">
        <v>12</v>
      </c>
      <c r="B622" s="24" t="s">
        <v>210</v>
      </c>
    </row>
    <row r="623" spans="1:2">
      <c r="A623" s="24">
        <v>12</v>
      </c>
      <c r="B623" s="24" t="s">
        <v>210</v>
      </c>
    </row>
    <row r="624" spans="1:2">
      <c r="A624" s="24">
        <v>12</v>
      </c>
      <c r="B624" s="24" t="s">
        <v>446</v>
      </c>
    </row>
    <row r="625" spans="1:2">
      <c r="A625" s="24">
        <v>12</v>
      </c>
      <c r="B625" s="24" t="s">
        <v>446</v>
      </c>
    </row>
  </sheetData>
  <sortState ref="A1:B704">
    <sortCondition ref="B1:B704"/>
    <sortCondition ref="A1:A70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36"/>
  <sheetViews>
    <sheetView topLeftCell="A121" zoomScale="85" zoomScaleNormal="85" workbookViewId="0">
      <selection activeCell="E190" sqref="E190"/>
    </sheetView>
  </sheetViews>
  <sheetFormatPr defaultRowHeight="12.75"/>
  <cols>
    <col min="1" max="1" width="16" bestFit="1" customWidth="1"/>
  </cols>
  <sheetData>
    <row r="1" spans="1:2">
      <c r="A1" s="24" t="s">
        <v>191</v>
      </c>
      <c r="B1" s="24">
        <v>2</v>
      </c>
    </row>
    <row r="2" spans="1:2">
      <c r="A2" s="24" t="s">
        <v>191</v>
      </c>
      <c r="B2" s="24">
        <v>14</v>
      </c>
    </row>
    <row r="3" spans="1:2">
      <c r="A3" s="24" t="s">
        <v>191</v>
      </c>
      <c r="B3" s="24">
        <v>14</v>
      </c>
    </row>
    <row r="4" spans="1:2">
      <c r="A4" s="24" t="s">
        <v>191</v>
      </c>
      <c r="B4" s="24">
        <v>27</v>
      </c>
    </row>
    <row r="5" spans="1:2">
      <c r="A5" s="24" t="s">
        <v>191</v>
      </c>
      <c r="B5" s="24">
        <v>27</v>
      </c>
    </row>
    <row r="6" spans="1:2">
      <c r="A6" s="24" t="s">
        <v>428</v>
      </c>
      <c r="B6" s="24">
        <v>5</v>
      </c>
    </row>
    <row r="7" spans="1:2">
      <c r="A7" s="24" t="s">
        <v>755</v>
      </c>
      <c r="B7" s="24">
        <v>12</v>
      </c>
    </row>
    <row r="8" spans="1:2">
      <c r="A8" s="24" t="s">
        <v>615</v>
      </c>
      <c r="B8" s="24">
        <v>12</v>
      </c>
    </row>
    <row r="9" spans="1:2">
      <c r="A9" s="24" t="s">
        <v>415</v>
      </c>
      <c r="B9" s="24">
        <v>27</v>
      </c>
    </row>
    <row r="10" spans="1:2">
      <c r="A10" s="24" t="s">
        <v>770</v>
      </c>
      <c r="B10" s="24">
        <v>12</v>
      </c>
    </row>
    <row r="11" spans="1:2">
      <c r="A11" s="24" t="s">
        <v>208</v>
      </c>
      <c r="B11" s="24">
        <v>12</v>
      </c>
    </row>
    <row r="12" spans="1:2">
      <c r="A12" s="24" t="s">
        <v>395</v>
      </c>
      <c r="B12" s="24">
        <v>0</v>
      </c>
    </row>
    <row r="13" spans="1:2">
      <c r="A13" s="24" t="s">
        <v>395</v>
      </c>
      <c r="B13" s="24">
        <v>5</v>
      </c>
    </row>
    <row r="14" spans="1:2">
      <c r="A14" s="24" t="s">
        <v>395</v>
      </c>
      <c r="B14" s="24">
        <v>12</v>
      </c>
    </row>
    <row r="15" spans="1:2">
      <c r="A15" s="24" t="s">
        <v>395</v>
      </c>
      <c r="B15" s="24">
        <v>12</v>
      </c>
    </row>
    <row r="16" spans="1:2">
      <c r="A16" s="24" t="s">
        <v>395</v>
      </c>
      <c r="B16" s="24">
        <v>12</v>
      </c>
    </row>
    <row r="17" spans="1:3">
      <c r="A17" s="24" t="s">
        <v>395</v>
      </c>
      <c r="B17" s="24">
        <v>48</v>
      </c>
    </row>
    <row r="18" spans="1:3">
      <c r="A18" s="24" t="s">
        <v>395</v>
      </c>
      <c r="B18" s="24">
        <v>48</v>
      </c>
    </row>
    <row r="19" spans="1:3">
      <c r="A19" s="24" t="s">
        <v>603</v>
      </c>
      <c r="B19" s="24">
        <v>2</v>
      </c>
    </row>
    <row r="20" spans="1:3">
      <c r="A20" s="24" t="s">
        <v>165</v>
      </c>
      <c r="B20" s="24">
        <v>48</v>
      </c>
    </row>
    <row r="21" spans="1:3">
      <c r="A21" s="24" t="s">
        <v>134</v>
      </c>
      <c r="B21" s="24">
        <v>12</v>
      </c>
    </row>
    <row r="22" spans="1:3">
      <c r="A22" s="24" t="s">
        <v>53</v>
      </c>
      <c r="B22" s="24">
        <v>5</v>
      </c>
      <c r="C22">
        <v>92</v>
      </c>
    </row>
    <row r="23" spans="1:3">
      <c r="A23" s="24" t="s">
        <v>53</v>
      </c>
      <c r="B23" s="24">
        <v>12</v>
      </c>
    </row>
    <row r="24" spans="1:3">
      <c r="A24" s="24" t="s">
        <v>53</v>
      </c>
      <c r="B24" s="24">
        <v>12</v>
      </c>
    </row>
    <row r="25" spans="1:3">
      <c r="A25" s="24" t="s">
        <v>53</v>
      </c>
      <c r="B25" s="24">
        <v>12</v>
      </c>
    </row>
    <row r="26" spans="1:3">
      <c r="A26" s="24" t="s">
        <v>53</v>
      </c>
      <c r="B26" s="24">
        <v>12</v>
      </c>
    </row>
    <row r="27" spans="1:3">
      <c r="A27" s="24" t="s">
        <v>53</v>
      </c>
      <c r="B27" s="24">
        <v>12</v>
      </c>
    </row>
    <row r="28" spans="1:3">
      <c r="A28" s="24" t="s">
        <v>53</v>
      </c>
      <c r="B28" s="24">
        <v>27</v>
      </c>
    </row>
    <row r="29" spans="1:3">
      <c r="A29" s="24" t="s">
        <v>255</v>
      </c>
      <c r="B29" s="24">
        <v>3</v>
      </c>
    </row>
    <row r="30" spans="1:3">
      <c r="A30" s="24" t="s">
        <v>255</v>
      </c>
      <c r="B30" s="24">
        <v>12</v>
      </c>
    </row>
    <row r="31" spans="1:3">
      <c r="A31" s="24" t="s">
        <v>255</v>
      </c>
      <c r="B31" s="24">
        <v>12</v>
      </c>
    </row>
    <row r="32" spans="1:3">
      <c r="A32" s="24" t="s">
        <v>737</v>
      </c>
      <c r="B32" s="24">
        <v>0</v>
      </c>
    </row>
    <row r="33" spans="1:2">
      <c r="A33" s="24" t="s">
        <v>737</v>
      </c>
      <c r="B33" s="24">
        <v>5</v>
      </c>
    </row>
    <row r="34" spans="1:2">
      <c r="A34" s="24" t="s">
        <v>737</v>
      </c>
      <c r="B34" s="24">
        <v>5</v>
      </c>
    </row>
    <row r="35" spans="1:2">
      <c r="A35" s="24" t="s">
        <v>455</v>
      </c>
      <c r="B35" s="24">
        <v>12</v>
      </c>
    </row>
    <row r="36" spans="1:2">
      <c r="A36" s="24" t="s">
        <v>467</v>
      </c>
      <c r="B36" s="24">
        <v>21</v>
      </c>
    </row>
    <row r="37" spans="1:2">
      <c r="A37" s="24" t="s">
        <v>269</v>
      </c>
      <c r="B37" s="24">
        <v>0</v>
      </c>
    </row>
    <row r="38" spans="1:2">
      <c r="A38" s="24" t="s">
        <v>269</v>
      </c>
      <c r="B38" s="24">
        <v>5</v>
      </c>
    </row>
    <row r="39" spans="1:2">
      <c r="A39" s="24" t="s">
        <v>269</v>
      </c>
      <c r="B39" s="24">
        <v>12</v>
      </c>
    </row>
    <row r="40" spans="1:2">
      <c r="A40" s="24" t="s">
        <v>426</v>
      </c>
      <c r="B40" s="24">
        <v>5</v>
      </c>
    </row>
    <row r="41" spans="1:2">
      <c r="A41" s="24" t="s">
        <v>301</v>
      </c>
      <c r="B41" s="24">
        <v>5</v>
      </c>
    </row>
    <row r="42" spans="1:2">
      <c r="A42" s="24" t="s">
        <v>301</v>
      </c>
      <c r="B42" s="24">
        <v>12</v>
      </c>
    </row>
    <row r="43" spans="1:2">
      <c r="A43" s="24" t="s">
        <v>745</v>
      </c>
      <c r="B43" s="24">
        <v>48</v>
      </c>
    </row>
    <row r="44" spans="1:2">
      <c r="A44" s="24" t="s">
        <v>573</v>
      </c>
      <c r="B44" s="24">
        <v>3</v>
      </c>
    </row>
    <row r="45" spans="1:2">
      <c r="A45" s="24" t="s">
        <v>573</v>
      </c>
      <c r="B45" s="24">
        <v>12</v>
      </c>
    </row>
    <row r="46" spans="1:2">
      <c r="A46" s="24" t="s">
        <v>573</v>
      </c>
      <c r="B46" s="24">
        <v>12</v>
      </c>
    </row>
    <row r="47" spans="1:2">
      <c r="A47" s="24" t="s">
        <v>583</v>
      </c>
      <c r="B47" s="24">
        <v>3</v>
      </c>
    </row>
    <row r="48" spans="1:2">
      <c r="A48" s="24" t="s">
        <v>583</v>
      </c>
      <c r="B48" s="24">
        <v>5</v>
      </c>
    </row>
    <row r="49" spans="1:2">
      <c r="A49" s="24" t="s">
        <v>583</v>
      </c>
      <c r="B49" s="24">
        <v>12</v>
      </c>
    </row>
    <row r="50" spans="1:2">
      <c r="A50" s="24" t="s">
        <v>583</v>
      </c>
      <c r="B50" s="24">
        <v>12</v>
      </c>
    </row>
    <row r="51" spans="1:2">
      <c r="A51" s="24" t="s">
        <v>70</v>
      </c>
      <c r="B51" s="24">
        <v>12</v>
      </c>
    </row>
    <row r="52" spans="1:2">
      <c r="A52" s="24" t="s">
        <v>422</v>
      </c>
      <c r="B52" s="24">
        <v>12</v>
      </c>
    </row>
    <row r="53" spans="1:2">
      <c r="A53" s="24" t="s">
        <v>393</v>
      </c>
      <c r="B53" s="24">
        <v>12</v>
      </c>
    </row>
    <row r="54" spans="1:2">
      <c r="A54" s="24" t="s">
        <v>393</v>
      </c>
      <c r="B54" s="24">
        <v>12</v>
      </c>
    </row>
    <row r="55" spans="1:2">
      <c r="A55" s="24" t="s">
        <v>712</v>
      </c>
      <c r="B55" s="24">
        <v>1</v>
      </c>
    </row>
    <row r="56" spans="1:2">
      <c r="A56" s="24" t="s">
        <v>253</v>
      </c>
      <c r="B56" s="24">
        <v>5</v>
      </c>
    </row>
    <row r="57" spans="1:2">
      <c r="A57" s="24" t="s">
        <v>159</v>
      </c>
      <c r="B57" s="24">
        <v>12</v>
      </c>
    </row>
    <row r="58" spans="1:2">
      <c r="A58" s="24" t="s">
        <v>424</v>
      </c>
      <c r="B58" s="24">
        <v>12</v>
      </c>
    </row>
    <row r="59" spans="1:2">
      <c r="A59" s="24" t="s">
        <v>323</v>
      </c>
      <c r="B59" s="24">
        <v>12</v>
      </c>
    </row>
    <row r="60" spans="1:2">
      <c r="A60" s="24" t="s">
        <v>60</v>
      </c>
      <c r="B60" s="24">
        <v>3</v>
      </c>
    </row>
    <row r="61" spans="1:2">
      <c r="A61" s="24" t="s">
        <v>60</v>
      </c>
      <c r="B61" s="24">
        <v>5</v>
      </c>
    </row>
    <row r="62" spans="1:2">
      <c r="A62" s="24" t="s">
        <v>60</v>
      </c>
      <c r="B62" s="24">
        <v>12</v>
      </c>
    </row>
    <row r="63" spans="1:2">
      <c r="A63" s="24" t="s">
        <v>132</v>
      </c>
      <c r="B63" s="24">
        <v>12</v>
      </c>
    </row>
    <row r="64" spans="1:2">
      <c r="A64" s="24" t="s">
        <v>132</v>
      </c>
      <c r="B64" s="24">
        <v>12</v>
      </c>
    </row>
    <row r="65" spans="1:3">
      <c r="A65" s="24" t="s">
        <v>132</v>
      </c>
      <c r="B65" s="24">
        <v>21</v>
      </c>
    </row>
    <row r="66" spans="1:3">
      <c r="A66" s="24" t="s">
        <v>285</v>
      </c>
      <c r="B66" s="24">
        <v>0</v>
      </c>
    </row>
    <row r="67" spans="1:3">
      <c r="A67" s="24" t="s">
        <v>109</v>
      </c>
      <c r="B67" s="24">
        <v>0</v>
      </c>
    </row>
    <row r="68" spans="1:3">
      <c r="A68" s="24" t="s">
        <v>109</v>
      </c>
      <c r="B68" s="24">
        <v>0</v>
      </c>
    </row>
    <row r="69" spans="1:3">
      <c r="A69" s="24" t="s">
        <v>109</v>
      </c>
      <c r="B69" s="24">
        <v>12</v>
      </c>
    </row>
    <row r="70" spans="1:3">
      <c r="A70" s="24" t="s">
        <v>109</v>
      </c>
      <c r="B70" s="24">
        <v>12</v>
      </c>
    </row>
    <row r="71" spans="1:3">
      <c r="A71" s="24" t="s">
        <v>382</v>
      </c>
      <c r="B71" s="24">
        <v>5</v>
      </c>
    </row>
    <row r="72" spans="1:3">
      <c r="A72" s="24" t="s">
        <v>382</v>
      </c>
      <c r="B72" s="24">
        <v>5</v>
      </c>
    </row>
    <row r="73" spans="1:3">
      <c r="A73" s="24" t="s">
        <v>485</v>
      </c>
      <c r="B73" s="24">
        <v>0</v>
      </c>
    </row>
    <row r="74" spans="1:3">
      <c r="A74" s="24" t="s">
        <v>485</v>
      </c>
      <c r="B74" s="24">
        <v>12</v>
      </c>
    </row>
    <row r="75" spans="1:3">
      <c r="A75" s="24" t="s">
        <v>143</v>
      </c>
      <c r="B75" s="24">
        <v>0</v>
      </c>
      <c r="C75">
        <v>538</v>
      </c>
    </row>
    <row r="76" spans="1:3">
      <c r="A76" s="24" t="s">
        <v>143</v>
      </c>
      <c r="B76" s="24">
        <v>0</v>
      </c>
    </row>
    <row r="77" spans="1:3">
      <c r="A77" s="24" t="s">
        <v>143</v>
      </c>
      <c r="B77" s="24">
        <v>0</v>
      </c>
    </row>
    <row r="78" spans="1:3">
      <c r="A78" s="24" t="s">
        <v>143</v>
      </c>
      <c r="B78" s="24">
        <v>1</v>
      </c>
    </row>
    <row r="79" spans="1:3">
      <c r="A79" s="24" t="s">
        <v>143</v>
      </c>
      <c r="B79" s="24">
        <v>3</v>
      </c>
    </row>
    <row r="80" spans="1:3">
      <c r="A80" s="24" t="s">
        <v>143</v>
      </c>
      <c r="B80" s="24">
        <v>3</v>
      </c>
    </row>
    <row r="81" spans="1:2">
      <c r="A81" s="24" t="s">
        <v>143</v>
      </c>
      <c r="B81" s="24">
        <v>5</v>
      </c>
    </row>
    <row r="82" spans="1:2">
      <c r="A82" s="24" t="s">
        <v>143</v>
      </c>
      <c r="B82" s="24">
        <v>5</v>
      </c>
    </row>
    <row r="83" spans="1:2">
      <c r="A83" s="24" t="s">
        <v>143</v>
      </c>
      <c r="B83" s="24">
        <v>5</v>
      </c>
    </row>
    <row r="84" spans="1:2">
      <c r="A84" s="24" t="s">
        <v>143</v>
      </c>
      <c r="B84" s="24">
        <v>5</v>
      </c>
    </row>
    <row r="85" spans="1:2">
      <c r="A85" s="24" t="s">
        <v>143</v>
      </c>
      <c r="B85" s="24">
        <v>5</v>
      </c>
    </row>
    <row r="86" spans="1:2">
      <c r="A86" s="24" t="s">
        <v>143</v>
      </c>
      <c r="B86" s="24">
        <v>12</v>
      </c>
    </row>
    <row r="87" spans="1:2">
      <c r="A87" s="24" t="s">
        <v>143</v>
      </c>
      <c r="B87" s="24">
        <v>12</v>
      </c>
    </row>
    <row r="88" spans="1:2">
      <c r="A88" s="24" t="s">
        <v>143</v>
      </c>
      <c r="B88" s="24">
        <v>12</v>
      </c>
    </row>
    <row r="89" spans="1:2">
      <c r="A89" s="24" t="s">
        <v>143</v>
      </c>
      <c r="B89" s="24">
        <v>12</v>
      </c>
    </row>
    <row r="90" spans="1:2">
      <c r="A90" s="24" t="s">
        <v>143</v>
      </c>
      <c r="B90" s="24">
        <v>12</v>
      </c>
    </row>
    <row r="91" spans="1:2">
      <c r="A91" s="24" t="s">
        <v>143</v>
      </c>
      <c r="B91" s="24">
        <v>12</v>
      </c>
    </row>
    <row r="92" spans="1:2">
      <c r="A92" s="24" t="s">
        <v>143</v>
      </c>
      <c r="B92" s="24">
        <v>12</v>
      </c>
    </row>
    <row r="93" spans="1:2">
      <c r="A93" s="24" t="s">
        <v>143</v>
      </c>
      <c r="B93" s="24">
        <v>12</v>
      </c>
    </row>
    <row r="94" spans="1:2">
      <c r="A94" s="24" t="s">
        <v>143</v>
      </c>
      <c r="B94" s="24">
        <v>12</v>
      </c>
    </row>
    <row r="95" spans="1:2">
      <c r="A95" s="24" t="s">
        <v>143</v>
      </c>
      <c r="B95" s="24">
        <v>12</v>
      </c>
    </row>
    <row r="96" spans="1:2">
      <c r="A96" s="24" t="s">
        <v>143</v>
      </c>
      <c r="B96" s="24">
        <v>12</v>
      </c>
    </row>
    <row r="97" spans="1:2">
      <c r="A97" s="24" t="s">
        <v>143</v>
      </c>
      <c r="B97" s="24">
        <v>12</v>
      </c>
    </row>
    <row r="98" spans="1:2">
      <c r="A98" s="24" t="s">
        <v>143</v>
      </c>
      <c r="B98" s="24">
        <v>12</v>
      </c>
    </row>
    <row r="99" spans="1:2">
      <c r="A99" s="24" t="s">
        <v>143</v>
      </c>
      <c r="B99" s="24">
        <v>12</v>
      </c>
    </row>
    <row r="100" spans="1:2">
      <c r="A100" s="24" t="s">
        <v>143</v>
      </c>
      <c r="B100" s="24">
        <v>12</v>
      </c>
    </row>
    <row r="101" spans="1:2">
      <c r="A101" s="24" t="s">
        <v>143</v>
      </c>
      <c r="B101" s="24">
        <v>12</v>
      </c>
    </row>
    <row r="102" spans="1:2">
      <c r="A102" s="24" t="s">
        <v>143</v>
      </c>
      <c r="B102" s="24">
        <v>12</v>
      </c>
    </row>
    <row r="103" spans="1:2">
      <c r="A103" s="24" t="s">
        <v>143</v>
      </c>
      <c r="B103" s="24">
        <v>12</v>
      </c>
    </row>
    <row r="104" spans="1:2">
      <c r="A104" s="24" t="s">
        <v>143</v>
      </c>
      <c r="B104" s="24">
        <v>12</v>
      </c>
    </row>
    <row r="105" spans="1:2">
      <c r="A105" s="24" t="s">
        <v>143</v>
      </c>
      <c r="B105" s="24">
        <v>12</v>
      </c>
    </row>
    <row r="106" spans="1:2">
      <c r="A106" s="24" t="s">
        <v>143</v>
      </c>
      <c r="B106" s="24">
        <v>12</v>
      </c>
    </row>
    <row r="107" spans="1:2">
      <c r="A107" s="24" t="s">
        <v>143</v>
      </c>
      <c r="B107" s="24">
        <v>12</v>
      </c>
    </row>
    <row r="108" spans="1:2">
      <c r="A108" s="24" t="s">
        <v>143</v>
      </c>
      <c r="B108" s="24">
        <v>12</v>
      </c>
    </row>
    <row r="109" spans="1:2">
      <c r="A109" s="24" t="s">
        <v>143</v>
      </c>
      <c r="B109" s="24">
        <v>12</v>
      </c>
    </row>
    <row r="110" spans="1:2">
      <c r="A110" s="24" t="s">
        <v>143</v>
      </c>
      <c r="B110" s="24">
        <v>12</v>
      </c>
    </row>
    <row r="111" spans="1:2">
      <c r="A111" s="24" t="s">
        <v>143</v>
      </c>
      <c r="B111" s="24">
        <v>14</v>
      </c>
    </row>
    <row r="112" spans="1:2">
      <c r="A112" s="24" t="s">
        <v>143</v>
      </c>
      <c r="B112" s="24">
        <v>21</v>
      </c>
    </row>
    <row r="113" spans="1:2">
      <c r="A113" s="24" t="s">
        <v>143</v>
      </c>
      <c r="B113" s="24">
        <v>21</v>
      </c>
    </row>
    <row r="114" spans="1:2">
      <c r="A114" s="24" t="s">
        <v>143</v>
      </c>
      <c r="B114" s="24">
        <v>27</v>
      </c>
    </row>
    <row r="115" spans="1:2">
      <c r="A115" s="24" t="s">
        <v>143</v>
      </c>
      <c r="B115" s="24">
        <v>27</v>
      </c>
    </row>
    <row r="116" spans="1:2">
      <c r="A116" s="24" t="s">
        <v>143</v>
      </c>
      <c r="B116" s="24">
        <v>48</v>
      </c>
    </row>
    <row r="117" spans="1:2">
      <c r="A117" s="24" t="s">
        <v>143</v>
      </c>
      <c r="B117" s="24">
        <v>48</v>
      </c>
    </row>
    <row r="118" spans="1:2">
      <c r="A118" s="24" t="s">
        <v>724</v>
      </c>
      <c r="B118" s="24">
        <v>0</v>
      </c>
    </row>
    <row r="119" spans="1:2">
      <c r="A119" s="24" t="s">
        <v>612</v>
      </c>
      <c r="B119" s="24">
        <v>12</v>
      </c>
    </row>
    <row r="120" spans="1:2">
      <c r="A120" s="24" t="s">
        <v>595</v>
      </c>
      <c r="B120" s="24">
        <v>0</v>
      </c>
    </row>
    <row r="121" spans="1:2">
      <c r="A121" s="24" t="s">
        <v>497</v>
      </c>
      <c r="B121" s="24">
        <v>0</v>
      </c>
    </row>
    <row r="122" spans="1:2">
      <c r="A122" s="24" t="s">
        <v>497</v>
      </c>
      <c r="B122" s="24">
        <v>0</v>
      </c>
    </row>
    <row r="123" spans="1:2">
      <c r="A123" s="24" t="s">
        <v>397</v>
      </c>
      <c r="B123" s="24">
        <v>5</v>
      </c>
    </row>
    <row r="124" spans="1:2">
      <c r="A124" s="24" t="s">
        <v>397</v>
      </c>
      <c r="B124" s="24">
        <v>5</v>
      </c>
    </row>
    <row r="125" spans="1:2">
      <c r="A125" s="24" t="s">
        <v>709</v>
      </c>
      <c r="B125" s="24">
        <v>0</v>
      </c>
    </row>
    <row r="126" spans="1:2">
      <c r="A126" s="24" t="s">
        <v>571</v>
      </c>
      <c r="B126" s="24">
        <v>2</v>
      </c>
    </row>
    <row r="127" spans="1:2">
      <c r="A127" s="24" t="s">
        <v>629</v>
      </c>
      <c r="B127" s="24">
        <v>20</v>
      </c>
    </row>
    <row r="128" spans="1:2">
      <c r="A128" s="24" t="s">
        <v>698</v>
      </c>
      <c r="B128" s="24">
        <v>12</v>
      </c>
    </row>
    <row r="129" spans="1:3">
      <c r="A129" s="24" t="s">
        <v>85</v>
      </c>
      <c r="B129" s="24">
        <v>0</v>
      </c>
      <c r="C129">
        <v>108</v>
      </c>
    </row>
    <row r="130" spans="1:3">
      <c r="A130" s="24" t="s">
        <v>85</v>
      </c>
      <c r="B130" s="24">
        <v>0</v>
      </c>
    </row>
    <row r="131" spans="1:3">
      <c r="A131" s="24" t="s">
        <v>85</v>
      </c>
      <c r="B131" s="24">
        <v>0</v>
      </c>
    </row>
    <row r="132" spans="1:3">
      <c r="A132" s="24" t="s">
        <v>85</v>
      </c>
      <c r="B132" s="24">
        <v>5</v>
      </c>
    </row>
    <row r="133" spans="1:3">
      <c r="A133" s="24" t="s">
        <v>85</v>
      </c>
      <c r="B133" s="24">
        <v>5</v>
      </c>
    </row>
    <row r="134" spans="1:3">
      <c r="A134" s="24" t="s">
        <v>85</v>
      </c>
      <c r="B134" s="24">
        <v>5</v>
      </c>
    </row>
    <row r="135" spans="1:3">
      <c r="A135" s="24" t="s">
        <v>85</v>
      </c>
      <c r="B135" s="24">
        <v>12</v>
      </c>
    </row>
    <row r="136" spans="1:3">
      <c r="A136" s="24" t="s">
        <v>85</v>
      </c>
      <c r="B136" s="24">
        <v>12</v>
      </c>
    </row>
    <row r="137" spans="1:3">
      <c r="A137" s="24" t="s">
        <v>85</v>
      </c>
      <c r="B137" s="24">
        <v>12</v>
      </c>
    </row>
    <row r="138" spans="1:3">
      <c r="A138" s="24" t="s">
        <v>85</v>
      </c>
      <c r="B138" s="24">
        <v>12</v>
      </c>
    </row>
    <row r="139" spans="1:3">
      <c r="A139" s="24" t="s">
        <v>85</v>
      </c>
      <c r="B139" s="24">
        <v>12</v>
      </c>
    </row>
    <row r="140" spans="1:3">
      <c r="A140" s="24" t="s">
        <v>85</v>
      </c>
      <c r="B140" s="24">
        <v>12</v>
      </c>
    </row>
    <row r="141" spans="1:3">
      <c r="A141" s="24" t="s">
        <v>85</v>
      </c>
      <c r="B141" s="24">
        <v>21</v>
      </c>
    </row>
    <row r="142" spans="1:3">
      <c r="A142" s="24" t="s">
        <v>122</v>
      </c>
      <c r="B142" s="24">
        <v>0</v>
      </c>
      <c r="C142">
        <v>248</v>
      </c>
    </row>
    <row r="143" spans="1:3">
      <c r="A143" s="24" t="s">
        <v>122</v>
      </c>
      <c r="B143" s="24">
        <v>0</v>
      </c>
    </row>
    <row r="144" spans="1:3">
      <c r="A144" s="24" t="s">
        <v>122</v>
      </c>
      <c r="B144" s="24">
        <v>1</v>
      </c>
    </row>
    <row r="145" spans="1:2">
      <c r="A145" s="24" t="s">
        <v>122</v>
      </c>
      <c r="B145" s="24">
        <v>5</v>
      </c>
    </row>
    <row r="146" spans="1:2">
      <c r="A146" s="24" t="s">
        <v>122</v>
      </c>
      <c r="B146" s="24">
        <v>5</v>
      </c>
    </row>
    <row r="147" spans="1:2">
      <c r="A147" s="24" t="s">
        <v>122</v>
      </c>
      <c r="B147" s="24">
        <v>12</v>
      </c>
    </row>
    <row r="148" spans="1:2">
      <c r="A148" s="24" t="s">
        <v>122</v>
      </c>
      <c r="B148" s="24">
        <v>12</v>
      </c>
    </row>
    <row r="149" spans="1:2">
      <c r="A149" s="24" t="s">
        <v>122</v>
      </c>
      <c r="B149" s="24">
        <v>12</v>
      </c>
    </row>
    <row r="150" spans="1:2">
      <c r="A150" s="24" t="s">
        <v>122</v>
      </c>
      <c r="B150" s="24">
        <v>12</v>
      </c>
    </row>
    <row r="151" spans="1:2">
      <c r="A151" s="24" t="s">
        <v>122</v>
      </c>
      <c r="B151" s="24">
        <v>12</v>
      </c>
    </row>
    <row r="152" spans="1:2">
      <c r="A152" s="24" t="s">
        <v>122</v>
      </c>
      <c r="B152" s="24">
        <v>12</v>
      </c>
    </row>
    <row r="153" spans="1:2">
      <c r="A153" s="24" t="s">
        <v>122</v>
      </c>
      <c r="B153" s="24">
        <v>12</v>
      </c>
    </row>
    <row r="154" spans="1:2">
      <c r="A154" s="24" t="s">
        <v>122</v>
      </c>
      <c r="B154" s="24">
        <v>12</v>
      </c>
    </row>
    <row r="155" spans="1:2">
      <c r="A155" s="24" t="s">
        <v>122</v>
      </c>
      <c r="B155" s="24">
        <v>12</v>
      </c>
    </row>
    <row r="156" spans="1:2">
      <c r="A156" s="24" t="s">
        <v>122</v>
      </c>
      <c r="B156" s="24">
        <v>12</v>
      </c>
    </row>
    <row r="157" spans="1:2">
      <c r="A157" s="24" t="s">
        <v>122</v>
      </c>
      <c r="B157" s="24">
        <v>12</v>
      </c>
    </row>
    <row r="158" spans="1:2">
      <c r="A158" s="24" t="s">
        <v>122</v>
      </c>
      <c r="B158" s="24">
        <v>12</v>
      </c>
    </row>
    <row r="159" spans="1:2">
      <c r="A159" s="24" t="s">
        <v>122</v>
      </c>
      <c r="B159" s="24">
        <v>12</v>
      </c>
    </row>
    <row r="160" spans="1:2">
      <c r="A160" s="24" t="s">
        <v>122</v>
      </c>
      <c r="B160" s="24">
        <v>12</v>
      </c>
    </row>
    <row r="161" spans="1:2">
      <c r="A161" s="24" t="s">
        <v>122</v>
      </c>
      <c r="B161" s="24">
        <v>21</v>
      </c>
    </row>
    <row r="162" spans="1:2">
      <c r="A162" s="24" t="s">
        <v>122</v>
      </c>
      <c r="B162" s="24">
        <v>21</v>
      </c>
    </row>
    <row r="163" spans="1:2">
      <c r="A163" s="24" t="s">
        <v>122</v>
      </c>
      <c r="B163" s="24">
        <v>27</v>
      </c>
    </row>
    <row r="164" spans="1:2">
      <c r="A164" s="24" t="s">
        <v>586</v>
      </c>
      <c r="B164" s="24">
        <v>12</v>
      </c>
    </row>
    <row r="165" spans="1:2">
      <c r="A165" s="24" t="s">
        <v>72</v>
      </c>
      <c r="B165" s="24">
        <v>3</v>
      </c>
    </row>
    <row r="166" spans="1:2">
      <c r="A166" s="24" t="s">
        <v>72</v>
      </c>
      <c r="B166" s="24">
        <v>3</v>
      </c>
    </row>
    <row r="167" spans="1:2">
      <c r="A167" s="24" t="s">
        <v>72</v>
      </c>
      <c r="B167" s="24">
        <v>12</v>
      </c>
    </row>
    <row r="168" spans="1:2">
      <c r="A168" s="24" t="s">
        <v>536</v>
      </c>
      <c r="B168" s="24">
        <v>5</v>
      </c>
    </row>
    <row r="169" spans="1:2">
      <c r="A169" s="24" t="s">
        <v>465</v>
      </c>
      <c r="B169" s="24">
        <v>5</v>
      </c>
    </row>
    <row r="170" spans="1:2">
      <c r="A170" s="24" t="s">
        <v>473</v>
      </c>
      <c r="B170" s="24">
        <v>3</v>
      </c>
    </row>
    <row r="171" spans="1:2">
      <c r="A171" s="24" t="s">
        <v>670</v>
      </c>
      <c r="B171" s="24">
        <v>12</v>
      </c>
    </row>
    <row r="172" spans="1:2">
      <c r="A172" s="24" t="s">
        <v>550</v>
      </c>
      <c r="B172" s="24">
        <v>48</v>
      </c>
    </row>
    <row r="173" spans="1:2">
      <c r="A173" s="24" t="s">
        <v>402</v>
      </c>
      <c r="B173" s="24">
        <v>0</v>
      </c>
    </row>
    <row r="174" spans="1:2">
      <c r="A174" s="24" t="s">
        <v>402</v>
      </c>
      <c r="B174" s="24">
        <v>0</v>
      </c>
    </row>
    <row r="175" spans="1:2">
      <c r="A175" s="24" t="s">
        <v>439</v>
      </c>
      <c r="B175" s="24">
        <v>3</v>
      </c>
    </row>
    <row r="176" spans="1:2">
      <c r="A176" s="24" t="s">
        <v>566</v>
      </c>
      <c r="B176" s="24">
        <v>0</v>
      </c>
    </row>
    <row r="177" spans="1:3">
      <c r="A177" s="24" t="s">
        <v>690</v>
      </c>
      <c r="B177" s="24">
        <v>12</v>
      </c>
    </row>
    <row r="178" spans="1:3">
      <c r="A178" s="24" t="s">
        <v>707</v>
      </c>
      <c r="B178" s="24">
        <v>2</v>
      </c>
    </row>
    <row r="179" spans="1:3">
      <c r="A179" s="24" t="s">
        <v>547</v>
      </c>
      <c r="B179" s="24">
        <v>5</v>
      </c>
    </row>
    <row r="180" spans="1:3">
      <c r="A180" s="24" t="s">
        <v>369</v>
      </c>
      <c r="B180" s="24">
        <v>12</v>
      </c>
    </row>
    <row r="181" spans="1:3">
      <c r="A181" s="24" t="s">
        <v>124</v>
      </c>
      <c r="B181" s="24">
        <v>12</v>
      </c>
    </row>
    <row r="182" spans="1:3">
      <c r="A182" s="24" t="s">
        <v>124</v>
      </c>
      <c r="B182" s="24">
        <v>12</v>
      </c>
    </row>
    <row r="183" spans="1:3">
      <c r="A183" s="50" t="s">
        <v>124</v>
      </c>
      <c r="B183" s="50">
        <v>12</v>
      </c>
    </row>
    <row r="184" spans="1:3">
      <c r="A184" s="24" t="s">
        <v>84</v>
      </c>
      <c r="B184" s="24">
        <v>14</v>
      </c>
    </row>
    <row r="185" spans="1:3">
      <c r="A185" s="24" t="s">
        <v>469</v>
      </c>
      <c r="B185" s="24">
        <v>1</v>
      </c>
    </row>
    <row r="186" spans="1:3">
      <c r="A186" s="24" t="s">
        <v>39</v>
      </c>
      <c r="B186" s="24">
        <v>5</v>
      </c>
      <c r="C186">
        <v>82</v>
      </c>
    </row>
    <row r="187" spans="1:3">
      <c r="A187" s="24" t="s">
        <v>39</v>
      </c>
      <c r="B187" s="24">
        <v>5</v>
      </c>
    </row>
    <row r="188" spans="1:3">
      <c r="A188" s="24" t="s">
        <v>39</v>
      </c>
      <c r="B188" s="24">
        <v>12</v>
      </c>
    </row>
    <row r="189" spans="1:3">
      <c r="A189" s="24" t="s">
        <v>39</v>
      </c>
      <c r="B189" s="24">
        <v>12</v>
      </c>
    </row>
    <row r="190" spans="1:3">
      <c r="A190" s="24" t="s">
        <v>39</v>
      </c>
      <c r="B190" s="24">
        <v>12</v>
      </c>
    </row>
    <row r="191" spans="1:3">
      <c r="A191" s="24" t="s">
        <v>39</v>
      </c>
      <c r="B191" s="24">
        <v>12</v>
      </c>
    </row>
    <row r="192" spans="1:3">
      <c r="A192" s="24" t="s">
        <v>39</v>
      </c>
      <c r="B192" s="24">
        <v>12</v>
      </c>
    </row>
    <row r="193" spans="1:2">
      <c r="A193" s="24" t="s">
        <v>39</v>
      </c>
      <c r="B193" s="24">
        <v>12</v>
      </c>
    </row>
    <row r="194" spans="1:2">
      <c r="A194" s="24" t="s">
        <v>361</v>
      </c>
      <c r="B194" s="24">
        <v>48</v>
      </c>
    </row>
    <row r="195" spans="1:2">
      <c r="A195" s="24" t="s">
        <v>471</v>
      </c>
      <c r="B195" s="24">
        <v>2</v>
      </c>
    </row>
    <row r="196" spans="1:2">
      <c r="A196" s="24" t="s">
        <v>334</v>
      </c>
      <c r="B196" s="24">
        <v>12</v>
      </c>
    </row>
    <row r="197" spans="1:2">
      <c r="A197" s="24" t="s">
        <v>291</v>
      </c>
      <c r="B197" s="24">
        <v>5</v>
      </c>
    </row>
    <row r="198" spans="1:2">
      <c r="A198" s="24" t="s">
        <v>291</v>
      </c>
      <c r="B198" s="24">
        <v>12</v>
      </c>
    </row>
    <row r="199" spans="1:2">
      <c r="A199" s="24" t="s">
        <v>291</v>
      </c>
      <c r="B199" s="24">
        <v>12</v>
      </c>
    </row>
    <row r="200" spans="1:2">
      <c r="A200" s="24" t="s">
        <v>291</v>
      </c>
      <c r="B200" s="24">
        <v>12</v>
      </c>
    </row>
    <row r="201" spans="1:2">
      <c r="A201" s="24" t="s">
        <v>608</v>
      </c>
      <c r="B201" s="24">
        <v>3</v>
      </c>
    </row>
    <row r="202" spans="1:2">
      <c r="A202" s="24" t="s">
        <v>404</v>
      </c>
      <c r="B202" s="24">
        <v>12</v>
      </c>
    </row>
    <row r="203" spans="1:2">
      <c r="A203" s="24" t="s">
        <v>404</v>
      </c>
      <c r="B203" s="24">
        <v>12</v>
      </c>
    </row>
    <row r="204" spans="1:2">
      <c r="A204" s="24" t="s">
        <v>655</v>
      </c>
      <c r="B204" s="24">
        <v>12</v>
      </c>
    </row>
    <row r="205" spans="1:2">
      <c r="A205" s="24" t="s">
        <v>213</v>
      </c>
      <c r="B205" s="24">
        <v>5</v>
      </c>
    </row>
    <row r="206" spans="1:2">
      <c r="A206" s="24" t="s">
        <v>213</v>
      </c>
      <c r="B206" s="24">
        <v>12</v>
      </c>
    </row>
    <row r="207" spans="1:2">
      <c r="A207" s="24" t="s">
        <v>213</v>
      </c>
      <c r="B207" s="24">
        <v>27</v>
      </c>
    </row>
    <row r="208" spans="1:2">
      <c r="A208" s="24" t="s">
        <v>213</v>
      </c>
      <c r="B208" s="24">
        <v>48</v>
      </c>
    </row>
    <row r="209" spans="1:2">
      <c r="A209" s="24" t="s">
        <v>74</v>
      </c>
      <c r="B209" s="24">
        <v>27</v>
      </c>
    </row>
    <row r="210" spans="1:2">
      <c r="A210" s="24" t="s">
        <v>578</v>
      </c>
      <c r="B210" s="24">
        <v>12</v>
      </c>
    </row>
    <row r="211" spans="1:2">
      <c r="A211" s="24" t="s">
        <v>578</v>
      </c>
      <c r="B211" s="24">
        <v>12</v>
      </c>
    </row>
    <row r="212" spans="1:2">
      <c r="A212" s="24" t="s">
        <v>578</v>
      </c>
      <c r="B212" s="24">
        <v>12</v>
      </c>
    </row>
    <row r="213" spans="1:2">
      <c r="A213" s="24" t="s">
        <v>578</v>
      </c>
      <c r="B213" s="24">
        <v>12</v>
      </c>
    </row>
    <row r="214" spans="1:2">
      <c r="A214" s="24" t="s">
        <v>578</v>
      </c>
      <c r="B214" s="24">
        <v>12</v>
      </c>
    </row>
    <row r="215" spans="1:2">
      <c r="A215" s="24" t="s">
        <v>619</v>
      </c>
      <c r="B215" s="24">
        <v>0</v>
      </c>
    </row>
    <row r="216" spans="1:2">
      <c r="A216" s="24" t="s">
        <v>619</v>
      </c>
      <c r="B216" s="24">
        <v>12</v>
      </c>
    </row>
    <row r="217" spans="1:2">
      <c r="A217" s="24" t="s">
        <v>768</v>
      </c>
      <c r="B217" s="24">
        <v>12</v>
      </c>
    </row>
    <row r="218" spans="1:2">
      <c r="A218" s="24" t="s">
        <v>768</v>
      </c>
      <c r="B218" s="24">
        <v>12</v>
      </c>
    </row>
    <row r="219" spans="1:2">
      <c r="A219" s="24" t="s">
        <v>266</v>
      </c>
      <c r="B219" s="24">
        <v>12</v>
      </c>
    </row>
    <row r="220" spans="1:2">
      <c r="A220" s="24" t="s">
        <v>410</v>
      </c>
      <c r="B220" s="24">
        <v>27</v>
      </c>
    </row>
    <row r="221" spans="1:2">
      <c r="A221" s="24" t="s">
        <v>410</v>
      </c>
      <c r="B221" s="24">
        <v>27</v>
      </c>
    </row>
    <row r="222" spans="1:2">
      <c r="A222" s="24" t="s">
        <v>735</v>
      </c>
      <c r="B222" s="24">
        <v>1</v>
      </c>
    </row>
    <row r="223" spans="1:2">
      <c r="A223" s="24" t="s">
        <v>735</v>
      </c>
      <c r="B223" s="24">
        <v>12</v>
      </c>
    </row>
    <row r="224" spans="1:2">
      <c r="A224" s="24" t="s">
        <v>735</v>
      </c>
      <c r="B224" s="24">
        <v>12</v>
      </c>
    </row>
    <row r="225" spans="1:2">
      <c r="A225" s="24" t="s">
        <v>735</v>
      </c>
      <c r="B225" s="24">
        <v>12</v>
      </c>
    </row>
    <row r="226" spans="1:2">
      <c r="A226" s="5" t="s">
        <v>735</v>
      </c>
      <c r="B226" s="24">
        <v>27</v>
      </c>
    </row>
    <row r="227" spans="1:2">
      <c r="A227" s="24" t="s">
        <v>588</v>
      </c>
      <c r="B227" s="24">
        <v>12</v>
      </c>
    </row>
    <row r="228" spans="1:2">
      <c r="A228" s="24" t="s">
        <v>135</v>
      </c>
      <c r="B228" s="24">
        <v>0</v>
      </c>
    </row>
    <row r="229" spans="1:2">
      <c r="A229" s="24" t="s">
        <v>135</v>
      </c>
      <c r="B229" s="24">
        <v>0</v>
      </c>
    </row>
    <row r="230" spans="1:2">
      <c r="A230" s="24" t="s">
        <v>135</v>
      </c>
      <c r="B230" s="24">
        <v>0</v>
      </c>
    </row>
    <row r="231" spans="1:2">
      <c r="A231" s="24" t="s">
        <v>135</v>
      </c>
      <c r="B231" s="24">
        <v>0</v>
      </c>
    </row>
    <row r="232" spans="1:2">
      <c r="A232" s="24" t="s">
        <v>135</v>
      </c>
      <c r="B232" s="24">
        <v>0</v>
      </c>
    </row>
    <row r="233" spans="1:2">
      <c r="A233" s="24" t="s">
        <v>135</v>
      </c>
      <c r="B233" s="24">
        <v>0</v>
      </c>
    </row>
    <row r="234" spans="1:2">
      <c r="A234" s="24" t="s">
        <v>135</v>
      </c>
      <c r="B234" s="24">
        <v>0</v>
      </c>
    </row>
    <row r="235" spans="1:2">
      <c r="A235" s="24" t="s">
        <v>135</v>
      </c>
      <c r="B235" s="24">
        <v>0</v>
      </c>
    </row>
    <row r="236" spans="1:2">
      <c r="A236" s="24" t="s">
        <v>135</v>
      </c>
      <c r="B236" s="24">
        <v>0</v>
      </c>
    </row>
    <row r="237" spans="1:2">
      <c r="A237" s="24" t="s">
        <v>135</v>
      </c>
      <c r="B237" s="24">
        <v>0</v>
      </c>
    </row>
    <row r="238" spans="1:2">
      <c r="A238" s="24" t="s">
        <v>135</v>
      </c>
      <c r="B238" s="24">
        <v>0</v>
      </c>
    </row>
    <row r="239" spans="1:2">
      <c r="A239" s="24" t="s">
        <v>135</v>
      </c>
      <c r="B239" s="24">
        <v>0</v>
      </c>
    </row>
    <row r="240" spans="1:2">
      <c r="A240" s="24" t="s">
        <v>135</v>
      </c>
      <c r="B240" s="24">
        <v>0</v>
      </c>
    </row>
    <row r="241" spans="1:2">
      <c r="A241" s="24" t="s">
        <v>135</v>
      </c>
      <c r="B241" s="24">
        <v>0</v>
      </c>
    </row>
    <row r="242" spans="1:2">
      <c r="A242" s="24" t="s">
        <v>135</v>
      </c>
      <c r="B242" s="24">
        <v>0</v>
      </c>
    </row>
    <row r="243" spans="1:2">
      <c r="A243" s="24" t="s">
        <v>135</v>
      </c>
      <c r="B243" s="24">
        <v>0</v>
      </c>
    </row>
    <row r="244" spans="1:2">
      <c r="A244" s="24" t="s">
        <v>135</v>
      </c>
      <c r="B244" s="24">
        <v>0</v>
      </c>
    </row>
    <row r="245" spans="1:2">
      <c r="A245" s="24" t="s">
        <v>135</v>
      </c>
      <c r="B245" s="24">
        <v>0</v>
      </c>
    </row>
    <row r="246" spans="1:2">
      <c r="A246" s="24" t="s">
        <v>135</v>
      </c>
      <c r="B246" s="24">
        <v>0</v>
      </c>
    </row>
    <row r="247" spans="1:2">
      <c r="A247" s="24" t="s">
        <v>135</v>
      </c>
      <c r="B247" s="24">
        <v>0</v>
      </c>
    </row>
    <row r="248" spans="1:2">
      <c r="A248" s="24" t="s">
        <v>135</v>
      </c>
      <c r="B248" s="24">
        <v>0</v>
      </c>
    </row>
    <row r="249" spans="1:2">
      <c r="A249" s="24" t="s">
        <v>135</v>
      </c>
      <c r="B249" s="24">
        <v>0</v>
      </c>
    </row>
    <row r="250" spans="1:2">
      <c r="A250" s="24" t="s">
        <v>135</v>
      </c>
      <c r="B250" s="24">
        <v>0</v>
      </c>
    </row>
    <row r="251" spans="1:2">
      <c r="A251" s="24" t="s">
        <v>135</v>
      </c>
      <c r="B251" s="24">
        <v>0</v>
      </c>
    </row>
    <row r="252" spans="1:2">
      <c r="A252" s="24" t="s">
        <v>135</v>
      </c>
      <c r="B252" s="24">
        <v>0</v>
      </c>
    </row>
    <row r="253" spans="1:2">
      <c r="A253" s="24" t="s">
        <v>135</v>
      </c>
      <c r="B253" s="24">
        <v>0</v>
      </c>
    </row>
    <row r="254" spans="1:2">
      <c r="A254" s="24" t="s">
        <v>135</v>
      </c>
      <c r="B254" s="24">
        <v>1</v>
      </c>
    </row>
    <row r="255" spans="1:2">
      <c r="A255" s="24" t="s">
        <v>135</v>
      </c>
      <c r="B255" s="24">
        <v>1</v>
      </c>
    </row>
    <row r="256" spans="1:2">
      <c r="A256" s="24" t="s">
        <v>135</v>
      </c>
      <c r="B256" s="24">
        <v>1</v>
      </c>
    </row>
    <row r="257" spans="1:2">
      <c r="A257" s="24" t="s">
        <v>135</v>
      </c>
      <c r="B257" s="24">
        <v>1</v>
      </c>
    </row>
    <row r="258" spans="1:2">
      <c r="A258" s="24" t="s">
        <v>135</v>
      </c>
      <c r="B258" s="24">
        <v>1</v>
      </c>
    </row>
    <row r="259" spans="1:2">
      <c r="A259" s="24" t="s">
        <v>135</v>
      </c>
      <c r="B259" s="24">
        <v>2</v>
      </c>
    </row>
    <row r="260" spans="1:2">
      <c r="A260" s="24" t="s">
        <v>135</v>
      </c>
      <c r="B260" s="24">
        <v>2</v>
      </c>
    </row>
    <row r="261" spans="1:2">
      <c r="A261" s="24" t="s">
        <v>135</v>
      </c>
      <c r="B261" s="24">
        <v>2</v>
      </c>
    </row>
    <row r="262" spans="1:2">
      <c r="A262" s="24" t="s">
        <v>135</v>
      </c>
      <c r="B262" s="24">
        <v>2</v>
      </c>
    </row>
    <row r="263" spans="1:2">
      <c r="A263" s="24" t="s">
        <v>135</v>
      </c>
      <c r="B263" s="24">
        <v>2</v>
      </c>
    </row>
    <row r="264" spans="1:2">
      <c r="A264" s="24" t="s">
        <v>135</v>
      </c>
      <c r="B264" s="24">
        <v>2</v>
      </c>
    </row>
    <row r="265" spans="1:2">
      <c r="A265" s="24" t="s">
        <v>135</v>
      </c>
      <c r="B265" s="24">
        <v>2</v>
      </c>
    </row>
    <row r="266" spans="1:2">
      <c r="A266" s="24" t="s">
        <v>135</v>
      </c>
      <c r="B266" s="24">
        <v>2</v>
      </c>
    </row>
    <row r="267" spans="1:2">
      <c r="A267" s="24" t="s">
        <v>135</v>
      </c>
      <c r="B267" s="24">
        <v>3</v>
      </c>
    </row>
    <row r="268" spans="1:2">
      <c r="A268" s="24" t="s">
        <v>135</v>
      </c>
      <c r="B268" s="24">
        <v>3</v>
      </c>
    </row>
    <row r="269" spans="1:2">
      <c r="A269" s="24" t="s">
        <v>135</v>
      </c>
      <c r="B269" s="24">
        <v>3</v>
      </c>
    </row>
    <row r="270" spans="1:2">
      <c r="A270" s="24" t="s">
        <v>135</v>
      </c>
      <c r="B270" s="24">
        <v>3</v>
      </c>
    </row>
    <row r="271" spans="1:2">
      <c r="A271" s="24" t="s">
        <v>135</v>
      </c>
      <c r="B271" s="24">
        <v>3</v>
      </c>
    </row>
    <row r="272" spans="1:2">
      <c r="A272" s="24" t="s">
        <v>135</v>
      </c>
      <c r="B272" s="24">
        <v>3</v>
      </c>
    </row>
    <row r="273" spans="1:2">
      <c r="A273" s="24" t="s">
        <v>135</v>
      </c>
      <c r="B273" s="24">
        <v>3</v>
      </c>
    </row>
    <row r="274" spans="1:2">
      <c r="A274" s="24" t="s">
        <v>135</v>
      </c>
      <c r="B274" s="24">
        <v>3</v>
      </c>
    </row>
    <row r="275" spans="1:2">
      <c r="A275" s="24" t="s">
        <v>135</v>
      </c>
      <c r="B275" s="24">
        <v>3</v>
      </c>
    </row>
    <row r="276" spans="1:2">
      <c r="A276" s="24" t="s">
        <v>135</v>
      </c>
      <c r="B276" s="24">
        <v>3</v>
      </c>
    </row>
    <row r="277" spans="1:2">
      <c r="A277" s="24" t="s">
        <v>135</v>
      </c>
      <c r="B277" s="24">
        <v>3</v>
      </c>
    </row>
    <row r="278" spans="1:2">
      <c r="A278" s="24" t="s">
        <v>135</v>
      </c>
      <c r="B278" s="24">
        <v>3</v>
      </c>
    </row>
    <row r="279" spans="1:2">
      <c r="A279" s="24" t="s">
        <v>135</v>
      </c>
      <c r="B279" s="24">
        <v>3</v>
      </c>
    </row>
    <row r="280" spans="1:2">
      <c r="A280" s="24" t="s">
        <v>135</v>
      </c>
      <c r="B280" s="24">
        <v>3</v>
      </c>
    </row>
    <row r="281" spans="1:2">
      <c r="A281" s="24" t="s">
        <v>135</v>
      </c>
      <c r="B281" s="24">
        <v>3</v>
      </c>
    </row>
    <row r="282" spans="1:2">
      <c r="A282" s="24" t="s">
        <v>135</v>
      </c>
      <c r="B282" s="24">
        <v>3</v>
      </c>
    </row>
    <row r="283" spans="1:2">
      <c r="A283" s="24" t="s">
        <v>135</v>
      </c>
      <c r="B283" s="24">
        <v>3</v>
      </c>
    </row>
    <row r="284" spans="1:2">
      <c r="A284" s="24" t="s">
        <v>135</v>
      </c>
      <c r="B284" s="24">
        <v>3</v>
      </c>
    </row>
    <row r="285" spans="1:2">
      <c r="A285" s="24" t="s">
        <v>135</v>
      </c>
      <c r="B285" s="24">
        <v>3</v>
      </c>
    </row>
    <row r="286" spans="1:2">
      <c r="A286" s="24" t="s">
        <v>135</v>
      </c>
      <c r="B286" s="24">
        <v>5</v>
      </c>
    </row>
    <row r="287" spans="1:2">
      <c r="A287" s="24" t="s">
        <v>135</v>
      </c>
      <c r="B287" s="24">
        <v>5</v>
      </c>
    </row>
    <row r="288" spans="1:2">
      <c r="A288" s="24" t="s">
        <v>135</v>
      </c>
      <c r="B288" s="24">
        <v>5</v>
      </c>
    </row>
    <row r="289" spans="1:2">
      <c r="A289" s="24" t="s">
        <v>135</v>
      </c>
      <c r="B289" s="24">
        <v>5</v>
      </c>
    </row>
    <row r="290" spans="1:2">
      <c r="A290" s="24" t="s">
        <v>135</v>
      </c>
      <c r="B290" s="24">
        <v>5</v>
      </c>
    </row>
    <row r="291" spans="1:2">
      <c r="A291" s="24" t="s">
        <v>135</v>
      </c>
      <c r="B291" s="24">
        <v>5</v>
      </c>
    </row>
    <row r="292" spans="1:2">
      <c r="A292" s="24" t="s">
        <v>135</v>
      </c>
      <c r="B292" s="24">
        <v>5</v>
      </c>
    </row>
    <row r="293" spans="1:2">
      <c r="A293" s="24" t="s">
        <v>135</v>
      </c>
      <c r="B293" s="24">
        <v>5</v>
      </c>
    </row>
    <row r="294" spans="1:2">
      <c r="A294" s="24" t="s">
        <v>135</v>
      </c>
      <c r="B294" s="24">
        <v>5</v>
      </c>
    </row>
    <row r="295" spans="1:2">
      <c r="A295" s="24" t="s">
        <v>135</v>
      </c>
      <c r="B295" s="24">
        <v>5</v>
      </c>
    </row>
    <row r="296" spans="1:2">
      <c r="A296" s="24" t="s">
        <v>135</v>
      </c>
      <c r="B296" s="24">
        <v>5</v>
      </c>
    </row>
    <row r="297" spans="1:2">
      <c r="A297" s="24" t="s">
        <v>135</v>
      </c>
      <c r="B297" s="24">
        <v>5</v>
      </c>
    </row>
    <row r="298" spans="1:2">
      <c r="A298" s="24" t="s">
        <v>135</v>
      </c>
      <c r="B298" s="24">
        <v>5</v>
      </c>
    </row>
    <row r="299" spans="1:2">
      <c r="A299" s="24" t="s">
        <v>135</v>
      </c>
      <c r="B299" s="24">
        <v>5</v>
      </c>
    </row>
    <row r="300" spans="1:2">
      <c r="A300" s="24" t="s">
        <v>135</v>
      </c>
      <c r="B300" s="24">
        <v>5</v>
      </c>
    </row>
    <row r="301" spans="1:2">
      <c r="A301" s="24" t="s">
        <v>135</v>
      </c>
      <c r="B301" s="24">
        <v>5</v>
      </c>
    </row>
    <row r="302" spans="1:2">
      <c r="A302" s="24" t="s">
        <v>135</v>
      </c>
      <c r="B302" s="24">
        <v>5</v>
      </c>
    </row>
    <row r="303" spans="1:2">
      <c r="A303" s="24" t="s">
        <v>135</v>
      </c>
      <c r="B303" s="24">
        <v>5</v>
      </c>
    </row>
    <row r="304" spans="1:2">
      <c r="A304" s="24" t="s">
        <v>135</v>
      </c>
      <c r="B304" s="24">
        <v>5</v>
      </c>
    </row>
    <row r="305" spans="1:2">
      <c r="A305" s="24" t="s">
        <v>135</v>
      </c>
      <c r="B305" s="24">
        <v>5</v>
      </c>
    </row>
    <row r="306" spans="1:2">
      <c r="A306" s="24" t="s">
        <v>135</v>
      </c>
      <c r="B306" s="24">
        <v>5</v>
      </c>
    </row>
    <row r="307" spans="1:2">
      <c r="A307" s="24" t="s">
        <v>135</v>
      </c>
      <c r="B307" s="24">
        <v>5</v>
      </c>
    </row>
    <row r="308" spans="1:2">
      <c r="A308" s="24" t="s">
        <v>135</v>
      </c>
      <c r="B308" s="24">
        <v>5</v>
      </c>
    </row>
    <row r="309" spans="1:2">
      <c r="A309" s="24" t="s">
        <v>135</v>
      </c>
      <c r="B309" s="24">
        <v>5</v>
      </c>
    </row>
    <row r="310" spans="1:2">
      <c r="A310" s="24" t="s">
        <v>135</v>
      </c>
      <c r="B310" s="24">
        <v>5</v>
      </c>
    </row>
    <row r="311" spans="1:2">
      <c r="A311" s="24" t="s">
        <v>135</v>
      </c>
      <c r="B311" s="24">
        <v>5</v>
      </c>
    </row>
    <row r="312" spans="1:2">
      <c r="A312" s="24" t="s">
        <v>135</v>
      </c>
      <c r="B312" s="24">
        <v>5</v>
      </c>
    </row>
    <row r="313" spans="1:2">
      <c r="A313" s="24" t="s">
        <v>135</v>
      </c>
      <c r="B313" s="24">
        <v>5</v>
      </c>
    </row>
    <row r="314" spans="1:2">
      <c r="A314" s="24" t="s">
        <v>135</v>
      </c>
      <c r="B314" s="24">
        <v>5</v>
      </c>
    </row>
    <row r="315" spans="1:2">
      <c r="A315" s="24" t="s">
        <v>135</v>
      </c>
      <c r="B315" s="24">
        <v>5</v>
      </c>
    </row>
    <row r="316" spans="1:2">
      <c r="A316" s="24" t="s">
        <v>135</v>
      </c>
      <c r="B316" s="24">
        <v>5</v>
      </c>
    </row>
    <row r="317" spans="1:2">
      <c r="A317" s="24" t="s">
        <v>135</v>
      </c>
      <c r="B317" s="24">
        <v>5</v>
      </c>
    </row>
    <row r="318" spans="1:2">
      <c r="A318" s="24" t="s">
        <v>135</v>
      </c>
      <c r="B318" s="24">
        <v>12</v>
      </c>
    </row>
    <row r="319" spans="1:2">
      <c r="A319" s="24" t="s">
        <v>135</v>
      </c>
      <c r="B319" s="24">
        <v>12</v>
      </c>
    </row>
    <row r="320" spans="1:2">
      <c r="A320" s="24" t="s">
        <v>135</v>
      </c>
      <c r="B320" s="24">
        <v>12</v>
      </c>
    </row>
    <row r="321" spans="1:2">
      <c r="A321" s="24" t="s">
        <v>135</v>
      </c>
      <c r="B321" s="24">
        <v>12</v>
      </c>
    </row>
    <row r="322" spans="1:2">
      <c r="A322" s="24" t="s">
        <v>135</v>
      </c>
      <c r="B322" s="24">
        <v>12</v>
      </c>
    </row>
    <row r="323" spans="1:2">
      <c r="A323" s="24" t="s">
        <v>135</v>
      </c>
      <c r="B323" s="24">
        <v>12</v>
      </c>
    </row>
    <row r="324" spans="1:2">
      <c r="A324" s="24" t="s">
        <v>135</v>
      </c>
      <c r="B324" s="24">
        <v>12</v>
      </c>
    </row>
    <row r="325" spans="1:2">
      <c r="A325" s="24" t="s">
        <v>135</v>
      </c>
      <c r="B325" s="24">
        <v>12</v>
      </c>
    </row>
    <row r="326" spans="1:2">
      <c r="A326" s="24" t="s">
        <v>135</v>
      </c>
      <c r="B326" s="24">
        <v>12</v>
      </c>
    </row>
    <row r="327" spans="1:2">
      <c r="A327" s="24" t="s">
        <v>135</v>
      </c>
      <c r="B327" s="24">
        <v>12</v>
      </c>
    </row>
    <row r="328" spans="1:2">
      <c r="A328" s="24" t="s">
        <v>135</v>
      </c>
      <c r="B328" s="24">
        <v>12</v>
      </c>
    </row>
    <row r="329" spans="1:2">
      <c r="A329" s="24" t="s">
        <v>135</v>
      </c>
      <c r="B329" s="24">
        <v>12</v>
      </c>
    </row>
    <row r="330" spans="1:2">
      <c r="A330" s="24" t="s">
        <v>135</v>
      </c>
      <c r="B330" s="24">
        <v>12</v>
      </c>
    </row>
    <row r="331" spans="1:2">
      <c r="A331" s="24" t="s">
        <v>135</v>
      </c>
      <c r="B331" s="24">
        <v>12</v>
      </c>
    </row>
    <row r="332" spans="1:2">
      <c r="A332" s="24" t="s">
        <v>135</v>
      </c>
      <c r="B332" s="24">
        <v>12</v>
      </c>
    </row>
    <row r="333" spans="1:2">
      <c r="A333" s="24" t="s">
        <v>135</v>
      </c>
      <c r="B333" s="24">
        <v>12</v>
      </c>
    </row>
    <row r="334" spans="1:2">
      <c r="A334" s="24" t="s">
        <v>135</v>
      </c>
      <c r="B334" s="24">
        <v>12</v>
      </c>
    </row>
    <row r="335" spans="1:2">
      <c r="A335" s="24" t="s">
        <v>135</v>
      </c>
      <c r="B335" s="24">
        <v>12</v>
      </c>
    </row>
    <row r="336" spans="1:2">
      <c r="A336" s="24" t="s">
        <v>135</v>
      </c>
      <c r="B336" s="24">
        <v>12</v>
      </c>
    </row>
    <row r="337" spans="1:2">
      <c r="A337" s="24" t="s">
        <v>135</v>
      </c>
      <c r="B337" s="24">
        <v>12</v>
      </c>
    </row>
    <row r="338" spans="1:2">
      <c r="A338" s="24" t="s">
        <v>135</v>
      </c>
      <c r="B338" s="24">
        <v>12</v>
      </c>
    </row>
    <row r="339" spans="1:2">
      <c r="A339" s="24" t="s">
        <v>135</v>
      </c>
      <c r="B339" s="24">
        <v>12</v>
      </c>
    </row>
    <row r="340" spans="1:2">
      <c r="A340" s="24" t="s">
        <v>135</v>
      </c>
      <c r="B340" s="24">
        <v>12</v>
      </c>
    </row>
    <row r="341" spans="1:2">
      <c r="A341" s="24" t="s">
        <v>135</v>
      </c>
      <c r="B341" s="24">
        <v>12</v>
      </c>
    </row>
    <row r="342" spans="1:2">
      <c r="A342" s="24" t="s">
        <v>135</v>
      </c>
      <c r="B342" s="24">
        <v>12</v>
      </c>
    </row>
    <row r="343" spans="1:2">
      <c r="A343" s="24" t="s">
        <v>135</v>
      </c>
      <c r="B343" s="24">
        <v>12</v>
      </c>
    </row>
    <row r="344" spans="1:2">
      <c r="A344" s="24" t="s">
        <v>135</v>
      </c>
      <c r="B344" s="24">
        <v>12</v>
      </c>
    </row>
    <row r="345" spans="1:2">
      <c r="A345" s="24" t="s">
        <v>135</v>
      </c>
      <c r="B345" s="24">
        <v>12</v>
      </c>
    </row>
    <row r="346" spans="1:2">
      <c r="A346" s="24" t="s">
        <v>135</v>
      </c>
      <c r="B346" s="24">
        <v>12</v>
      </c>
    </row>
    <row r="347" spans="1:2">
      <c r="A347" s="24" t="s">
        <v>135</v>
      </c>
      <c r="B347" s="24">
        <v>12</v>
      </c>
    </row>
    <row r="348" spans="1:2">
      <c r="A348" s="24" t="s">
        <v>135</v>
      </c>
      <c r="B348" s="24">
        <v>12</v>
      </c>
    </row>
    <row r="349" spans="1:2">
      <c r="A349" s="24" t="s">
        <v>135</v>
      </c>
      <c r="B349" s="24">
        <v>12</v>
      </c>
    </row>
    <row r="350" spans="1:2">
      <c r="A350" s="24" t="s">
        <v>135</v>
      </c>
      <c r="B350" s="24">
        <v>12</v>
      </c>
    </row>
    <row r="351" spans="1:2">
      <c r="A351" s="24" t="s">
        <v>135</v>
      </c>
      <c r="B351" s="24">
        <v>12</v>
      </c>
    </row>
    <row r="352" spans="1:2">
      <c r="A352" s="24" t="s">
        <v>135</v>
      </c>
      <c r="B352" s="24">
        <v>12</v>
      </c>
    </row>
    <row r="353" spans="1:2">
      <c r="A353" s="24" t="s">
        <v>135</v>
      </c>
      <c r="B353" s="24">
        <v>12</v>
      </c>
    </row>
    <row r="354" spans="1:2">
      <c r="A354" s="24" t="s">
        <v>135</v>
      </c>
      <c r="B354" s="24">
        <v>12</v>
      </c>
    </row>
    <row r="355" spans="1:2">
      <c r="A355" s="24" t="s">
        <v>135</v>
      </c>
      <c r="B355" s="24">
        <v>12</v>
      </c>
    </row>
    <row r="356" spans="1:2">
      <c r="A356" s="24" t="s">
        <v>135</v>
      </c>
      <c r="B356" s="24">
        <v>12</v>
      </c>
    </row>
    <row r="357" spans="1:2">
      <c r="A357" s="24" t="s">
        <v>135</v>
      </c>
      <c r="B357" s="24">
        <v>12</v>
      </c>
    </row>
    <row r="358" spans="1:2">
      <c r="A358" s="24" t="s">
        <v>135</v>
      </c>
      <c r="B358" s="24">
        <v>12</v>
      </c>
    </row>
    <row r="359" spans="1:2">
      <c r="A359" s="24" t="s">
        <v>135</v>
      </c>
      <c r="B359" s="24">
        <v>12</v>
      </c>
    </row>
    <row r="360" spans="1:2">
      <c r="A360" s="24" t="s">
        <v>135</v>
      </c>
      <c r="B360" s="24">
        <v>12</v>
      </c>
    </row>
    <row r="361" spans="1:2">
      <c r="A361" s="24" t="s">
        <v>135</v>
      </c>
      <c r="B361" s="24">
        <v>12</v>
      </c>
    </row>
    <row r="362" spans="1:2">
      <c r="A362" s="24" t="s">
        <v>135</v>
      </c>
      <c r="B362" s="24">
        <v>12</v>
      </c>
    </row>
    <row r="363" spans="1:2">
      <c r="A363" s="24" t="s">
        <v>135</v>
      </c>
      <c r="B363" s="24">
        <v>12</v>
      </c>
    </row>
    <row r="364" spans="1:2">
      <c r="A364" s="24" t="s">
        <v>135</v>
      </c>
      <c r="B364" s="24">
        <v>12</v>
      </c>
    </row>
    <row r="365" spans="1:2">
      <c r="A365" s="24" t="s">
        <v>135</v>
      </c>
      <c r="B365" s="24">
        <v>12</v>
      </c>
    </row>
    <row r="366" spans="1:2">
      <c r="A366" s="24" t="s">
        <v>135</v>
      </c>
      <c r="B366" s="24">
        <v>12</v>
      </c>
    </row>
    <row r="367" spans="1:2">
      <c r="A367" s="24" t="s">
        <v>135</v>
      </c>
      <c r="B367" s="24">
        <v>12</v>
      </c>
    </row>
    <row r="368" spans="1:2">
      <c r="A368" s="24" t="s">
        <v>135</v>
      </c>
      <c r="B368" s="24">
        <v>12</v>
      </c>
    </row>
    <row r="369" spans="1:2">
      <c r="A369" s="24" t="s">
        <v>135</v>
      </c>
      <c r="B369" s="24">
        <v>12</v>
      </c>
    </row>
    <row r="370" spans="1:2">
      <c r="A370" s="24" t="s">
        <v>135</v>
      </c>
      <c r="B370" s="24">
        <v>12</v>
      </c>
    </row>
    <row r="371" spans="1:2">
      <c r="A371" s="24" t="s">
        <v>135</v>
      </c>
      <c r="B371" s="24">
        <v>12</v>
      </c>
    </row>
    <row r="372" spans="1:2">
      <c r="A372" s="24" t="s">
        <v>135</v>
      </c>
      <c r="B372" s="24">
        <v>12</v>
      </c>
    </row>
    <row r="373" spans="1:2">
      <c r="A373" s="24" t="s">
        <v>135</v>
      </c>
      <c r="B373" s="24">
        <v>12</v>
      </c>
    </row>
    <row r="374" spans="1:2">
      <c r="A374" s="24" t="s">
        <v>135</v>
      </c>
      <c r="B374" s="24">
        <v>12</v>
      </c>
    </row>
    <row r="375" spans="1:2">
      <c r="A375" s="24" t="s">
        <v>135</v>
      </c>
      <c r="B375" s="24">
        <v>12</v>
      </c>
    </row>
    <row r="376" spans="1:2">
      <c r="A376" s="24" t="s">
        <v>135</v>
      </c>
      <c r="B376" s="24">
        <v>12</v>
      </c>
    </row>
    <row r="377" spans="1:2">
      <c r="A377" s="24" t="s">
        <v>135</v>
      </c>
      <c r="B377" s="24">
        <v>12</v>
      </c>
    </row>
    <row r="378" spans="1:2">
      <c r="A378" s="24" t="s">
        <v>135</v>
      </c>
      <c r="B378" s="24">
        <v>12</v>
      </c>
    </row>
    <row r="379" spans="1:2">
      <c r="A379" s="24" t="s">
        <v>135</v>
      </c>
      <c r="B379" s="24">
        <v>12</v>
      </c>
    </row>
    <row r="380" spans="1:2">
      <c r="A380" s="24" t="s">
        <v>135</v>
      </c>
      <c r="B380" s="24">
        <v>12</v>
      </c>
    </row>
    <row r="381" spans="1:2">
      <c r="A381" s="24" t="s">
        <v>135</v>
      </c>
      <c r="B381" s="24">
        <v>12</v>
      </c>
    </row>
    <row r="382" spans="1:2">
      <c r="A382" s="24" t="s">
        <v>135</v>
      </c>
      <c r="B382" s="24">
        <v>12</v>
      </c>
    </row>
    <row r="383" spans="1:2">
      <c r="A383" s="24" t="s">
        <v>135</v>
      </c>
      <c r="B383" s="24">
        <v>12</v>
      </c>
    </row>
    <row r="384" spans="1:2">
      <c r="A384" s="24" t="s">
        <v>135</v>
      </c>
      <c r="B384" s="24">
        <v>12</v>
      </c>
    </row>
    <row r="385" spans="1:2">
      <c r="A385" s="24" t="s">
        <v>135</v>
      </c>
      <c r="B385" s="24">
        <v>12</v>
      </c>
    </row>
    <row r="386" spans="1:2">
      <c r="A386" s="24" t="s">
        <v>135</v>
      </c>
      <c r="B386" s="24">
        <v>12</v>
      </c>
    </row>
    <row r="387" spans="1:2">
      <c r="A387" s="24" t="s">
        <v>135</v>
      </c>
      <c r="B387" s="24">
        <v>12</v>
      </c>
    </row>
    <row r="388" spans="1:2">
      <c r="A388" s="24" t="s">
        <v>135</v>
      </c>
      <c r="B388" s="24">
        <v>12</v>
      </c>
    </row>
    <row r="389" spans="1:2">
      <c r="A389" s="24" t="s">
        <v>135</v>
      </c>
      <c r="B389" s="24">
        <v>12</v>
      </c>
    </row>
    <row r="390" spans="1:2">
      <c r="A390" s="24" t="s">
        <v>135</v>
      </c>
      <c r="B390" s="24">
        <v>12</v>
      </c>
    </row>
    <row r="391" spans="1:2">
      <c r="A391" s="24" t="s">
        <v>135</v>
      </c>
      <c r="B391" s="24">
        <v>12</v>
      </c>
    </row>
    <row r="392" spans="1:2">
      <c r="A392" s="24" t="s">
        <v>135</v>
      </c>
      <c r="B392" s="24">
        <v>12</v>
      </c>
    </row>
    <row r="393" spans="1:2">
      <c r="A393" s="24" t="s">
        <v>135</v>
      </c>
      <c r="B393" s="24">
        <v>12</v>
      </c>
    </row>
    <row r="394" spans="1:2">
      <c r="A394" s="24" t="s">
        <v>135</v>
      </c>
      <c r="B394" s="24">
        <v>12</v>
      </c>
    </row>
    <row r="395" spans="1:2">
      <c r="A395" s="24" t="s">
        <v>135</v>
      </c>
      <c r="B395" s="24">
        <v>12</v>
      </c>
    </row>
    <row r="396" spans="1:2">
      <c r="A396" s="24" t="s">
        <v>135</v>
      </c>
      <c r="B396" s="24">
        <v>12</v>
      </c>
    </row>
    <row r="397" spans="1:2">
      <c r="A397" s="24" t="s">
        <v>135</v>
      </c>
      <c r="B397" s="24">
        <v>12</v>
      </c>
    </row>
    <row r="398" spans="1:2">
      <c r="A398" s="24" t="s">
        <v>135</v>
      </c>
      <c r="B398" s="24">
        <v>12</v>
      </c>
    </row>
    <row r="399" spans="1:2">
      <c r="A399" s="24" t="s">
        <v>135</v>
      </c>
      <c r="B399" s="24">
        <v>12</v>
      </c>
    </row>
    <row r="400" spans="1:2">
      <c r="A400" s="24" t="s">
        <v>135</v>
      </c>
      <c r="B400" s="24">
        <v>12</v>
      </c>
    </row>
    <row r="401" spans="1:2">
      <c r="A401" s="24" t="s">
        <v>135</v>
      </c>
      <c r="B401" s="24">
        <v>12</v>
      </c>
    </row>
    <row r="402" spans="1:2">
      <c r="A402" s="24" t="s">
        <v>135</v>
      </c>
      <c r="B402" s="24">
        <v>12</v>
      </c>
    </row>
    <row r="403" spans="1:2">
      <c r="A403" s="24" t="s">
        <v>135</v>
      </c>
      <c r="B403" s="24">
        <v>12</v>
      </c>
    </row>
    <row r="404" spans="1:2">
      <c r="A404" s="24" t="s">
        <v>135</v>
      </c>
      <c r="B404" s="24">
        <v>12</v>
      </c>
    </row>
    <row r="405" spans="1:2">
      <c r="A405" s="24" t="s">
        <v>135</v>
      </c>
      <c r="B405" s="24">
        <v>12</v>
      </c>
    </row>
    <row r="406" spans="1:2">
      <c r="A406" s="24" t="s">
        <v>135</v>
      </c>
      <c r="B406" s="24">
        <v>12</v>
      </c>
    </row>
    <row r="407" spans="1:2">
      <c r="A407" s="24" t="s">
        <v>135</v>
      </c>
      <c r="B407" s="24">
        <v>12</v>
      </c>
    </row>
    <row r="408" spans="1:2">
      <c r="A408" s="24" t="s">
        <v>135</v>
      </c>
      <c r="B408" s="24">
        <v>12</v>
      </c>
    </row>
    <row r="409" spans="1:2">
      <c r="A409" s="24" t="s">
        <v>135</v>
      </c>
      <c r="B409" s="24">
        <v>12</v>
      </c>
    </row>
    <row r="410" spans="1:2">
      <c r="A410" s="24" t="s">
        <v>135</v>
      </c>
      <c r="B410" s="24">
        <v>12</v>
      </c>
    </row>
    <row r="411" spans="1:2">
      <c r="A411" s="24" t="s">
        <v>135</v>
      </c>
      <c r="B411" s="24">
        <v>12</v>
      </c>
    </row>
    <row r="412" spans="1:2">
      <c r="A412" s="24" t="s">
        <v>135</v>
      </c>
      <c r="B412" s="24">
        <v>12</v>
      </c>
    </row>
    <row r="413" spans="1:2">
      <c r="A413" s="24" t="s">
        <v>135</v>
      </c>
      <c r="B413" s="24">
        <v>12</v>
      </c>
    </row>
    <row r="414" spans="1:2">
      <c r="A414" s="24" t="s">
        <v>135</v>
      </c>
      <c r="B414" s="24">
        <v>12</v>
      </c>
    </row>
    <row r="415" spans="1:2">
      <c r="A415" s="24" t="s">
        <v>135</v>
      </c>
      <c r="B415" s="24">
        <v>12</v>
      </c>
    </row>
    <row r="416" spans="1:2">
      <c r="A416" s="24" t="s">
        <v>135</v>
      </c>
      <c r="B416" s="24">
        <v>12</v>
      </c>
    </row>
    <row r="417" spans="1:2">
      <c r="A417" s="24" t="s">
        <v>135</v>
      </c>
      <c r="B417" s="24">
        <v>12</v>
      </c>
    </row>
    <row r="418" spans="1:2">
      <c r="A418" s="24" t="s">
        <v>135</v>
      </c>
      <c r="B418" s="24">
        <v>12</v>
      </c>
    </row>
    <row r="419" spans="1:2">
      <c r="A419" s="24" t="s">
        <v>135</v>
      </c>
      <c r="B419" s="24">
        <v>12</v>
      </c>
    </row>
    <row r="420" spans="1:2">
      <c r="A420" s="24" t="s">
        <v>135</v>
      </c>
      <c r="B420" s="24">
        <v>12</v>
      </c>
    </row>
    <row r="421" spans="1:2">
      <c r="A421" s="24" t="s">
        <v>135</v>
      </c>
      <c r="B421" s="24">
        <v>12</v>
      </c>
    </row>
    <row r="422" spans="1:2">
      <c r="A422" s="24" t="s">
        <v>135</v>
      </c>
      <c r="B422" s="24">
        <v>12</v>
      </c>
    </row>
    <row r="423" spans="1:2">
      <c r="A423" s="24" t="s">
        <v>135</v>
      </c>
      <c r="B423" s="24">
        <v>12</v>
      </c>
    </row>
    <row r="424" spans="1:2">
      <c r="A424" s="24" t="s">
        <v>135</v>
      </c>
      <c r="B424" s="24">
        <v>12</v>
      </c>
    </row>
    <row r="425" spans="1:2">
      <c r="A425" s="24" t="s">
        <v>135</v>
      </c>
      <c r="B425" s="24">
        <v>12</v>
      </c>
    </row>
    <row r="426" spans="1:2">
      <c r="A426" s="24" t="s">
        <v>135</v>
      </c>
      <c r="B426" s="24">
        <v>12</v>
      </c>
    </row>
    <row r="427" spans="1:2">
      <c r="A427" s="24" t="s">
        <v>135</v>
      </c>
      <c r="B427" s="24">
        <v>12</v>
      </c>
    </row>
    <row r="428" spans="1:2">
      <c r="A428" s="24" t="s">
        <v>135</v>
      </c>
      <c r="B428" s="24">
        <v>12</v>
      </c>
    </row>
    <row r="429" spans="1:2">
      <c r="A429" s="24" t="s">
        <v>135</v>
      </c>
      <c r="B429" s="24">
        <v>12</v>
      </c>
    </row>
    <row r="430" spans="1:2">
      <c r="A430" s="24" t="s">
        <v>135</v>
      </c>
      <c r="B430" s="24">
        <v>12</v>
      </c>
    </row>
    <row r="431" spans="1:2">
      <c r="A431" s="24" t="s">
        <v>135</v>
      </c>
      <c r="B431" s="24">
        <v>12</v>
      </c>
    </row>
    <row r="432" spans="1:2">
      <c r="A432" s="24" t="s">
        <v>135</v>
      </c>
      <c r="B432" s="24">
        <v>12</v>
      </c>
    </row>
    <row r="433" spans="1:2">
      <c r="A433" s="24" t="s">
        <v>135</v>
      </c>
      <c r="B433" s="24">
        <v>12</v>
      </c>
    </row>
    <row r="434" spans="1:2">
      <c r="A434" s="24" t="s">
        <v>135</v>
      </c>
      <c r="B434" s="24">
        <v>12</v>
      </c>
    </row>
    <row r="435" spans="1:2">
      <c r="A435" s="24" t="s">
        <v>135</v>
      </c>
      <c r="B435" s="24">
        <v>12</v>
      </c>
    </row>
    <row r="436" spans="1:2">
      <c r="A436" s="24" t="s">
        <v>135</v>
      </c>
      <c r="B436" s="24">
        <v>12</v>
      </c>
    </row>
    <row r="437" spans="1:2">
      <c r="A437" s="24" t="s">
        <v>135</v>
      </c>
      <c r="B437" s="24">
        <v>12</v>
      </c>
    </row>
    <row r="438" spans="1:2">
      <c r="A438" s="24" t="s">
        <v>135</v>
      </c>
      <c r="B438" s="24">
        <v>12</v>
      </c>
    </row>
    <row r="439" spans="1:2">
      <c r="A439" s="24" t="s">
        <v>135</v>
      </c>
      <c r="B439" s="24">
        <v>12</v>
      </c>
    </row>
    <row r="440" spans="1:2">
      <c r="A440" s="24" t="s">
        <v>135</v>
      </c>
      <c r="B440" s="24">
        <v>12</v>
      </c>
    </row>
    <row r="441" spans="1:2">
      <c r="A441" s="24" t="s">
        <v>135</v>
      </c>
      <c r="B441" s="24">
        <v>12</v>
      </c>
    </row>
    <row r="442" spans="1:2">
      <c r="A442" s="24" t="s">
        <v>135</v>
      </c>
      <c r="B442" s="24">
        <v>12</v>
      </c>
    </row>
    <row r="443" spans="1:2">
      <c r="A443" s="24" t="s">
        <v>135</v>
      </c>
      <c r="B443" s="24">
        <v>12</v>
      </c>
    </row>
    <row r="444" spans="1:2">
      <c r="A444" s="24" t="s">
        <v>135</v>
      </c>
      <c r="B444" s="24">
        <v>12</v>
      </c>
    </row>
    <row r="445" spans="1:2">
      <c r="A445" s="24" t="s">
        <v>135</v>
      </c>
      <c r="B445" s="24">
        <v>12</v>
      </c>
    </row>
    <row r="446" spans="1:2">
      <c r="A446" s="24" t="s">
        <v>135</v>
      </c>
      <c r="B446" s="24">
        <v>12</v>
      </c>
    </row>
    <row r="447" spans="1:2">
      <c r="A447" s="24" t="s">
        <v>135</v>
      </c>
      <c r="B447" s="24">
        <v>12</v>
      </c>
    </row>
    <row r="448" spans="1:2">
      <c r="A448" s="24" t="s">
        <v>135</v>
      </c>
      <c r="B448" s="24">
        <v>12</v>
      </c>
    </row>
    <row r="449" spans="1:2">
      <c r="A449" s="24" t="s">
        <v>135</v>
      </c>
      <c r="B449" s="24">
        <v>12</v>
      </c>
    </row>
    <row r="450" spans="1:2">
      <c r="A450" s="24" t="s">
        <v>135</v>
      </c>
      <c r="B450" s="24">
        <v>12</v>
      </c>
    </row>
    <row r="451" spans="1:2">
      <c r="A451" s="24" t="s">
        <v>135</v>
      </c>
      <c r="B451" s="24">
        <v>12</v>
      </c>
    </row>
    <row r="452" spans="1:2">
      <c r="A452" s="24" t="s">
        <v>135</v>
      </c>
      <c r="B452" s="24">
        <v>12</v>
      </c>
    </row>
    <row r="453" spans="1:2">
      <c r="A453" s="24" t="s">
        <v>135</v>
      </c>
      <c r="B453" s="24">
        <v>12</v>
      </c>
    </row>
    <row r="454" spans="1:2">
      <c r="A454" s="24" t="s">
        <v>135</v>
      </c>
      <c r="B454" s="24">
        <v>12</v>
      </c>
    </row>
    <row r="455" spans="1:2">
      <c r="A455" s="24" t="s">
        <v>135</v>
      </c>
      <c r="B455" s="24">
        <v>12</v>
      </c>
    </row>
    <row r="456" spans="1:2">
      <c r="A456" s="24" t="s">
        <v>135</v>
      </c>
      <c r="B456" s="24">
        <v>12</v>
      </c>
    </row>
    <row r="457" spans="1:2">
      <c r="A457" s="24" t="s">
        <v>135</v>
      </c>
      <c r="B457" s="24">
        <v>12</v>
      </c>
    </row>
    <row r="458" spans="1:2">
      <c r="A458" s="24" t="s">
        <v>135</v>
      </c>
      <c r="B458" s="24">
        <v>12</v>
      </c>
    </row>
    <row r="459" spans="1:2">
      <c r="A459" s="24" t="s">
        <v>135</v>
      </c>
      <c r="B459" s="24">
        <v>12</v>
      </c>
    </row>
    <row r="460" spans="1:2">
      <c r="A460" s="24" t="s">
        <v>135</v>
      </c>
      <c r="B460" s="24">
        <v>12</v>
      </c>
    </row>
    <row r="461" spans="1:2">
      <c r="A461" s="24" t="s">
        <v>135</v>
      </c>
      <c r="B461" s="24">
        <v>12</v>
      </c>
    </row>
    <row r="462" spans="1:2">
      <c r="A462" s="24" t="s">
        <v>135</v>
      </c>
      <c r="B462" s="24">
        <v>12</v>
      </c>
    </row>
    <row r="463" spans="1:2">
      <c r="A463" s="24" t="s">
        <v>135</v>
      </c>
      <c r="B463" s="24">
        <v>12</v>
      </c>
    </row>
    <row r="464" spans="1:2">
      <c r="A464" s="24" t="s">
        <v>135</v>
      </c>
      <c r="B464" s="24">
        <v>12</v>
      </c>
    </row>
    <row r="465" spans="1:2">
      <c r="A465" s="24" t="s">
        <v>135</v>
      </c>
      <c r="B465" s="24">
        <v>12</v>
      </c>
    </row>
    <row r="466" spans="1:2">
      <c r="A466" s="24" t="s">
        <v>135</v>
      </c>
      <c r="B466" s="24">
        <v>12</v>
      </c>
    </row>
    <row r="467" spans="1:2">
      <c r="A467" s="24" t="s">
        <v>135</v>
      </c>
      <c r="B467" s="24">
        <v>12</v>
      </c>
    </row>
    <row r="468" spans="1:2">
      <c r="A468" s="24" t="s">
        <v>135</v>
      </c>
      <c r="B468" s="24">
        <v>12</v>
      </c>
    </row>
    <row r="469" spans="1:2">
      <c r="A469" s="24" t="s">
        <v>135</v>
      </c>
      <c r="B469" s="24">
        <v>12</v>
      </c>
    </row>
    <row r="470" spans="1:2">
      <c r="A470" s="24" t="s">
        <v>135</v>
      </c>
      <c r="B470" s="24">
        <v>12</v>
      </c>
    </row>
    <row r="471" spans="1:2">
      <c r="A471" s="24" t="s">
        <v>135</v>
      </c>
      <c r="B471" s="24">
        <v>12</v>
      </c>
    </row>
    <row r="472" spans="1:2">
      <c r="A472" s="24" t="s">
        <v>135</v>
      </c>
      <c r="B472" s="24">
        <v>12</v>
      </c>
    </row>
    <row r="473" spans="1:2">
      <c r="A473" s="24" t="s">
        <v>135</v>
      </c>
      <c r="B473" s="24">
        <v>13</v>
      </c>
    </row>
    <row r="474" spans="1:2">
      <c r="A474" s="24" t="s">
        <v>135</v>
      </c>
      <c r="B474" s="24">
        <v>14</v>
      </c>
    </row>
    <row r="475" spans="1:2">
      <c r="A475" s="24" t="s">
        <v>135</v>
      </c>
      <c r="B475" s="24">
        <v>20</v>
      </c>
    </row>
    <row r="476" spans="1:2">
      <c r="A476" s="24" t="s">
        <v>135</v>
      </c>
      <c r="B476" s="24">
        <v>20</v>
      </c>
    </row>
    <row r="477" spans="1:2">
      <c r="A477" s="24" t="s">
        <v>135</v>
      </c>
      <c r="B477" s="24">
        <v>21</v>
      </c>
    </row>
    <row r="478" spans="1:2">
      <c r="A478" s="24" t="s">
        <v>135</v>
      </c>
      <c r="B478" s="24">
        <v>21</v>
      </c>
    </row>
    <row r="479" spans="1:2">
      <c r="A479" s="24" t="s">
        <v>135</v>
      </c>
      <c r="B479" s="24">
        <v>21</v>
      </c>
    </row>
    <row r="480" spans="1:2">
      <c r="A480" s="24" t="s">
        <v>135</v>
      </c>
      <c r="B480" s="24">
        <v>21</v>
      </c>
    </row>
    <row r="481" spans="1:2">
      <c r="A481" s="24" t="s">
        <v>135</v>
      </c>
      <c r="B481" s="24">
        <v>21</v>
      </c>
    </row>
    <row r="482" spans="1:2">
      <c r="A482" s="24" t="s">
        <v>135</v>
      </c>
      <c r="B482" s="24">
        <v>21</v>
      </c>
    </row>
    <row r="483" spans="1:2">
      <c r="A483" s="24" t="s">
        <v>135</v>
      </c>
      <c r="B483" s="24">
        <v>21</v>
      </c>
    </row>
    <row r="484" spans="1:2">
      <c r="A484" s="24" t="s">
        <v>135</v>
      </c>
      <c r="B484" s="24">
        <v>27</v>
      </c>
    </row>
    <row r="485" spans="1:2">
      <c r="A485" s="24" t="s">
        <v>135</v>
      </c>
      <c r="B485" s="24">
        <v>27</v>
      </c>
    </row>
    <row r="486" spans="1:2">
      <c r="A486" s="24" t="s">
        <v>135</v>
      </c>
      <c r="B486" s="24">
        <v>27</v>
      </c>
    </row>
    <row r="487" spans="1:2">
      <c r="A487" s="24" t="s">
        <v>135</v>
      </c>
      <c r="B487" s="24">
        <v>27</v>
      </c>
    </row>
    <row r="488" spans="1:2">
      <c r="A488" s="24" t="s">
        <v>135</v>
      </c>
      <c r="B488" s="24">
        <v>27</v>
      </c>
    </row>
    <row r="489" spans="1:2">
      <c r="A489" s="24" t="s">
        <v>135</v>
      </c>
      <c r="B489" s="24">
        <v>27</v>
      </c>
    </row>
    <row r="490" spans="1:2">
      <c r="A490" s="24" t="s">
        <v>135</v>
      </c>
      <c r="B490" s="24">
        <v>27</v>
      </c>
    </row>
    <row r="491" spans="1:2">
      <c r="A491" s="24" t="s">
        <v>135</v>
      </c>
      <c r="B491" s="24">
        <v>27</v>
      </c>
    </row>
    <row r="492" spans="1:2">
      <c r="A492" s="24" t="s">
        <v>135</v>
      </c>
      <c r="B492" s="24">
        <v>48</v>
      </c>
    </row>
    <row r="493" spans="1:2">
      <c r="A493" s="24" t="s">
        <v>135</v>
      </c>
      <c r="B493" s="24">
        <v>48</v>
      </c>
    </row>
    <row r="494" spans="1:2">
      <c r="A494" s="24" t="s">
        <v>135</v>
      </c>
      <c r="B494" s="24">
        <v>48</v>
      </c>
    </row>
    <row r="495" spans="1:2">
      <c r="A495" s="24" t="s">
        <v>135</v>
      </c>
      <c r="B495" s="24">
        <v>48</v>
      </c>
    </row>
    <row r="496" spans="1:2">
      <c r="A496" s="24" t="s">
        <v>135</v>
      </c>
      <c r="B496" s="24">
        <v>48</v>
      </c>
    </row>
    <row r="497" spans="1:2">
      <c r="A497" s="24" t="s">
        <v>135</v>
      </c>
      <c r="B497" s="24">
        <v>48</v>
      </c>
    </row>
    <row r="498" spans="1:2">
      <c r="A498" s="24" t="s">
        <v>135</v>
      </c>
      <c r="B498" s="24">
        <v>48</v>
      </c>
    </row>
    <row r="499" spans="1:2">
      <c r="A499" s="24" t="s">
        <v>135</v>
      </c>
      <c r="B499" s="24">
        <v>48</v>
      </c>
    </row>
    <row r="500" spans="1:2">
      <c r="A500" s="24" t="s">
        <v>135</v>
      </c>
      <c r="B500" s="24">
        <v>48</v>
      </c>
    </row>
    <row r="501" spans="1:2">
      <c r="A501" s="24" t="s">
        <v>135</v>
      </c>
      <c r="B501" s="24">
        <v>48</v>
      </c>
    </row>
    <row r="502" spans="1:2">
      <c r="A502" s="24" t="s">
        <v>135</v>
      </c>
      <c r="B502" s="24">
        <v>48</v>
      </c>
    </row>
    <row r="503" spans="1:2">
      <c r="A503" s="24" t="s">
        <v>135</v>
      </c>
      <c r="B503" s="24">
        <v>48</v>
      </c>
    </row>
    <row r="504" spans="1:2">
      <c r="A504" s="24" t="s">
        <v>135</v>
      </c>
      <c r="B504" s="24">
        <v>48</v>
      </c>
    </row>
    <row r="505" spans="1:2">
      <c r="A505" s="24" t="s">
        <v>135</v>
      </c>
      <c r="B505" s="24">
        <v>48</v>
      </c>
    </row>
    <row r="506" spans="1:2">
      <c r="A506" s="24" t="s">
        <v>135</v>
      </c>
      <c r="B506" s="24">
        <v>48</v>
      </c>
    </row>
    <row r="507" spans="1:2">
      <c r="A507" s="24" t="s">
        <v>399</v>
      </c>
      <c r="B507" s="24">
        <v>12</v>
      </c>
    </row>
    <row r="508" spans="1:2">
      <c r="A508" s="24" t="s">
        <v>399</v>
      </c>
      <c r="B508" s="24">
        <v>12</v>
      </c>
    </row>
    <row r="509" spans="1:2">
      <c r="A509" s="24" t="s">
        <v>433</v>
      </c>
      <c r="B509" s="24">
        <v>5</v>
      </c>
    </row>
    <row r="510" spans="1:2">
      <c r="A510" s="24" t="s">
        <v>433</v>
      </c>
      <c r="B510" s="24">
        <v>5</v>
      </c>
    </row>
    <row r="511" spans="1:2">
      <c r="A511" s="24" t="s">
        <v>433</v>
      </c>
      <c r="B511" s="24">
        <v>21</v>
      </c>
    </row>
    <row r="512" spans="1:2">
      <c r="A512" s="24" t="s">
        <v>433</v>
      </c>
      <c r="B512" s="24">
        <v>21</v>
      </c>
    </row>
    <row r="513" spans="1:2">
      <c r="A513" s="24" t="s">
        <v>433</v>
      </c>
      <c r="B513" s="24">
        <v>27</v>
      </c>
    </row>
    <row r="514" spans="1:2">
      <c r="A514" s="24" t="s">
        <v>559</v>
      </c>
      <c r="B514" s="24">
        <v>0</v>
      </c>
    </row>
    <row r="515" spans="1:2">
      <c r="A515" s="24" t="s">
        <v>559</v>
      </c>
      <c r="B515" s="24">
        <v>12</v>
      </c>
    </row>
    <row r="516" spans="1:2">
      <c r="A516" s="24" t="s">
        <v>559</v>
      </c>
      <c r="B516" s="24">
        <v>12</v>
      </c>
    </row>
    <row r="517" spans="1:2">
      <c r="A517" s="24" t="s">
        <v>58</v>
      </c>
      <c r="B517" s="24">
        <v>5</v>
      </c>
    </row>
    <row r="518" spans="1:2">
      <c r="A518" s="24" t="s">
        <v>58</v>
      </c>
      <c r="B518" s="24">
        <v>12</v>
      </c>
    </row>
    <row r="519" spans="1:2">
      <c r="A519" s="24" t="s">
        <v>149</v>
      </c>
      <c r="B519" s="24">
        <v>5</v>
      </c>
    </row>
    <row r="520" spans="1:2">
      <c r="A520" s="24" t="s">
        <v>149</v>
      </c>
      <c r="B520" s="24">
        <v>12</v>
      </c>
    </row>
    <row r="521" spans="1:2">
      <c r="A521" s="24" t="s">
        <v>149</v>
      </c>
      <c r="B521" s="24">
        <v>12</v>
      </c>
    </row>
    <row r="522" spans="1:2">
      <c r="A522" s="24" t="s">
        <v>149</v>
      </c>
      <c r="B522" s="24">
        <v>12</v>
      </c>
    </row>
    <row r="523" spans="1:2">
      <c r="A523" s="24" t="s">
        <v>238</v>
      </c>
      <c r="B523" s="24">
        <v>21</v>
      </c>
    </row>
    <row r="524" spans="1:2">
      <c r="A524" s="24" t="s">
        <v>435</v>
      </c>
      <c r="B524" s="24">
        <v>12</v>
      </c>
    </row>
    <row r="525" spans="1:2">
      <c r="A525" s="24" t="s">
        <v>610</v>
      </c>
      <c r="B525" s="24">
        <v>5</v>
      </c>
    </row>
    <row r="526" spans="1:2">
      <c r="A526" s="24" t="s">
        <v>688</v>
      </c>
      <c r="B526" s="24">
        <v>0</v>
      </c>
    </row>
    <row r="527" spans="1:2">
      <c r="A527" s="73" t="s">
        <v>688</v>
      </c>
      <c r="B527" s="72">
        <v>12</v>
      </c>
    </row>
    <row r="528" spans="1:2">
      <c r="A528" s="24" t="s">
        <v>688</v>
      </c>
      <c r="B528" s="24">
        <v>12</v>
      </c>
    </row>
    <row r="529" spans="1:2">
      <c r="A529" s="24" t="s">
        <v>448</v>
      </c>
      <c r="B529" s="24">
        <v>5</v>
      </c>
    </row>
    <row r="530" spans="1:2">
      <c r="A530" s="24" t="s">
        <v>597</v>
      </c>
      <c r="B530" s="24">
        <v>12</v>
      </c>
    </row>
    <row r="531" spans="1:2">
      <c r="A531" s="24" t="s">
        <v>597</v>
      </c>
      <c r="B531" s="24">
        <v>12</v>
      </c>
    </row>
    <row r="532" spans="1:2">
      <c r="A532" s="24" t="s">
        <v>597</v>
      </c>
      <c r="B532" s="24">
        <v>12</v>
      </c>
    </row>
    <row r="533" spans="1:2">
      <c r="A533" s="24" t="s">
        <v>597</v>
      </c>
      <c r="B533" s="24">
        <v>12</v>
      </c>
    </row>
    <row r="534" spans="1:2">
      <c r="A534" s="24" t="s">
        <v>133</v>
      </c>
      <c r="B534" s="24">
        <v>21</v>
      </c>
    </row>
    <row r="535" spans="1:2">
      <c r="A535" s="24" t="s">
        <v>430</v>
      </c>
      <c r="B535" s="24">
        <v>12</v>
      </c>
    </row>
    <row r="536" spans="1:2">
      <c r="A536" s="24" t="s">
        <v>553</v>
      </c>
      <c r="B536" s="24">
        <v>12</v>
      </c>
    </row>
  </sheetData>
  <sortState ref="A1:B536">
    <sortCondition ref="A1:A536"/>
    <sortCondition ref="B1:B5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39"/>
  <sheetViews>
    <sheetView zoomScale="85" zoomScaleNormal="85" workbookViewId="0">
      <selection activeCell="G142" sqref="G142"/>
    </sheetView>
  </sheetViews>
  <sheetFormatPr defaultColWidth="5.7109375" defaultRowHeight="12.75"/>
  <cols>
    <col min="1" max="1" width="4.85546875" style="5" bestFit="1" customWidth="1"/>
    <col min="2" max="2" width="6" style="5" bestFit="1" customWidth="1"/>
    <col min="3" max="3" width="8.140625" style="5" bestFit="1" customWidth="1"/>
    <col min="4" max="4" width="6.140625" style="5" customWidth="1"/>
    <col min="5" max="5" width="8.85546875" style="5" bestFit="1" customWidth="1"/>
    <col min="6" max="6" width="5" style="5" bestFit="1" customWidth="1"/>
    <col min="7" max="7" width="24" style="5" bestFit="1" customWidth="1"/>
    <col min="8" max="9" width="24.28515625" style="5" bestFit="1" customWidth="1"/>
    <col min="10" max="10" width="10.140625" style="5" bestFit="1" customWidth="1"/>
    <col min="11" max="11" width="13.28515625" style="5" bestFit="1" customWidth="1"/>
    <col min="12" max="12" width="15" style="5" customWidth="1"/>
    <col min="13" max="13" width="6.5703125" style="6" bestFit="1" customWidth="1"/>
    <col min="14" max="14" width="7.5703125" style="10" bestFit="1" customWidth="1"/>
    <col min="15" max="15" width="6" style="5" bestFit="1" customWidth="1"/>
    <col min="16" max="16" width="5.7109375" style="5" customWidth="1"/>
    <col min="17" max="17" width="6.7109375" style="5" customWidth="1"/>
    <col min="18" max="18" width="5.42578125" style="5" customWidth="1"/>
    <col min="19" max="19" width="6.5703125" style="5" customWidth="1"/>
    <col min="20" max="20" width="8.7109375" style="10" bestFit="1" customWidth="1"/>
    <col min="21" max="21" width="11.5703125" style="5" customWidth="1"/>
    <col min="22" max="22" width="16.140625" style="5" bestFit="1" customWidth="1"/>
    <col min="23" max="23" width="4.85546875" style="5" bestFit="1" customWidth="1"/>
    <col min="24" max="16384" width="5.7109375" style="5"/>
  </cols>
  <sheetData>
    <row r="1" spans="1:23" ht="20.25">
      <c r="D1" s="12" t="s">
        <v>41</v>
      </c>
      <c r="G1" s="14"/>
      <c r="H1" s="2"/>
      <c r="I1" s="2"/>
      <c r="J1" s="2"/>
      <c r="K1" s="4"/>
      <c r="M1" s="3"/>
      <c r="N1" s="9"/>
      <c r="O1" s="2"/>
      <c r="P1" s="2"/>
      <c r="Q1" s="2"/>
      <c r="R1" s="2"/>
      <c r="S1" s="15"/>
    </row>
    <row r="2" spans="1:23" s="16" customFormat="1" ht="21" thickBot="1">
      <c r="D2" s="12" t="s">
        <v>25</v>
      </c>
      <c r="G2" s="17"/>
      <c r="H2" s="2"/>
      <c r="I2" s="17"/>
      <c r="J2" s="2"/>
      <c r="K2" s="17"/>
      <c r="L2" s="17"/>
      <c r="M2" s="18"/>
      <c r="N2" s="19"/>
      <c r="O2" s="17"/>
      <c r="P2" s="17"/>
      <c r="Q2" s="17"/>
      <c r="R2" s="17"/>
      <c r="S2" s="20"/>
      <c r="T2" s="21"/>
    </row>
    <row r="3" spans="1:23" ht="12.75" customHeight="1">
      <c r="A3" s="76" t="s">
        <v>18</v>
      </c>
      <c r="B3" s="76" t="s">
        <v>8</v>
      </c>
      <c r="C3" s="85" t="s">
        <v>40</v>
      </c>
      <c r="D3" s="83" t="s">
        <v>23</v>
      </c>
      <c r="E3" s="83" t="s">
        <v>24</v>
      </c>
      <c r="F3" s="83" t="s">
        <v>2</v>
      </c>
      <c r="G3" s="83" t="s">
        <v>3</v>
      </c>
      <c r="H3" s="83" t="s">
        <v>21</v>
      </c>
      <c r="I3" s="83" t="s">
        <v>10</v>
      </c>
      <c r="J3" s="83" t="s">
        <v>11</v>
      </c>
      <c r="K3" s="83" t="s">
        <v>7</v>
      </c>
      <c r="L3" s="83" t="s">
        <v>4</v>
      </c>
      <c r="M3" s="81" t="s">
        <v>1</v>
      </c>
      <c r="N3" s="89" t="s">
        <v>0</v>
      </c>
      <c r="O3" s="80" t="s">
        <v>25</v>
      </c>
      <c r="P3" s="80"/>
      <c r="Q3" s="80"/>
      <c r="R3" s="80"/>
      <c r="S3" s="80"/>
      <c r="T3" s="80"/>
      <c r="U3" s="74" t="s">
        <v>9</v>
      </c>
      <c r="V3" s="74" t="s">
        <v>26</v>
      </c>
      <c r="W3" s="76" t="s">
        <v>18</v>
      </c>
    </row>
    <row r="4" spans="1:23" s="7" customFormat="1" ht="13.5" customHeight="1">
      <c r="A4" s="77"/>
      <c r="B4" s="77"/>
      <c r="C4" s="86"/>
      <c r="D4" s="84"/>
      <c r="E4" s="84"/>
      <c r="F4" s="84"/>
      <c r="G4" s="84"/>
      <c r="H4" s="84"/>
      <c r="I4" s="84"/>
      <c r="J4" s="84"/>
      <c r="K4" s="84"/>
      <c r="L4" s="84"/>
      <c r="M4" s="82"/>
      <c r="N4" s="90"/>
      <c r="O4" s="27">
        <v>1</v>
      </c>
      <c r="P4" s="27">
        <v>2</v>
      </c>
      <c r="Q4" s="27">
        <v>3</v>
      </c>
      <c r="R4" s="27">
        <v>4</v>
      </c>
      <c r="S4" s="38" t="s">
        <v>6</v>
      </c>
      <c r="T4" s="29" t="s">
        <v>0</v>
      </c>
      <c r="U4" s="75"/>
      <c r="V4" s="75"/>
      <c r="W4" s="77"/>
    </row>
    <row r="5" spans="1:23">
      <c r="A5" s="24"/>
      <c r="B5" s="24"/>
      <c r="C5" s="24"/>
      <c r="D5" s="24"/>
      <c r="E5" s="24"/>
      <c r="F5" s="24"/>
      <c r="G5" s="33" t="s">
        <v>25</v>
      </c>
      <c r="H5" s="33" t="s">
        <v>449</v>
      </c>
      <c r="I5" s="24"/>
      <c r="J5" s="24"/>
      <c r="K5" s="26"/>
      <c r="L5" s="24"/>
      <c r="M5" s="30"/>
      <c r="N5" s="31"/>
      <c r="O5" s="24"/>
      <c r="P5" s="24"/>
      <c r="Q5" s="24"/>
      <c r="R5" s="24"/>
      <c r="S5" s="24"/>
      <c r="T5" s="31"/>
      <c r="U5" s="24"/>
      <c r="V5" s="24"/>
      <c r="W5" s="24"/>
    </row>
    <row r="6" spans="1:23">
      <c r="A6" s="24"/>
      <c r="B6" s="24"/>
      <c r="C6" s="24"/>
      <c r="D6" s="24"/>
      <c r="E6" s="24"/>
      <c r="F6" s="24"/>
      <c r="G6" s="33" t="s">
        <v>169</v>
      </c>
      <c r="H6" s="33" t="s">
        <v>170</v>
      </c>
      <c r="I6" s="24"/>
      <c r="J6" s="24"/>
      <c r="K6" s="26"/>
      <c r="L6" s="24"/>
      <c r="M6" s="30"/>
      <c r="N6" s="31"/>
      <c r="O6" s="24"/>
      <c r="P6" s="24"/>
      <c r="Q6" s="24"/>
      <c r="R6" s="24"/>
      <c r="S6" s="24"/>
      <c r="T6" s="31"/>
      <c r="U6" s="24"/>
      <c r="V6" s="24"/>
      <c r="W6" s="24"/>
    </row>
    <row r="7" spans="1:23">
      <c r="A7" s="24">
        <v>12</v>
      </c>
      <c r="B7" s="24">
        <v>1</v>
      </c>
      <c r="C7" s="24"/>
      <c r="D7" s="24" t="s">
        <v>38</v>
      </c>
      <c r="E7" s="24" t="s">
        <v>35</v>
      </c>
      <c r="F7" s="24">
        <v>44</v>
      </c>
      <c r="G7" s="24" t="s">
        <v>385</v>
      </c>
      <c r="H7" s="24" t="s">
        <v>131</v>
      </c>
      <c r="I7" s="24" t="s">
        <v>22</v>
      </c>
      <c r="J7" s="24" t="s">
        <v>20</v>
      </c>
      <c r="K7" s="26">
        <v>33362</v>
      </c>
      <c r="L7" s="24" t="s">
        <v>19</v>
      </c>
      <c r="M7" s="30">
        <v>43.5</v>
      </c>
      <c r="N7" s="31">
        <v>1.1180000000000001</v>
      </c>
      <c r="O7" s="24">
        <v>50</v>
      </c>
      <c r="P7" s="24">
        <v>55</v>
      </c>
      <c r="Q7" s="42">
        <v>57.5</v>
      </c>
      <c r="R7" s="24"/>
      <c r="S7" s="24">
        <v>55</v>
      </c>
      <c r="T7" s="31">
        <f t="shared" ref="T7:T26" si="0">S7*N7</f>
        <v>61.490000000000009</v>
      </c>
      <c r="U7" s="24" t="s">
        <v>178</v>
      </c>
      <c r="V7" s="24" t="s">
        <v>191</v>
      </c>
      <c r="W7" s="24">
        <v>27</v>
      </c>
    </row>
    <row r="8" spans="1:23">
      <c r="A8" s="24">
        <v>12</v>
      </c>
      <c r="B8" s="24">
        <v>1</v>
      </c>
      <c r="C8" s="24"/>
      <c r="D8" s="24" t="s">
        <v>38</v>
      </c>
      <c r="E8" s="24" t="s">
        <v>35</v>
      </c>
      <c r="F8" s="24">
        <v>44</v>
      </c>
      <c r="G8" s="24" t="s">
        <v>384</v>
      </c>
      <c r="H8" s="24" t="s">
        <v>31</v>
      </c>
      <c r="I8" s="24" t="s">
        <v>22</v>
      </c>
      <c r="J8" s="24" t="s">
        <v>20</v>
      </c>
      <c r="K8" s="26">
        <v>40463</v>
      </c>
      <c r="L8" s="24" t="s">
        <v>142</v>
      </c>
      <c r="M8" s="30">
        <v>35.799999999999997</v>
      </c>
      <c r="N8" s="31">
        <v>1.446</v>
      </c>
      <c r="O8" s="24">
        <v>20</v>
      </c>
      <c r="P8" s="24">
        <v>22.5</v>
      </c>
      <c r="Q8" s="24">
        <v>0</v>
      </c>
      <c r="R8" s="24"/>
      <c r="S8" s="24">
        <v>22.5</v>
      </c>
      <c r="T8" s="31">
        <f t="shared" si="0"/>
        <v>32.534999999999997</v>
      </c>
      <c r="U8" s="24"/>
      <c r="V8" s="24" t="s">
        <v>122</v>
      </c>
      <c r="W8" s="24">
        <v>12</v>
      </c>
    </row>
    <row r="9" spans="1:23">
      <c r="A9" s="24">
        <v>12</v>
      </c>
      <c r="B9" s="24">
        <v>1</v>
      </c>
      <c r="C9" s="24"/>
      <c r="D9" s="24" t="s">
        <v>38</v>
      </c>
      <c r="E9" s="24" t="s">
        <v>35</v>
      </c>
      <c r="F9" s="24">
        <v>48</v>
      </c>
      <c r="G9" s="24" t="s">
        <v>387</v>
      </c>
      <c r="H9" s="24" t="s">
        <v>388</v>
      </c>
      <c r="I9" s="24" t="s">
        <v>22</v>
      </c>
      <c r="J9" s="24" t="s">
        <v>20</v>
      </c>
      <c r="K9" s="26">
        <v>26820</v>
      </c>
      <c r="L9" s="24" t="s">
        <v>44</v>
      </c>
      <c r="M9" s="30">
        <v>47.6</v>
      </c>
      <c r="N9" s="31">
        <v>1.0728</v>
      </c>
      <c r="O9" s="24">
        <v>62.5</v>
      </c>
      <c r="P9" s="24">
        <v>65</v>
      </c>
      <c r="Q9" s="24">
        <v>67.5</v>
      </c>
      <c r="R9" s="24"/>
      <c r="S9" s="24">
        <v>67.5</v>
      </c>
      <c r="T9" s="31">
        <f t="shared" si="0"/>
        <v>72.414000000000001</v>
      </c>
      <c r="U9" s="24" t="s">
        <v>222</v>
      </c>
      <c r="V9" s="24" t="s">
        <v>135</v>
      </c>
      <c r="W9" s="24">
        <v>48</v>
      </c>
    </row>
    <row r="10" spans="1:23">
      <c r="A10" s="24">
        <v>12</v>
      </c>
      <c r="B10" s="24">
        <v>1</v>
      </c>
      <c r="C10" s="24"/>
      <c r="D10" s="24" t="s">
        <v>38</v>
      </c>
      <c r="E10" s="24" t="s">
        <v>35</v>
      </c>
      <c r="F10" s="24">
        <v>48</v>
      </c>
      <c r="G10" s="24" t="s">
        <v>386</v>
      </c>
      <c r="H10" s="24" t="s">
        <v>36</v>
      </c>
      <c r="I10" s="24" t="s">
        <v>37</v>
      </c>
      <c r="J10" s="24" t="s">
        <v>20</v>
      </c>
      <c r="K10" s="26">
        <v>30491</v>
      </c>
      <c r="L10" s="24" t="s">
        <v>19</v>
      </c>
      <c r="M10" s="30">
        <v>46.9</v>
      </c>
      <c r="N10" s="31">
        <v>1.0566</v>
      </c>
      <c r="O10" s="24">
        <v>50</v>
      </c>
      <c r="P10" s="24">
        <v>52.5</v>
      </c>
      <c r="Q10" s="42">
        <v>55</v>
      </c>
      <c r="R10" s="24"/>
      <c r="S10" s="24">
        <v>52.5</v>
      </c>
      <c r="T10" s="31">
        <f t="shared" si="0"/>
        <v>55.471499999999999</v>
      </c>
      <c r="U10" s="24"/>
      <c r="V10" s="24" t="s">
        <v>135</v>
      </c>
      <c r="W10" s="24">
        <v>12</v>
      </c>
    </row>
    <row r="11" spans="1:23">
      <c r="A11" s="24">
        <v>12</v>
      </c>
      <c r="B11" s="24">
        <v>1</v>
      </c>
      <c r="C11" s="24"/>
      <c r="D11" s="24" t="s">
        <v>38</v>
      </c>
      <c r="E11" s="24" t="s">
        <v>35</v>
      </c>
      <c r="F11" s="24">
        <v>52</v>
      </c>
      <c r="G11" s="24" t="s">
        <v>389</v>
      </c>
      <c r="H11" s="24" t="s">
        <v>390</v>
      </c>
      <c r="I11" s="24" t="s">
        <v>22</v>
      </c>
      <c r="J11" s="24" t="s">
        <v>20</v>
      </c>
      <c r="K11" s="26">
        <v>25683</v>
      </c>
      <c r="L11" s="24" t="s">
        <v>29</v>
      </c>
      <c r="M11" s="30">
        <v>51.2</v>
      </c>
      <c r="N11" s="31">
        <v>1.0710999999999999</v>
      </c>
      <c r="O11" s="24">
        <v>45</v>
      </c>
      <c r="P11" s="24">
        <v>47.5</v>
      </c>
      <c r="Q11" s="42">
        <v>50</v>
      </c>
      <c r="R11" s="24"/>
      <c r="S11" s="24">
        <v>47.5</v>
      </c>
      <c r="T11" s="31">
        <f t="shared" si="0"/>
        <v>50.877249999999997</v>
      </c>
      <c r="U11" s="24"/>
      <c r="V11" s="24" t="s">
        <v>135</v>
      </c>
      <c r="W11" s="24">
        <v>12</v>
      </c>
    </row>
    <row r="12" spans="1:23">
      <c r="A12" s="24">
        <v>12</v>
      </c>
      <c r="B12" s="24">
        <v>1</v>
      </c>
      <c r="C12" s="24"/>
      <c r="D12" s="24" t="s">
        <v>38</v>
      </c>
      <c r="E12" s="24" t="s">
        <v>35</v>
      </c>
      <c r="F12" s="24">
        <v>52</v>
      </c>
      <c r="G12" s="24" t="s">
        <v>391</v>
      </c>
      <c r="H12" s="24" t="s">
        <v>138</v>
      </c>
      <c r="I12" s="24" t="s">
        <v>37</v>
      </c>
      <c r="J12" s="24" t="s">
        <v>20</v>
      </c>
      <c r="K12" s="26">
        <v>37716</v>
      </c>
      <c r="L12" s="24" t="s">
        <v>28</v>
      </c>
      <c r="M12" s="30">
        <v>51.5</v>
      </c>
      <c r="N12" s="31">
        <v>1.1483000000000001</v>
      </c>
      <c r="O12" s="24">
        <v>50</v>
      </c>
      <c r="P12" s="24">
        <v>55</v>
      </c>
      <c r="Q12" s="42">
        <v>60</v>
      </c>
      <c r="R12" s="24"/>
      <c r="S12" s="24">
        <v>55</v>
      </c>
      <c r="T12" s="31">
        <f t="shared" si="0"/>
        <v>63.156500000000008</v>
      </c>
      <c r="U12" s="24"/>
      <c r="V12" s="24" t="s">
        <v>39</v>
      </c>
      <c r="W12" s="24">
        <v>12</v>
      </c>
    </row>
    <row r="13" spans="1:23">
      <c r="A13" s="24">
        <v>12</v>
      </c>
      <c r="B13" s="24">
        <v>1</v>
      </c>
      <c r="C13" s="24"/>
      <c r="D13" s="24" t="s">
        <v>38</v>
      </c>
      <c r="E13" s="24" t="s">
        <v>35</v>
      </c>
      <c r="F13" s="24">
        <v>56</v>
      </c>
      <c r="G13" s="24" t="s">
        <v>392</v>
      </c>
      <c r="H13" s="24" t="s">
        <v>89</v>
      </c>
      <c r="I13" s="24" t="s">
        <v>114</v>
      </c>
      <c r="J13" s="24" t="s">
        <v>20</v>
      </c>
      <c r="K13" s="26">
        <v>23665</v>
      </c>
      <c r="L13" s="24" t="s">
        <v>52</v>
      </c>
      <c r="M13" s="30">
        <v>54.65</v>
      </c>
      <c r="N13" s="31">
        <v>1.1956</v>
      </c>
      <c r="O13" s="24">
        <v>47.5</v>
      </c>
      <c r="P13" s="42">
        <v>50</v>
      </c>
      <c r="Q13" s="24">
        <v>50</v>
      </c>
      <c r="R13" s="24"/>
      <c r="S13" s="24">
        <v>50</v>
      </c>
      <c r="T13" s="31">
        <f t="shared" si="0"/>
        <v>59.78</v>
      </c>
      <c r="U13" s="24"/>
      <c r="V13" s="24" t="s">
        <v>393</v>
      </c>
      <c r="W13" s="24">
        <v>12</v>
      </c>
    </row>
    <row r="14" spans="1:23">
      <c r="A14" s="24">
        <v>12</v>
      </c>
      <c r="B14" s="24">
        <v>1</v>
      </c>
      <c r="C14" s="24"/>
      <c r="D14" s="24" t="s">
        <v>38</v>
      </c>
      <c r="E14" s="24" t="s">
        <v>35</v>
      </c>
      <c r="F14" s="24">
        <v>56</v>
      </c>
      <c r="G14" s="24" t="s">
        <v>394</v>
      </c>
      <c r="H14" s="24" t="s">
        <v>89</v>
      </c>
      <c r="I14" s="24" t="s">
        <v>114</v>
      </c>
      <c r="J14" s="24" t="s">
        <v>20</v>
      </c>
      <c r="K14" s="26">
        <v>29390</v>
      </c>
      <c r="L14" s="24" t="s">
        <v>19</v>
      </c>
      <c r="M14" s="30">
        <v>55.1</v>
      </c>
      <c r="N14" s="31">
        <v>0.92630000000000001</v>
      </c>
      <c r="O14" s="24">
        <v>70</v>
      </c>
      <c r="P14" s="24">
        <v>72.5</v>
      </c>
      <c r="Q14" s="42">
        <v>75</v>
      </c>
      <c r="R14" s="24"/>
      <c r="S14" s="24">
        <v>72.5</v>
      </c>
      <c r="T14" s="31">
        <f t="shared" si="0"/>
        <v>67.156750000000002</v>
      </c>
      <c r="U14" s="24" t="s">
        <v>177</v>
      </c>
      <c r="V14" s="24" t="s">
        <v>395</v>
      </c>
      <c r="W14" s="24">
        <v>48</v>
      </c>
    </row>
    <row r="15" spans="1:23">
      <c r="A15" s="24">
        <v>5</v>
      </c>
      <c r="B15" s="24">
        <v>2</v>
      </c>
      <c r="C15" s="24"/>
      <c r="D15" s="24" t="s">
        <v>38</v>
      </c>
      <c r="E15" s="24" t="s">
        <v>35</v>
      </c>
      <c r="F15" s="24">
        <v>56</v>
      </c>
      <c r="G15" s="24" t="s">
        <v>396</v>
      </c>
      <c r="H15" s="24" t="s">
        <v>43</v>
      </c>
      <c r="I15" s="24" t="s">
        <v>22</v>
      </c>
      <c r="J15" s="24" t="s">
        <v>20</v>
      </c>
      <c r="K15" s="26">
        <v>31397</v>
      </c>
      <c r="L15" s="24" t="s">
        <v>19</v>
      </c>
      <c r="M15" s="30">
        <v>55.2</v>
      </c>
      <c r="N15" s="31">
        <v>0.92079999999999995</v>
      </c>
      <c r="O15" s="42">
        <v>52.5</v>
      </c>
      <c r="P15" s="24">
        <v>52.5</v>
      </c>
      <c r="Q15" s="42">
        <v>57.5</v>
      </c>
      <c r="R15" s="24"/>
      <c r="S15" s="24">
        <v>52.5</v>
      </c>
      <c r="T15" s="31">
        <f t="shared" si="0"/>
        <v>48.341999999999999</v>
      </c>
      <c r="U15" s="24"/>
      <c r="V15" s="24" t="s">
        <v>397</v>
      </c>
      <c r="W15" s="24">
        <v>5</v>
      </c>
    </row>
    <row r="16" spans="1:23">
      <c r="A16" s="24">
        <v>12</v>
      </c>
      <c r="B16" s="24">
        <v>1</v>
      </c>
      <c r="C16" s="24"/>
      <c r="D16" s="24" t="s">
        <v>38</v>
      </c>
      <c r="E16" s="24" t="s">
        <v>35</v>
      </c>
      <c r="F16" s="24">
        <v>60</v>
      </c>
      <c r="G16" s="24" t="s">
        <v>409</v>
      </c>
      <c r="H16" s="24" t="s">
        <v>89</v>
      </c>
      <c r="I16" s="24" t="s">
        <v>114</v>
      </c>
      <c r="J16" s="24" t="s">
        <v>20</v>
      </c>
      <c r="K16" s="26">
        <v>27632</v>
      </c>
      <c r="L16" s="24" t="s">
        <v>44</v>
      </c>
      <c r="M16" s="30">
        <v>57.85</v>
      </c>
      <c r="N16" s="31">
        <v>0.8931</v>
      </c>
      <c r="O16" s="24">
        <v>77.5</v>
      </c>
      <c r="P16" s="24">
        <v>80</v>
      </c>
      <c r="Q16" s="42">
        <v>82.5</v>
      </c>
      <c r="R16" s="24"/>
      <c r="S16" s="24">
        <v>80</v>
      </c>
      <c r="T16" s="31">
        <f t="shared" si="0"/>
        <v>71.448000000000008</v>
      </c>
      <c r="U16" s="24" t="s">
        <v>223</v>
      </c>
      <c r="V16" s="24" t="s">
        <v>410</v>
      </c>
      <c r="W16" s="24">
        <v>27</v>
      </c>
    </row>
    <row r="17" spans="1:23">
      <c r="A17" s="24">
        <v>5</v>
      </c>
      <c r="B17" s="24">
        <v>2</v>
      </c>
      <c r="C17" s="24"/>
      <c r="D17" s="24" t="s">
        <v>38</v>
      </c>
      <c r="E17" s="24" t="s">
        <v>35</v>
      </c>
      <c r="F17" s="24">
        <v>60</v>
      </c>
      <c r="G17" s="24" t="s">
        <v>407</v>
      </c>
      <c r="H17" s="24" t="s">
        <v>131</v>
      </c>
      <c r="I17" s="24" t="s">
        <v>22</v>
      </c>
      <c r="J17" s="24" t="s">
        <v>20</v>
      </c>
      <c r="K17" s="26">
        <v>28063</v>
      </c>
      <c r="L17" s="24" t="s">
        <v>44</v>
      </c>
      <c r="M17" s="30">
        <v>57.85</v>
      </c>
      <c r="N17" s="31">
        <v>0.88780000000000003</v>
      </c>
      <c r="O17" s="24">
        <v>65</v>
      </c>
      <c r="P17" s="24">
        <v>70</v>
      </c>
      <c r="Q17" s="42">
        <v>72.5</v>
      </c>
      <c r="R17" s="24"/>
      <c r="S17" s="24">
        <v>70</v>
      </c>
      <c r="T17" s="31">
        <f t="shared" si="0"/>
        <v>62.146000000000001</v>
      </c>
      <c r="U17" s="24" t="s">
        <v>224</v>
      </c>
      <c r="V17" s="24" t="s">
        <v>191</v>
      </c>
      <c r="W17" s="24">
        <v>14</v>
      </c>
    </row>
    <row r="18" spans="1:23">
      <c r="A18" s="24">
        <v>12</v>
      </c>
      <c r="B18" s="24">
        <v>1</v>
      </c>
      <c r="C18" s="24"/>
      <c r="D18" s="24" t="s">
        <v>38</v>
      </c>
      <c r="E18" s="24" t="s">
        <v>35</v>
      </c>
      <c r="F18" s="24">
        <v>60</v>
      </c>
      <c r="G18" s="24" t="s">
        <v>104</v>
      </c>
      <c r="H18" s="24" t="s">
        <v>259</v>
      </c>
      <c r="I18" s="24" t="s">
        <v>114</v>
      </c>
      <c r="J18" s="24" t="s">
        <v>20</v>
      </c>
      <c r="K18" s="26">
        <v>26573</v>
      </c>
      <c r="L18" s="24" t="s">
        <v>29</v>
      </c>
      <c r="M18" s="30">
        <v>56.5</v>
      </c>
      <c r="N18" s="31">
        <v>0.94520000000000004</v>
      </c>
      <c r="O18" s="24">
        <v>50</v>
      </c>
      <c r="P18" s="42">
        <v>52.5</v>
      </c>
      <c r="Q18" s="24">
        <v>52.5</v>
      </c>
      <c r="R18" s="24"/>
      <c r="S18" s="24">
        <v>52.5</v>
      </c>
      <c r="T18" s="31">
        <f t="shared" si="0"/>
        <v>49.623000000000005</v>
      </c>
      <c r="U18" s="24"/>
      <c r="V18" s="24" t="s">
        <v>399</v>
      </c>
      <c r="W18" s="24">
        <v>12</v>
      </c>
    </row>
    <row r="19" spans="1:23">
      <c r="A19" s="24">
        <v>12</v>
      </c>
      <c r="B19" s="24">
        <v>1</v>
      </c>
      <c r="C19" s="24"/>
      <c r="D19" s="24" t="s">
        <v>38</v>
      </c>
      <c r="E19" s="24" t="s">
        <v>35</v>
      </c>
      <c r="F19" s="24">
        <v>60</v>
      </c>
      <c r="G19" s="24" t="s">
        <v>405</v>
      </c>
      <c r="H19" s="24" t="s">
        <v>43</v>
      </c>
      <c r="I19" s="24" t="s">
        <v>22</v>
      </c>
      <c r="J19" s="24" t="s">
        <v>20</v>
      </c>
      <c r="K19" s="26">
        <v>31200</v>
      </c>
      <c r="L19" s="24" t="s">
        <v>19</v>
      </c>
      <c r="M19" s="30">
        <v>59.9</v>
      </c>
      <c r="N19" s="31">
        <v>0.86280000000000001</v>
      </c>
      <c r="O19" s="42">
        <v>65</v>
      </c>
      <c r="P19" s="24">
        <v>65</v>
      </c>
      <c r="Q19" s="24">
        <v>70</v>
      </c>
      <c r="R19" s="24"/>
      <c r="S19" s="24">
        <v>70</v>
      </c>
      <c r="T19" s="31">
        <f t="shared" si="0"/>
        <v>60.396000000000001</v>
      </c>
      <c r="U19" s="24" t="s">
        <v>179</v>
      </c>
      <c r="V19" s="24" t="s">
        <v>135</v>
      </c>
      <c r="W19" s="24">
        <v>21</v>
      </c>
    </row>
    <row r="20" spans="1:23">
      <c r="A20" s="24">
        <v>5</v>
      </c>
      <c r="B20" s="24">
        <v>2</v>
      </c>
      <c r="C20" s="24"/>
      <c r="D20" s="24" t="s">
        <v>38</v>
      </c>
      <c r="E20" s="24" t="s">
        <v>35</v>
      </c>
      <c r="F20" s="24">
        <v>60</v>
      </c>
      <c r="G20" s="24" t="s">
        <v>400</v>
      </c>
      <c r="H20" s="24" t="s">
        <v>210</v>
      </c>
      <c r="I20" s="24" t="s">
        <v>22</v>
      </c>
      <c r="J20" s="24" t="s">
        <v>20</v>
      </c>
      <c r="K20" s="26">
        <v>33681</v>
      </c>
      <c r="L20" s="24" t="s">
        <v>19</v>
      </c>
      <c r="M20" s="30">
        <v>60</v>
      </c>
      <c r="N20" s="31">
        <v>0.86280000000000001</v>
      </c>
      <c r="O20" s="24">
        <v>55</v>
      </c>
      <c r="P20" s="24">
        <v>60</v>
      </c>
      <c r="Q20" s="24">
        <v>62.5</v>
      </c>
      <c r="R20" s="24"/>
      <c r="S20" s="24">
        <v>62.5</v>
      </c>
      <c r="T20" s="31">
        <f t="shared" si="0"/>
        <v>53.924999999999997</v>
      </c>
      <c r="U20" s="24"/>
      <c r="V20" s="24" t="s">
        <v>135</v>
      </c>
      <c r="W20" s="24">
        <v>5</v>
      </c>
    </row>
    <row r="21" spans="1:23">
      <c r="A21" s="24">
        <v>0</v>
      </c>
      <c r="B21" s="24" t="s">
        <v>172</v>
      </c>
      <c r="C21" s="24"/>
      <c r="D21" s="24" t="s">
        <v>38</v>
      </c>
      <c r="E21" s="24" t="s">
        <v>35</v>
      </c>
      <c r="F21" s="24">
        <v>60</v>
      </c>
      <c r="G21" s="24" t="s">
        <v>401</v>
      </c>
      <c r="H21" s="24" t="s">
        <v>137</v>
      </c>
      <c r="I21" s="24" t="s">
        <v>22</v>
      </c>
      <c r="J21" s="24" t="s">
        <v>20</v>
      </c>
      <c r="K21" s="26">
        <v>33048</v>
      </c>
      <c r="L21" s="24" t="s">
        <v>19</v>
      </c>
      <c r="M21" s="30">
        <v>59.2</v>
      </c>
      <c r="N21" s="31">
        <v>0.86760000000000004</v>
      </c>
      <c r="O21" s="42">
        <v>55</v>
      </c>
      <c r="P21" s="42">
        <v>55</v>
      </c>
      <c r="Q21" s="42">
        <v>55</v>
      </c>
      <c r="R21" s="24"/>
      <c r="S21" s="24">
        <v>0</v>
      </c>
      <c r="T21" s="31">
        <f t="shared" si="0"/>
        <v>0</v>
      </c>
      <c r="U21" s="24"/>
      <c r="V21" s="24" t="s">
        <v>402</v>
      </c>
      <c r="W21" s="24">
        <v>0</v>
      </c>
    </row>
    <row r="22" spans="1:23">
      <c r="A22" s="24">
        <v>12</v>
      </c>
      <c r="B22" s="24">
        <v>1</v>
      </c>
      <c r="C22" s="24"/>
      <c r="D22" s="24" t="s">
        <v>38</v>
      </c>
      <c r="E22" s="24" t="s">
        <v>35</v>
      </c>
      <c r="F22" s="24">
        <v>67.5</v>
      </c>
      <c r="G22" s="24" t="s">
        <v>406</v>
      </c>
      <c r="H22" s="24" t="s">
        <v>137</v>
      </c>
      <c r="I22" s="24" t="s">
        <v>22</v>
      </c>
      <c r="J22" s="24" t="s">
        <v>20</v>
      </c>
      <c r="K22" s="26">
        <v>27630</v>
      </c>
      <c r="L22" s="24" t="s">
        <v>44</v>
      </c>
      <c r="M22" s="30">
        <v>65.55</v>
      </c>
      <c r="N22" s="31">
        <v>0.80310000000000004</v>
      </c>
      <c r="O22" s="24">
        <v>65</v>
      </c>
      <c r="P22" s="24">
        <v>67.5</v>
      </c>
      <c r="Q22" s="24">
        <v>70</v>
      </c>
      <c r="R22" s="24"/>
      <c r="S22" s="24">
        <v>70</v>
      </c>
      <c r="T22" s="31">
        <f t="shared" si="0"/>
        <v>56.217000000000006</v>
      </c>
      <c r="U22" s="24"/>
      <c r="V22" s="24" t="s">
        <v>135</v>
      </c>
      <c r="W22" s="24">
        <v>12</v>
      </c>
    </row>
    <row r="23" spans="1:23">
      <c r="A23" s="24">
        <v>12</v>
      </c>
      <c r="B23" s="24">
        <v>1</v>
      </c>
      <c r="C23" s="24"/>
      <c r="D23" s="24" t="s">
        <v>38</v>
      </c>
      <c r="E23" s="24" t="s">
        <v>35</v>
      </c>
      <c r="F23" s="24">
        <v>67.5</v>
      </c>
      <c r="G23" s="24" t="s">
        <v>398</v>
      </c>
      <c r="H23" s="24" t="s">
        <v>89</v>
      </c>
      <c r="I23" s="24" t="s">
        <v>114</v>
      </c>
      <c r="J23" s="24" t="s">
        <v>20</v>
      </c>
      <c r="K23" s="26">
        <v>24607</v>
      </c>
      <c r="L23" s="24" t="s">
        <v>52</v>
      </c>
      <c r="M23" s="30">
        <v>65.7</v>
      </c>
      <c r="N23" s="31">
        <v>0.93359999999999999</v>
      </c>
      <c r="O23" s="24">
        <v>37.5</v>
      </c>
      <c r="P23" s="42">
        <v>42.5</v>
      </c>
      <c r="Q23" s="42">
        <v>42.5</v>
      </c>
      <c r="R23" s="24"/>
      <c r="S23" s="24">
        <v>37.5</v>
      </c>
      <c r="T23" s="31">
        <f t="shared" si="0"/>
        <v>35.01</v>
      </c>
      <c r="U23" s="24"/>
      <c r="V23" s="24" t="s">
        <v>395</v>
      </c>
      <c r="W23" s="24">
        <v>12</v>
      </c>
    </row>
    <row r="24" spans="1:23">
      <c r="A24" s="24">
        <v>12</v>
      </c>
      <c r="B24" s="24">
        <v>1</v>
      </c>
      <c r="C24" s="24"/>
      <c r="D24" s="24" t="s">
        <v>38</v>
      </c>
      <c r="E24" s="24" t="s">
        <v>35</v>
      </c>
      <c r="F24" s="24">
        <v>67.5</v>
      </c>
      <c r="G24" s="24" t="s">
        <v>403</v>
      </c>
      <c r="H24" s="24" t="s">
        <v>113</v>
      </c>
      <c r="I24" s="24" t="s">
        <v>113</v>
      </c>
      <c r="J24" s="24" t="s">
        <v>20</v>
      </c>
      <c r="K24" s="26">
        <v>29838</v>
      </c>
      <c r="L24" s="24" t="s">
        <v>19</v>
      </c>
      <c r="M24" s="30">
        <v>65.2</v>
      </c>
      <c r="N24" s="31">
        <v>0.80100000000000005</v>
      </c>
      <c r="O24" s="24">
        <v>60</v>
      </c>
      <c r="P24" s="42">
        <v>65</v>
      </c>
      <c r="Q24" s="42">
        <v>65</v>
      </c>
      <c r="R24" s="24"/>
      <c r="S24" s="24">
        <v>60</v>
      </c>
      <c r="T24" s="31">
        <f t="shared" si="0"/>
        <v>48.06</v>
      </c>
      <c r="U24" s="24"/>
      <c r="V24" s="24" t="s">
        <v>404</v>
      </c>
      <c r="W24" s="24">
        <v>12</v>
      </c>
    </row>
    <row r="25" spans="1:23">
      <c r="A25" s="24">
        <v>12</v>
      </c>
      <c r="B25" s="24">
        <v>1</v>
      </c>
      <c r="C25" s="24"/>
      <c r="D25" s="24" t="s">
        <v>38</v>
      </c>
      <c r="E25" s="24" t="s">
        <v>35</v>
      </c>
      <c r="F25" s="24">
        <v>75</v>
      </c>
      <c r="G25" s="24" t="s">
        <v>408</v>
      </c>
      <c r="H25" s="24" t="s">
        <v>347</v>
      </c>
      <c r="I25" s="24" t="s">
        <v>347</v>
      </c>
      <c r="J25" s="24" t="s">
        <v>20</v>
      </c>
      <c r="K25" s="26">
        <v>33233</v>
      </c>
      <c r="L25" s="24" t="s">
        <v>19</v>
      </c>
      <c r="M25" s="30">
        <v>69.55</v>
      </c>
      <c r="N25" s="31">
        <v>0.76270000000000004</v>
      </c>
      <c r="O25" s="24">
        <v>72.5</v>
      </c>
      <c r="P25" s="24">
        <v>75</v>
      </c>
      <c r="Q25" s="24">
        <v>77.5</v>
      </c>
      <c r="R25" s="24"/>
      <c r="S25" s="24">
        <v>77.5</v>
      </c>
      <c r="T25" s="31">
        <f t="shared" si="0"/>
        <v>59.109250000000003</v>
      </c>
      <c r="U25" s="24"/>
      <c r="V25" s="24" t="s">
        <v>135</v>
      </c>
      <c r="W25" s="24">
        <v>12</v>
      </c>
    </row>
    <row r="26" spans="1:23">
      <c r="A26" s="24">
        <v>0</v>
      </c>
      <c r="B26" s="24" t="s">
        <v>172</v>
      </c>
      <c r="C26" s="24"/>
      <c r="D26" s="24" t="s">
        <v>38</v>
      </c>
      <c r="E26" s="24" t="s">
        <v>35</v>
      </c>
      <c r="F26" s="24">
        <v>75</v>
      </c>
      <c r="G26" s="24" t="s">
        <v>411</v>
      </c>
      <c r="H26" s="24" t="s">
        <v>43</v>
      </c>
      <c r="I26" s="24" t="s">
        <v>22</v>
      </c>
      <c r="J26" s="24" t="s">
        <v>20</v>
      </c>
      <c r="K26" s="26">
        <v>34478</v>
      </c>
      <c r="L26" s="24" t="s">
        <v>19</v>
      </c>
      <c r="M26" s="30">
        <v>72.3</v>
      </c>
      <c r="N26" s="31">
        <v>0.74309999999999998</v>
      </c>
      <c r="O26" s="42">
        <v>80</v>
      </c>
      <c r="P26" s="24">
        <v>0</v>
      </c>
      <c r="Q26" s="24">
        <v>0</v>
      </c>
      <c r="R26" s="24"/>
      <c r="S26" s="24">
        <v>0</v>
      </c>
      <c r="T26" s="31">
        <f t="shared" si="0"/>
        <v>0</v>
      </c>
      <c r="U26" s="24"/>
      <c r="V26" s="24" t="s">
        <v>135</v>
      </c>
      <c r="W26" s="24">
        <v>0</v>
      </c>
    </row>
    <row r="27" spans="1:23">
      <c r="A27" s="24"/>
      <c r="B27" s="24"/>
      <c r="C27" s="24"/>
      <c r="D27" s="24"/>
      <c r="E27" s="24"/>
      <c r="F27" s="24"/>
      <c r="G27" s="33" t="s">
        <v>25</v>
      </c>
      <c r="H27" s="33" t="s">
        <v>449</v>
      </c>
      <c r="I27" s="24"/>
      <c r="J27" s="24"/>
      <c r="K27" s="26"/>
      <c r="L27" s="24"/>
      <c r="M27" s="30"/>
      <c r="N27" s="31"/>
      <c r="O27" s="24"/>
      <c r="P27" s="24"/>
      <c r="Q27" s="24"/>
      <c r="R27" s="24"/>
      <c r="S27" s="24"/>
      <c r="T27" s="31"/>
      <c r="U27" s="24"/>
      <c r="V27" s="24"/>
      <c r="W27" s="24"/>
    </row>
    <row r="28" spans="1:23">
      <c r="A28" s="24"/>
      <c r="B28" s="24"/>
      <c r="C28" s="24"/>
      <c r="D28" s="24"/>
      <c r="E28" s="24"/>
      <c r="F28" s="24"/>
      <c r="G28" s="33" t="s">
        <v>169</v>
      </c>
      <c r="H28" s="33" t="s">
        <v>173</v>
      </c>
      <c r="I28" s="24"/>
      <c r="J28" s="24"/>
      <c r="K28" s="26"/>
      <c r="L28" s="24"/>
      <c r="M28" s="30"/>
      <c r="N28" s="31"/>
      <c r="O28" s="24"/>
      <c r="P28" s="24"/>
      <c r="Q28" s="24"/>
      <c r="R28" s="24"/>
      <c r="S28" s="24"/>
      <c r="T28" s="31"/>
      <c r="U28" s="24"/>
      <c r="V28" s="24"/>
      <c r="W28" s="24"/>
    </row>
    <row r="29" spans="1:23">
      <c r="A29" s="24">
        <v>12</v>
      </c>
      <c r="B29" s="24">
        <v>1</v>
      </c>
      <c r="C29" s="24"/>
      <c r="D29" s="24" t="s">
        <v>38</v>
      </c>
      <c r="E29" s="24" t="s">
        <v>35</v>
      </c>
      <c r="F29" s="24">
        <v>44</v>
      </c>
      <c r="G29" s="24" t="s">
        <v>412</v>
      </c>
      <c r="H29" s="24" t="s">
        <v>31</v>
      </c>
      <c r="I29" s="24" t="s">
        <v>22</v>
      </c>
      <c r="J29" s="24" t="s">
        <v>20</v>
      </c>
      <c r="K29" s="26">
        <v>38847</v>
      </c>
      <c r="L29" s="24" t="s">
        <v>142</v>
      </c>
      <c r="M29" s="30">
        <v>31.2</v>
      </c>
      <c r="N29" s="31">
        <v>1.6153999999999999</v>
      </c>
      <c r="O29" s="24">
        <v>25</v>
      </c>
      <c r="P29" s="24">
        <v>27.5</v>
      </c>
      <c r="Q29" s="42">
        <v>30</v>
      </c>
      <c r="R29" s="24"/>
      <c r="S29" s="24">
        <v>27.5</v>
      </c>
      <c r="T29" s="31">
        <f t="shared" ref="T29:T60" si="1">S29*N29</f>
        <v>44.423499999999997</v>
      </c>
      <c r="U29" s="24"/>
      <c r="V29" s="24" t="s">
        <v>122</v>
      </c>
      <c r="W29" s="24">
        <v>12</v>
      </c>
    </row>
    <row r="30" spans="1:23">
      <c r="A30" s="24">
        <v>12</v>
      </c>
      <c r="B30" s="24">
        <v>1</v>
      </c>
      <c r="C30" s="24"/>
      <c r="D30" s="24" t="s">
        <v>38</v>
      </c>
      <c r="E30" s="24" t="s">
        <v>35</v>
      </c>
      <c r="F30" s="24">
        <v>52</v>
      </c>
      <c r="G30" s="24" t="s">
        <v>413</v>
      </c>
      <c r="H30" s="24" t="s">
        <v>31</v>
      </c>
      <c r="I30" s="24" t="s">
        <v>22</v>
      </c>
      <c r="J30" s="24" t="s">
        <v>20</v>
      </c>
      <c r="K30" s="26">
        <v>38223</v>
      </c>
      <c r="L30" s="24" t="s">
        <v>142</v>
      </c>
      <c r="M30" s="30">
        <v>51.6</v>
      </c>
      <c r="N30" s="31">
        <v>1.1809000000000001</v>
      </c>
      <c r="O30" s="24">
        <v>45</v>
      </c>
      <c r="P30" s="24">
        <v>50</v>
      </c>
      <c r="Q30" s="42">
        <v>57.5</v>
      </c>
      <c r="R30" s="24"/>
      <c r="S30" s="24">
        <v>50</v>
      </c>
      <c r="T30" s="31">
        <f t="shared" si="1"/>
        <v>59.045000000000002</v>
      </c>
      <c r="U30" s="24"/>
      <c r="V30" s="24" t="s">
        <v>122</v>
      </c>
      <c r="W30" s="24">
        <v>12</v>
      </c>
    </row>
    <row r="31" spans="1:23">
      <c r="A31" s="24">
        <v>12</v>
      </c>
      <c r="B31" s="24">
        <v>1</v>
      </c>
      <c r="C31" s="24"/>
      <c r="D31" s="24" t="s">
        <v>38</v>
      </c>
      <c r="E31" s="24" t="s">
        <v>35</v>
      </c>
      <c r="F31" s="24">
        <v>56</v>
      </c>
      <c r="G31" s="24" t="s">
        <v>414</v>
      </c>
      <c r="H31" s="24" t="s">
        <v>27</v>
      </c>
      <c r="I31" s="24" t="s">
        <v>22</v>
      </c>
      <c r="J31" s="24" t="s">
        <v>20</v>
      </c>
      <c r="K31" s="26">
        <v>34543</v>
      </c>
      <c r="L31" s="24" t="s">
        <v>34</v>
      </c>
      <c r="M31" s="30">
        <v>54.75</v>
      </c>
      <c r="N31" s="31">
        <v>0.89610000000000001</v>
      </c>
      <c r="O31" s="24">
        <v>115</v>
      </c>
      <c r="P31" s="24">
        <v>125</v>
      </c>
      <c r="Q31" s="42">
        <v>130</v>
      </c>
      <c r="R31" s="24"/>
      <c r="S31" s="24">
        <v>125</v>
      </c>
      <c r="T31" s="31">
        <f t="shared" si="1"/>
        <v>112.0125</v>
      </c>
      <c r="U31" s="24" t="s">
        <v>641</v>
      </c>
      <c r="V31" s="24" t="s">
        <v>415</v>
      </c>
      <c r="W31" s="24">
        <v>27</v>
      </c>
    </row>
    <row r="32" spans="1:23">
      <c r="A32" s="24">
        <v>12</v>
      </c>
      <c r="B32" s="24">
        <v>1</v>
      </c>
      <c r="C32" s="24"/>
      <c r="D32" s="24" t="s">
        <v>38</v>
      </c>
      <c r="E32" s="24" t="s">
        <v>35</v>
      </c>
      <c r="F32" s="24">
        <v>56</v>
      </c>
      <c r="G32" s="24" t="s">
        <v>416</v>
      </c>
      <c r="H32" s="24" t="s">
        <v>141</v>
      </c>
      <c r="I32" s="24" t="s">
        <v>22</v>
      </c>
      <c r="J32" s="24" t="s">
        <v>20</v>
      </c>
      <c r="K32" s="26">
        <v>37790</v>
      </c>
      <c r="L32" s="24" t="s">
        <v>28</v>
      </c>
      <c r="M32" s="30">
        <v>55.3</v>
      </c>
      <c r="N32" s="31">
        <v>1.091</v>
      </c>
      <c r="O32" s="24">
        <v>65</v>
      </c>
      <c r="P32" s="42">
        <v>70</v>
      </c>
      <c r="Q32" s="42">
        <v>70</v>
      </c>
      <c r="R32" s="24"/>
      <c r="S32" s="24">
        <v>65</v>
      </c>
      <c r="T32" s="31">
        <f t="shared" si="1"/>
        <v>70.914999999999992</v>
      </c>
      <c r="U32" s="24"/>
      <c r="V32" s="24" t="s">
        <v>143</v>
      </c>
      <c r="W32" s="24">
        <v>12</v>
      </c>
    </row>
    <row r="33" spans="1:23">
      <c r="A33" s="24">
        <v>12</v>
      </c>
      <c r="B33" s="24">
        <v>1</v>
      </c>
      <c r="C33" s="24"/>
      <c r="D33" s="24" t="s">
        <v>38</v>
      </c>
      <c r="E33" s="24" t="s">
        <v>35</v>
      </c>
      <c r="F33" s="24">
        <v>60</v>
      </c>
      <c r="G33" s="24" t="s">
        <v>417</v>
      </c>
      <c r="H33" s="24" t="s">
        <v>418</v>
      </c>
      <c r="I33" s="24" t="s">
        <v>22</v>
      </c>
      <c r="J33" s="24" t="s">
        <v>20</v>
      </c>
      <c r="K33" s="26">
        <v>14057</v>
      </c>
      <c r="L33" s="24" t="s">
        <v>181</v>
      </c>
      <c r="M33" s="30">
        <v>59.45</v>
      </c>
      <c r="N33" s="31">
        <v>1.7111000000000001</v>
      </c>
      <c r="O33" s="24">
        <v>72.5</v>
      </c>
      <c r="P33" s="42">
        <v>77.5</v>
      </c>
      <c r="Q33" s="42">
        <v>77.5</v>
      </c>
      <c r="R33" s="24"/>
      <c r="S33" s="24">
        <v>72.5</v>
      </c>
      <c r="T33" s="31">
        <f t="shared" si="1"/>
        <v>124.05475</v>
      </c>
      <c r="U33" s="24"/>
      <c r="V33" s="24" t="s">
        <v>135</v>
      </c>
      <c r="W33" s="24">
        <v>12</v>
      </c>
    </row>
    <row r="34" spans="1:23">
      <c r="A34" s="24">
        <v>12</v>
      </c>
      <c r="B34" s="24">
        <v>1</v>
      </c>
      <c r="C34" s="24"/>
      <c r="D34" s="24" t="s">
        <v>38</v>
      </c>
      <c r="E34" s="24" t="s">
        <v>35</v>
      </c>
      <c r="F34" s="24">
        <v>67.5</v>
      </c>
      <c r="G34" s="24" t="s">
        <v>423</v>
      </c>
      <c r="H34" s="24" t="s">
        <v>131</v>
      </c>
      <c r="I34" s="24" t="s">
        <v>22</v>
      </c>
      <c r="J34" s="24" t="s">
        <v>20</v>
      </c>
      <c r="K34" s="26">
        <v>28381</v>
      </c>
      <c r="L34" s="24" t="s">
        <v>44</v>
      </c>
      <c r="M34" s="30">
        <v>67.099999999999994</v>
      </c>
      <c r="N34" s="31">
        <v>0.72970000000000002</v>
      </c>
      <c r="O34" s="24">
        <v>137.5</v>
      </c>
      <c r="P34" s="24">
        <v>140</v>
      </c>
      <c r="Q34" s="42">
        <v>142.5</v>
      </c>
      <c r="R34" s="24"/>
      <c r="S34" s="24">
        <v>140</v>
      </c>
      <c r="T34" s="31">
        <f t="shared" si="1"/>
        <v>102.158</v>
      </c>
      <c r="U34" s="24"/>
      <c r="V34" s="24" t="s">
        <v>424</v>
      </c>
      <c r="W34" s="24">
        <v>12</v>
      </c>
    </row>
    <row r="35" spans="1:23">
      <c r="A35" s="24">
        <v>12</v>
      </c>
      <c r="B35" s="24">
        <v>1</v>
      </c>
      <c r="C35" s="24"/>
      <c r="D35" s="24" t="s">
        <v>38</v>
      </c>
      <c r="E35" s="24" t="s">
        <v>35</v>
      </c>
      <c r="F35" s="24">
        <v>67.5</v>
      </c>
      <c r="G35" s="24" t="s">
        <v>239</v>
      </c>
      <c r="H35" s="24" t="s">
        <v>36</v>
      </c>
      <c r="I35" s="24" t="s">
        <v>37</v>
      </c>
      <c r="J35" s="24" t="s">
        <v>20</v>
      </c>
      <c r="K35" s="26">
        <v>25973</v>
      </c>
      <c r="L35" s="24" t="s">
        <v>29</v>
      </c>
      <c r="M35" s="30">
        <v>65.3</v>
      </c>
      <c r="N35" s="31">
        <v>0.81689999999999996</v>
      </c>
      <c r="O35" s="24">
        <v>70</v>
      </c>
      <c r="P35" s="24">
        <v>75</v>
      </c>
      <c r="Q35" s="24">
        <v>80</v>
      </c>
      <c r="R35" s="24"/>
      <c r="S35" s="24">
        <v>80</v>
      </c>
      <c r="T35" s="31">
        <f t="shared" si="1"/>
        <v>65.352000000000004</v>
      </c>
      <c r="U35" s="24"/>
      <c r="V35" s="24" t="s">
        <v>135</v>
      </c>
      <c r="W35" s="24">
        <v>12</v>
      </c>
    </row>
    <row r="36" spans="1:23">
      <c r="A36" s="24">
        <v>12</v>
      </c>
      <c r="B36" s="24">
        <v>1</v>
      </c>
      <c r="C36" s="24"/>
      <c r="D36" s="24" t="s">
        <v>38</v>
      </c>
      <c r="E36" s="24" t="s">
        <v>35</v>
      </c>
      <c r="F36" s="24">
        <v>67.5</v>
      </c>
      <c r="G36" s="24" t="s">
        <v>419</v>
      </c>
      <c r="H36" s="24" t="s">
        <v>420</v>
      </c>
      <c r="I36" s="24" t="s">
        <v>22</v>
      </c>
      <c r="J36" s="24" t="s">
        <v>20</v>
      </c>
      <c r="K36" s="26">
        <v>12038</v>
      </c>
      <c r="L36" s="24" t="s">
        <v>421</v>
      </c>
      <c r="M36" s="30">
        <v>65</v>
      </c>
      <c r="N36" s="31">
        <v>1.5689</v>
      </c>
      <c r="O36" s="24">
        <v>57.5</v>
      </c>
      <c r="P36" s="24">
        <v>60</v>
      </c>
      <c r="Q36" s="24">
        <v>61</v>
      </c>
      <c r="R36" s="24">
        <v>62.5</v>
      </c>
      <c r="S36" s="24">
        <v>61</v>
      </c>
      <c r="T36" s="31">
        <f t="shared" si="1"/>
        <v>95.7029</v>
      </c>
      <c r="U36" s="24"/>
      <c r="V36" s="24" t="s">
        <v>422</v>
      </c>
      <c r="W36" s="24">
        <v>12</v>
      </c>
    </row>
    <row r="37" spans="1:23">
      <c r="A37" s="24">
        <v>12</v>
      </c>
      <c r="B37" s="24">
        <v>1</v>
      </c>
      <c r="C37" s="24"/>
      <c r="D37" s="24" t="s">
        <v>38</v>
      </c>
      <c r="E37" s="24" t="s">
        <v>35</v>
      </c>
      <c r="F37" s="24">
        <v>67.5</v>
      </c>
      <c r="G37" s="24" t="s">
        <v>429</v>
      </c>
      <c r="H37" s="24" t="s">
        <v>43</v>
      </c>
      <c r="I37" s="24" t="s">
        <v>22</v>
      </c>
      <c r="J37" s="24" t="s">
        <v>20</v>
      </c>
      <c r="K37" s="26">
        <v>31733</v>
      </c>
      <c r="L37" s="24" t="s">
        <v>19</v>
      </c>
      <c r="M37" s="30">
        <v>66.099999999999994</v>
      </c>
      <c r="N37" s="31">
        <v>0.73980000000000001</v>
      </c>
      <c r="O37" s="24">
        <v>137.5</v>
      </c>
      <c r="P37" s="24">
        <v>140</v>
      </c>
      <c r="Q37" s="24">
        <v>142.5</v>
      </c>
      <c r="R37" s="24"/>
      <c r="S37" s="24">
        <v>142.5</v>
      </c>
      <c r="T37" s="31">
        <f t="shared" si="1"/>
        <v>105.42150000000001</v>
      </c>
      <c r="U37" s="24"/>
      <c r="V37" s="24" t="s">
        <v>430</v>
      </c>
      <c r="W37" s="24">
        <v>12</v>
      </c>
    </row>
    <row r="38" spans="1:23">
      <c r="A38" s="24">
        <v>5</v>
      </c>
      <c r="B38" s="24">
        <v>2</v>
      </c>
      <c r="C38" s="24"/>
      <c r="D38" s="24" t="s">
        <v>38</v>
      </c>
      <c r="E38" s="24" t="s">
        <v>35</v>
      </c>
      <c r="F38" s="24">
        <v>67.5</v>
      </c>
      <c r="G38" s="24" t="s">
        <v>427</v>
      </c>
      <c r="H38" s="24" t="s">
        <v>390</v>
      </c>
      <c r="I38" s="24" t="s">
        <v>22</v>
      </c>
      <c r="J38" s="24" t="s">
        <v>20</v>
      </c>
      <c r="K38" s="26">
        <v>32045</v>
      </c>
      <c r="L38" s="24" t="s">
        <v>19</v>
      </c>
      <c r="M38" s="30">
        <v>67.150000000000006</v>
      </c>
      <c r="N38" s="31">
        <v>0.72870000000000001</v>
      </c>
      <c r="O38" s="24">
        <v>132.5</v>
      </c>
      <c r="P38" s="24">
        <v>140</v>
      </c>
      <c r="Q38" s="42">
        <v>145</v>
      </c>
      <c r="R38" s="24"/>
      <c r="S38" s="24">
        <v>140</v>
      </c>
      <c r="T38" s="31">
        <f t="shared" si="1"/>
        <v>102.018</v>
      </c>
      <c r="U38" s="24"/>
      <c r="V38" s="24" t="s">
        <v>428</v>
      </c>
      <c r="W38" s="24">
        <v>5</v>
      </c>
    </row>
    <row r="39" spans="1:23">
      <c r="A39" s="24">
        <v>12</v>
      </c>
      <c r="B39" s="24">
        <v>1</v>
      </c>
      <c r="C39" s="24"/>
      <c r="D39" s="24" t="s">
        <v>38</v>
      </c>
      <c r="E39" s="24" t="s">
        <v>35</v>
      </c>
      <c r="F39" s="24">
        <v>67.5</v>
      </c>
      <c r="G39" s="24" t="s">
        <v>336</v>
      </c>
      <c r="H39" s="24" t="s">
        <v>189</v>
      </c>
      <c r="I39" s="24" t="s">
        <v>22</v>
      </c>
      <c r="J39" s="24" t="s">
        <v>20</v>
      </c>
      <c r="K39" s="26">
        <v>38166</v>
      </c>
      <c r="L39" s="24" t="s">
        <v>142</v>
      </c>
      <c r="M39" s="30">
        <v>62.95</v>
      </c>
      <c r="N39" s="31">
        <v>0.95209999999999995</v>
      </c>
      <c r="O39" s="24">
        <v>45</v>
      </c>
      <c r="P39" s="24">
        <v>47.5</v>
      </c>
      <c r="Q39" s="24">
        <v>50</v>
      </c>
      <c r="R39" s="24"/>
      <c r="S39" s="24">
        <v>50</v>
      </c>
      <c r="T39" s="31">
        <f t="shared" si="1"/>
        <v>47.604999999999997</v>
      </c>
      <c r="U39" s="24"/>
      <c r="V39" s="24" t="s">
        <v>149</v>
      </c>
      <c r="W39" s="24">
        <v>12</v>
      </c>
    </row>
    <row r="40" spans="1:23">
      <c r="A40" s="24">
        <v>12</v>
      </c>
      <c r="B40" s="24">
        <v>1</v>
      </c>
      <c r="C40" s="24"/>
      <c r="D40" s="24" t="s">
        <v>38</v>
      </c>
      <c r="E40" s="24" t="s">
        <v>35</v>
      </c>
      <c r="F40" s="24">
        <v>67.5</v>
      </c>
      <c r="G40" s="24" t="s">
        <v>434</v>
      </c>
      <c r="H40" s="24" t="s">
        <v>43</v>
      </c>
      <c r="I40" s="24" t="s">
        <v>22</v>
      </c>
      <c r="J40" s="24" t="s">
        <v>20</v>
      </c>
      <c r="K40" s="26">
        <v>37777</v>
      </c>
      <c r="L40" s="24" t="s">
        <v>28</v>
      </c>
      <c r="M40" s="30">
        <v>67.2</v>
      </c>
      <c r="N40" s="31">
        <v>0.89629999999999999</v>
      </c>
      <c r="O40" s="24">
        <v>87.5</v>
      </c>
      <c r="P40" s="24">
        <v>95</v>
      </c>
      <c r="Q40" s="42">
        <v>100</v>
      </c>
      <c r="R40" s="24"/>
      <c r="S40" s="24">
        <v>95</v>
      </c>
      <c r="T40" s="31">
        <f t="shared" si="1"/>
        <v>85.148499999999999</v>
      </c>
      <c r="U40" s="24"/>
      <c r="V40" s="24" t="s">
        <v>435</v>
      </c>
      <c r="W40" s="24">
        <v>12</v>
      </c>
    </row>
    <row r="41" spans="1:23">
      <c r="A41" s="24">
        <v>12</v>
      </c>
      <c r="B41" s="24">
        <v>1</v>
      </c>
      <c r="C41" s="24"/>
      <c r="D41" s="24" t="s">
        <v>38</v>
      </c>
      <c r="E41" s="24" t="s">
        <v>35</v>
      </c>
      <c r="F41" s="24">
        <v>67.5</v>
      </c>
      <c r="G41" s="24" t="s">
        <v>431</v>
      </c>
      <c r="H41" s="24" t="s">
        <v>432</v>
      </c>
      <c r="I41" s="24" t="s">
        <v>123</v>
      </c>
      <c r="J41" s="24" t="s">
        <v>20</v>
      </c>
      <c r="K41" s="26">
        <v>36963</v>
      </c>
      <c r="L41" s="24" t="s">
        <v>30</v>
      </c>
      <c r="M41" s="30">
        <v>63.8</v>
      </c>
      <c r="N41" s="31">
        <v>0.82589999999999997</v>
      </c>
      <c r="O41" s="24">
        <v>110</v>
      </c>
      <c r="P41" s="24">
        <v>115</v>
      </c>
      <c r="Q41" s="24">
        <v>120</v>
      </c>
      <c r="R41" s="24"/>
      <c r="S41" s="24">
        <v>120</v>
      </c>
      <c r="T41" s="31">
        <f t="shared" si="1"/>
        <v>99.10799999999999</v>
      </c>
      <c r="U41" s="24" t="s">
        <v>176</v>
      </c>
      <c r="V41" s="24" t="s">
        <v>433</v>
      </c>
      <c r="W41" s="24">
        <v>27</v>
      </c>
    </row>
    <row r="42" spans="1:23">
      <c r="A42" s="24">
        <v>5</v>
      </c>
      <c r="B42" s="24">
        <v>2</v>
      </c>
      <c r="C42" s="24"/>
      <c r="D42" s="24" t="s">
        <v>38</v>
      </c>
      <c r="E42" s="24" t="s">
        <v>35</v>
      </c>
      <c r="F42" s="24">
        <v>67.5</v>
      </c>
      <c r="G42" s="24" t="s">
        <v>425</v>
      </c>
      <c r="H42" s="24" t="s">
        <v>418</v>
      </c>
      <c r="I42" s="24" t="s">
        <v>22</v>
      </c>
      <c r="J42" s="24" t="s">
        <v>20</v>
      </c>
      <c r="K42" s="26">
        <v>37071</v>
      </c>
      <c r="L42" s="24" t="s">
        <v>30</v>
      </c>
      <c r="M42" s="30">
        <v>62.5</v>
      </c>
      <c r="N42" s="31">
        <v>0.88160000000000005</v>
      </c>
      <c r="O42" s="24">
        <v>75</v>
      </c>
      <c r="P42" s="24">
        <v>77.5</v>
      </c>
      <c r="Q42" s="24">
        <v>80</v>
      </c>
      <c r="R42" s="24"/>
      <c r="S42" s="24">
        <v>80</v>
      </c>
      <c r="T42" s="31">
        <f t="shared" si="1"/>
        <v>70.528000000000006</v>
      </c>
      <c r="U42" s="24"/>
      <c r="V42" s="24" t="s">
        <v>426</v>
      </c>
      <c r="W42" s="24">
        <v>5</v>
      </c>
    </row>
    <row r="43" spans="1:23">
      <c r="A43" s="24">
        <v>12</v>
      </c>
      <c r="B43" s="24">
        <v>1</v>
      </c>
      <c r="C43" s="24"/>
      <c r="D43" s="24" t="s">
        <v>38</v>
      </c>
      <c r="E43" s="24" t="s">
        <v>35</v>
      </c>
      <c r="F43" s="24">
        <v>75</v>
      </c>
      <c r="G43" s="24" t="s">
        <v>445</v>
      </c>
      <c r="H43" s="24" t="s">
        <v>446</v>
      </c>
      <c r="I43" s="24" t="s">
        <v>446</v>
      </c>
      <c r="J43" s="24" t="s">
        <v>20</v>
      </c>
      <c r="K43" s="26">
        <v>20042</v>
      </c>
      <c r="L43" s="24" t="s">
        <v>64</v>
      </c>
      <c r="M43" s="30">
        <v>74.599999999999994</v>
      </c>
      <c r="N43" s="31">
        <v>1.2078</v>
      </c>
      <c r="O43" s="24">
        <v>100</v>
      </c>
      <c r="P43" s="24">
        <v>110</v>
      </c>
      <c r="Q43" s="24">
        <v>112.5</v>
      </c>
      <c r="R43" s="24"/>
      <c r="S43" s="24">
        <v>112.5</v>
      </c>
      <c r="T43" s="31">
        <f t="shared" si="1"/>
        <v>135.8775</v>
      </c>
      <c r="U43" s="24"/>
      <c r="V43" s="24" t="s">
        <v>135</v>
      </c>
      <c r="W43" s="24">
        <v>12</v>
      </c>
    </row>
    <row r="44" spans="1:23">
      <c r="A44" s="24">
        <v>12</v>
      </c>
      <c r="B44" s="24">
        <v>1</v>
      </c>
      <c r="C44" s="24"/>
      <c r="D44" s="24" t="s">
        <v>38</v>
      </c>
      <c r="E44" s="24" t="s">
        <v>35</v>
      </c>
      <c r="F44" s="24">
        <v>75</v>
      </c>
      <c r="G44" s="24" t="s">
        <v>440</v>
      </c>
      <c r="H44" s="24" t="s">
        <v>27</v>
      </c>
      <c r="I44" s="24" t="s">
        <v>22</v>
      </c>
      <c r="J44" s="24" t="s">
        <v>20</v>
      </c>
      <c r="K44" s="26">
        <v>16382</v>
      </c>
      <c r="L44" s="24" t="s">
        <v>441</v>
      </c>
      <c r="M44" s="30">
        <v>74.55</v>
      </c>
      <c r="N44" s="31">
        <v>1.3879999999999999</v>
      </c>
      <c r="O44" s="24">
        <v>80</v>
      </c>
      <c r="P44" s="42">
        <v>85</v>
      </c>
      <c r="Q44" s="24">
        <v>87.5</v>
      </c>
      <c r="R44" s="24"/>
      <c r="S44" s="24">
        <v>87.5</v>
      </c>
      <c r="T44" s="31">
        <f t="shared" si="1"/>
        <v>121.44999999999999</v>
      </c>
      <c r="U44" s="24"/>
      <c r="V44" s="24" t="s">
        <v>135</v>
      </c>
      <c r="W44" s="24">
        <v>12</v>
      </c>
    </row>
    <row r="45" spans="1:23">
      <c r="A45" s="24">
        <v>12</v>
      </c>
      <c r="B45" s="24">
        <v>1</v>
      </c>
      <c r="C45" s="24"/>
      <c r="D45" s="24" t="s">
        <v>38</v>
      </c>
      <c r="E45" s="24" t="s">
        <v>35</v>
      </c>
      <c r="F45" s="24">
        <v>75</v>
      </c>
      <c r="G45" s="24" t="s">
        <v>437</v>
      </c>
      <c r="H45" s="24" t="s">
        <v>43</v>
      </c>
      <c r="I45" s="24" t="s">
        <v>22</v>
      </c>
      <c r="J45" s="24" t="s">
        <v>20</v>
      </c>
      <c r="K45" s="26">
        <v>32499</v>
      </c>
      <c r="L45" s="24" t="s">
        <v>19</v>
      </c>
      <c r="M45" s="30">
        <v>74.599999999999994</v>
      </c>
      <c r="N45" s="31">
        <v>0.6673</v>
      </c>
      <c r="O45" s="24">
        <v>147.5</v>
      </c>
      <c r="P45" s="42">
        <v>157.5</v>
      </c>
      <c r="Q45" s="42">
        <v>157.5</v>
      </c>
      <c r="R45" s="24"/>
      <c r="S45" s="24">
        <v>147.5</v>
      </c>
      <c r="T45" s="31">
        <f t="shared" si="1"/>
        <v>98.426749999999998</v>
      </c>
      <c r="U45" s="24"/>
      <c r="V45" s="24" t="s">
        <v>60</v>
      </c>
      <c r="W45" s="24">
        <v>12</v>
      </c>
    </row>
    <row r="46" spans="1:23">
      <c r="A46" s="24">
        <v>5</v>
      </c>
      <c r="B46" s="24">
        <v>2</v>
      </c>
      <c r="C46" s="24"/>
      <c r="D46" s="24" t="s">
        <v>38</v>
      </c>
      <c r="E46" s="24" t="s">
        <v>35</v>
      </c>
      <c r="F46" s="24">
        <v>75</v>
      </c>
      <c r="G46" s="24" t="s">
        <v>436</v>
      </c>
      <c r="H46" s="24" t="s">
        <v>27</v>
      </c>
      <c r="I46" s="24" t="s">
        <v>22</v>
      </c>
      <c r="J46" s="24" t="s">
        <v>20</v>
      </c>
      <c r="K46" s="26">
        <v>31977</v>
      </c>
      <c r="L46" s="24" t="s">
        <v>19</v>
      </c>
      <c r="M46" s="30">
        <v>73.75</v>
      </c>
      <c r="N46" s="31">
        <v>0.67300000000000004</v>
      </c>
      <c r="O46" s="24">
        <v>140</v>
      </c>
      <c r="P46" s="24">
        <v>145</v>
      </c>
      <c r="Q46" s="42">
        <v>147.5</v>
      </c>
      <c r="R46" s="24"/>
      <c r="S46" s="24">
        <v>145</v>
      </c>
      <c r="T46" s="31">
        <f t="shared" si="1"/>
        <v>97.585000000000008</v>
      </c>
      <c r="U46" s="24"/>
      <c r="V46" s="24" t="s">
        <v>135</v>
      </c>
      <c r="W46" s="24">
        <v>5</v>
      </c>
    </row>
    <row r="47" spans="1:23">
      <c r="A47" s="24">
        <v>3</v>
      </c>
      <c r="B47" s="24">
        <v>3</v>
      </c>
      <c r="C47" s="24"/>
      <c r="D47" s="24" t="s">
        <v>38</v>
      </c>
      <c r="E47" s="24" t="s">
        <v>35</v>
      </c>
      <c r="F47" s="24">
        <v>75</v>
      </c>
      <c r="G47" s="24" t="s">
        <v>444</v>
      </c>
      <c r="H47" s="24" t="s">
        <v>27</v>
      </c>
      <c r="I47" s="24" t="s">
        <v>22</v>
      </c>
      <c r="J47" s="24" t="s">
        <v>20</v>
      </c>
      <c r="K47" s="26">
        <v>28940</v>
      </c>
      <c r="L47" s="24" t="s">
        <v>19</v>
      </c>
      <c r="M47" s="30">
        <v>72.3</v>
      </c>
      <c r="N47" s="31">
        <v>0.68430000000000002</v>
      </c>
      <c r="O47" s="24">
        <v>105</v>
      </c>
      <c r="P47" s="24">
        <v>110</v>
      </c>
      <c r="Q47" s="24">
        <v>115</v>
      </c>
      <c r="R47" s="24"/>
      <c r="S47" s="24">
        <v>115</v>
      </c>
      <c r="T47" s="31">
        <f t="shared" si="1"/>
        <v>78.694500000000005</v>
      </c>
      <c r="U47" s="24"/>
      <c r="V47" s="24" t="s">
        <v>255</v>
      </c>
      <c r="W47" s="24">
        <v>3</v>
      </c>
    </row>
    <row r="48" spans="1:23">
      <c r="A48" s="24">
        <v>2</v>
      </c>
      <c r="B48" s="24">
        <v>4</v>
      </c>
      <c r="C48" s="24"/>
      <c r="D48" s="24" t="s">
        <v>38</v>
      </c>
      <c r="E48" s="24" t="s">
        <v>35</v>
      </c>
      <c r="F48" s="24">
        <v>75</v>
      </c>
      <c r="G48" s="24" t="s">
        <v>96</v>
      </c>
      <c r="H48" s="24" t="s">
        <v>27</v>
      </c>
      <c r="I48" s="24" t="s">
        <v>22</v>
      </c>
      <c r="J48" s="24" t="s">
        <v>20</v>
      </c>
      <c r="K48" s="26">
        <v>32333</v>
      </c>
      <c r="L48" s="24" t="s">
        <v>19</v>
      </c>
      <c r="M48" s="30">
        <v>74.8</v>
      </c>
      <c r="N48" s="31">
        <v>0.65590000000000004</v>
      </c>
      <c r="O48" s="24">
        <v>110</v>
      </c>
      <c r="P48" s="42">
        <v>115</v>
      </c>
      <c r="Q48" s="42">
        <v>115</v>
      </c>
      <c r="R48" s="24"/>
      <c r="S48" s="24">
        <v>110</v>
      </c>
      <c r="T48" s="31">
        <f t="shared" si="1"/>
        <v>72.149000000000001</v>
      </c>
      <c r="U48" s="24"/>
      <c r="V48" s="24" t="s">
        <v>135</v>
      </c>
      <c r="W48" s="24">
        <v>2</v>
      </c>
    </row>
    <row r="49" spans="1:23">
      <c r="A49" s="24">
        <v>0</v>
      </c>
      <c r="B49" s="24" t="s">
        <v>172</v>
      </c>
      <c r="C49" s="24"/>
      <c r="D49" s="24" t="s">
        <v>38</v>
      </c>
      <c r="E49" s="24" t="s">
        <v>35</v>
      </c>
      <c r="F49" s="24">
        <v>75</v>
      </c>
      <c r="G49" s="24" t="s">
        <v>451</v>
      </c>
      <c r="H49" s="24" t="s">
        <v>452</v>
      </c>
      <c r="I49" s="24" t="s">
        <v>22</v>
      </c>
      <c r="J49" s="24" t="s">
        <v>20</v>
      </c>
      <c r="K49" s="26">
        <v>31042</v>
      </c>
      <c r="L49" s="24" t="s">
        <v>19</v>
      </c>
      <c r="M49" s="30">
        <v>74.45</v>
      </c>
      <c r="N49" s="31">
        <v>0.66800000000000004</v>
      </c>
      <c r="O49" s="42">
        <v>85</v>
      </c>
      <c r="P49" s="42">
        <v>0</v>
      </c>
      <c r="Q49" s="42">
        <v>0</v>
      </c>
      <c r="R49" s="24"/>
      <c r="S49" s="24">
        <v>0</v>
      </c>
      <c r="T49" s="31">
        <f t="shared" si="1"/>
        <v>0</v>
      </c>
      <c r="U49" s="24"/>
      <c r="V49" s="24" t="s">
        <v>135</v>
      </c>
      <c r="W49" s="24">
        <v>0</v>
      </c>
    </row>
    <row r="50" spans="1:23">
      <c r="A50" s="24">
        <v>0</v>
      </c>
      <c r="B50" s="24" t="s">
        <v>172</v>
      </c>
      <c r="C50" s="24"/>
      <c r="D50" s="24" t="s">
        <v>38</v>
      </c>
      <c r="E50" s="24" t="s">
        <v>35</v>
      </c>
      <c r="F50" s="24">
        <v>75</v>
      </c>
      <c r="G50" s="24" t="s">
        <v>442</v>
      </c>
      <c r="H50" s="24" t="s">
        <v>43</v>
      </c>
      <c r="I50" s="24" t="s">
        <v>22</v>
      </c>
      <c r="J50" s="24" t="s">
        <v>20</v>
      </c>
      <c r="K50" s="26">
        <v>30608</v>
      </c>
      <c r="L50" s="24" t="s">
        <v>19</v>
      </c>
      <c r="M50" s="30">
        <v>74.55</v>
      </c>
      <c r="N50" s="31">
        <v>0.6673</v>
      </c>
      <c r="O50" s="42">
        <v>115</v>
      </c>
      <c r="P50" s="42">
        <v>115</v>
      </c>
      <c r="Q50" s="42">
        <v>115</v>
      </c>
      <c r="R50" s="24"/>
      <c r="S50" s="24">
        <v>0</v>
      </c>
      <c r="T50" s="31">
        <f t="shared" si="1"/>
        <v>0</v>
      </c>
      <c r="U50" s="24"/>
      <c r="V50" s="24" t="s">
        <v>135</v>
      </c>
      <c r="W50" s="24">
        <v>0</v>
      </c>
    </row>
    <row r="51" spans="1:23">
      <c r="A51" s="24">
        <v>12</v>
      </c>
      <c r="B51" s="24">
        <v>1</v>
      </c>
      <c r="C51" s="24"/>
      <c r="D51" s="24" t="s">
        <v>38</v>
      </c>
      <c r="E51" s="24" t="s">
        <v>35</v>
      </c>
      <c r="F51" s="24">
        <v>75</v>
      </c>
      <c r="G51" s="24" t="s">
        <v>450</v>
      </c>
      <c r="H51" s="24" t="s">
        <v>27</v>
      </c>
      <c r="I51" s="24" t="s">
        <v>22</v>
      </c>
      <c r="J51" s="24" t="s">
        <v>20</v>
      </c>
      <c r="K51" s="26">
        <v>38372</v>
      </c>
      <c r="L51" s="24" t="s">
        <v>142</v>
      </c>
      <c r="M51" s="30">
        <v>68.2</v>
      </c>
      <c r="N51" s="31">
        <v>0.88460000000000005</v>
      </c>
      <c r="O51" s="24">
        <v>37.5</v>
      </c>
      <c r="P51" s="24">
        <v>40</v>
      </c>
      <c r="Q51" s="42">
        <v>42.5</v>
      </c>
      <c r="R51" s="24"/>
      <c r="S51" s="24">
        <v>40</v>
      </c>
      <c r="T51" s="31">
        <f t="shared" si="1"/>
        <v>35.384</v>
      </c>
      <c r="U51" s="24"/>
      <c r="V51" s="24" t="s">
        <v>135</v>
      </c>
      <c r="W51" s="24">
        <v>12</v>
      </c>
    </row>
    <row r="52" spans="1:23">
      <c r="A52" s="24">
        <v>12</v>
      </c>
      <c r="B52" s="24">
        <v>1</v>
      </c>
      <c r="C52" s="24"/>
      <c r="D52" s="24" t="s">
        <v>38</v>
      </c>
      <c r="E52" s="24" t="s">
        <v>35</v>
      </c>
      <c r="F52" s="24">
        <v>75</v>
      </c>
      <c r="G52" s="24" t="s">
        <v>443</v>
      </c>
      <c r="H52" s="24" t="s">
        <v>432</v>
      </c>
      <c r="I52" s="24" t="s">
        <v>123</v>
      </c>
      <c r="J52" s="24" t="s">
        <v>20</v>
      </c>
      <c r="K52" s="26">
        <v>36532</v>
      </c>
      <c r="L52" s="24" t="s">
        <v>50</v>
      </c>
      <c r="M52" s="30">
        <v>74</v>
      </c>
      <c r="N52" s="31">
        <v>0.71189999999999998</v>
      </c>
      <c r="O52" s="24">
        <v>132.5</v>
      </c>
      <c r="P52" s="24">
        <v>137.5</v>
      </c>
      <c r="Q52" s="42">
        <v>140</v>
      </c>
      <c r="R52" s="24"/>
      <c r="S52" s="24">
        <v>137.5</v>
      </c>
      <c r="T52" s="31">
        <f t="shared" si="1"/>
        <v>97.88624999999999</v>
      </c>
      <c r="U52" s="24" t="s">
        <v>175</v>
      </c>
      <c r="V52" s="24" t="s">
        <v>433</v>
      </c>
      <c r="W52" s="24">
        <v>21</v>
      </c>
    </row>
    <row r="53" spans="1:23">
      <c r="A53" s="24">
        <v>5</v>
      </c>
      <c r="B53" s="24">
        <v>2</v>
      </c>
      <c r="C53" s="24"/>
      <c r="D53" s="24" t="s">
        <v>38</v>
      </c>
      <c r="E53" s="24" t="s">
        <v>35</v>
      </c>
      <c r="F53" s="24">
        <v>75</v>
      </c>
      <c r="G53" s="24" t="s">
        <v>447</v>
      </c>
      <c r="H53" s="24" t="s">
        <v>43</v>
      </c>
      <c r="I53" s="24" t="s">
        <v>22</v>
      </c>
      <c r="J53" s="24" t="s">
        <v>20</v>
      </c>
      <c r="K53" s="26">
        <v>36189</v>
      </c>
      <c r="L53" s="24" t="s">
        <v>50</v>
      </c>
      <c r="M53" s="30">
        <v>74.099999999999994</v>
      </c>
      <c r="N53" s="31">
        <v>0.6976</v>
      </c>
      <c r="O53" s="24">
        <v>122.5</v>
      </c>
      <c r="P53" s="24">
        <v>127.5</v>
      </c>
      <c r="Q53" s="42">
        <v>130</v>
      </c>
      <c r="R53" s="24"/>
      <c r="S53" s="24">
        <v>127.5</v>
      </c>
      <c r="T53" s="31">
        <f t="shared" si="1"/>
        <v>88.944000000000003</v>
      </c>
      <c r="U53" s="24"/>
      <c r="V53" s="24" t="s">
        <v>448</v>
      </c>
      <c r="W53" s="24">
        <v>5</v>
      </c>
    </row>
    <row r="54" spans="1:23">
      <c r="A54" s="24">
        <v>3</v>
      </c>
      <c r="B54" s="24">
        <v>3</v>
      </c>
      <c r="C54" s="24"/>
      <c r="D54" s="24" t="s">
        <v>38</v>
      </c>
      <c r="E54" s="24" t="s">
        <v>35</v>
      </c>
      <c r="F54" s="24">
        <v>75</v>
      </c>
      <c r="G54" s="24" t="s">
        <v>438</v>
      </c>
      <c r="H54" s="24" t="s">
        <v>184</v>
      </c>
      <c r="I54" s="24" t="s">
        <v>22</v>
      </c>
      <c r="J54" s="24" t="s">
        <v>20</v>
      </c>
      <c r="K54" s="26">
        <v>36608</v>
      </c>
      <c r="L54" s="24" t="s">
        <v>50</v>
      </c>
      <c r="M54" s="30">
        <v>73.400000000000006</v>
      </c>
      <c r="N54" s="31">
        <v>0.71660000000000001</v>
      </c>
      <c r="O54" s="24">
        <v>100</v>
      </c>
      <c r="P54" s="24">
        <v>105</v>
      </c>
      <c r="Q54" s="24">
        <v>110</v>
      </c>
      <c r="R54" s="24"/>
      <c r="S54" s="24">
        <v>105</v>
      </c>
      <c r="T54" s="31">
        <f t="shared" si="1"/>
        <v>75.242999999999995</v>
      </c>
      <c r="U54" s="24"/>
      <c r="V54" s="24" t="s">
        <v>439</v>
      </c>
      <c r="W54" s="24">
        <v>3</v>
      </c>
    </row>
    <row r="55" spans="1:23">
      <c r="A55" s="24">
        <v>12</v>
      </c>
      <c r="B55" s="24">
        <v>1</v>
      </c>
      <c r="C55" s="24"/>
      <c r="D55" s="24" t="s">
        <v>38</v>
      </c>
      <c r="E55" s="24" t="s">
        <v>35</v>
      </c>
      <c r="F55" s="24">
        <v>82.5</v>
      </c>
      <c r="G55" s="24" t="s">
        <v>466</v>
      </c>
      <c r="H55" s="24" t="s">
        <v>219</v>
      </c>
      <c r="I55" s="24" t="s">
        <v>22</v>
      </c>
      <c r="J55" s="24" t="s">
        <v>20</v>
      </c>
      <c r="K55" s="26">
        <v>35316</v>
      </c>
      <c r="L55" s="24" t="s">
        <v>34</v>
      </c>
      <c r="M55" s="30">
        <v>81.25</v>
      </c>
      <c r="N55" s="31">
        <v>0.63819999999999999</v>
      </c>
      <c r="O55" s="24">
        <v>167.5</v>
      </c>
      <c r="P55" s="24">
        <v>172.5</v>
      </c>
      <c r="Q55" s="24">
        <v>175</v>
      </c>
      <c r="R55" s="42">
        <v>180</v>
      </c>
      <c r="S55" s="24">
        <v>175</v>
      </c>
      <c r="T55" s="31">
        <f t="shared" si="1"/>
        <v>111.685</v>
      </c>
      <c r="U55" s="24" t="s">
        <v>642</v>
      </c>
      <c r="V55" s="24" t="s">
        <v>467</v>
      </c>
      <c r="W55" s="24">
        <v>21</v>
      </c>
    </row>
    <row r="56" spans="1:23">
      <c r="A56" s="24">
        <v>5</v>
      </c>
      <c r="B56" s="24">
        <v>2</v>
      </c>
      <c r="C56" s="24"/>
      <c r="D56" s="24" t="s">
        <v>38</v>
      </c>
      <c r="E56" s="24" t="s">
        <v>35</v>
      </c>
      <c r="F56" s="24">
        <v>82.5</v>
      </c>
      <c r="G56" s="24" t="s">
        <v>464</v>
      </c>
      <c r="H56" s="24" t="s">
        <v>27</v>
      </c>
      <c r="I56" s="24" t="s">
        <v>22</v>
      </c>
      <c r="J56" s="24" t="s">
        <v>20</v>
      </c>
      <c r="K56" s="26">
        <v>34492</v>
      </c>
      <c r="L56" s="24" t="s">
        <v>34</v>
      </c>
      <c r="M56" s="30">
        <v>81</v>
      </c>
      <c r="N56" s="31">
        <v>0.62729999999999997</v>
      </c>
      <c r="O56" s="42">
        <v>147.5</v>
      </c>
      <c r="P56" s="42">
        <v>147.5</v>
      </c>
      <c r="Q56" s="24">
        <v>147.5</v>
      </c>
      <c r="R56" s="24"/>
      <c r="S56" s="24">
        <v>147.5</v>
      </c>
      <c r="T56" s="31">
        <f t="shared" si="1"/>
        <v>92.526749999999993</v>
      </c>
      <c r="U56" s="24"/>
      <c r="V56" s="24" t="s">
        <v>465</v>
      </c>
      <c r="W56" s="24">
        <v>5</v>
      </c>
    </row>
    <row r="57" spans="1:23">
      <c r="A57" s="24">
        <v>3</v>
      </c>
      <c r="B57" s="24">
        <v>3</v>
      </c>
      <c r="C57" s="24"/>
      <c r="D57" s="24" t="s">
        <v>38</v>
      </c>
      <c r="E57" s="24" t="s">
        <v>35</v>
      </c>
      <c r="F57" s="24">
        <v>82.5</v>
      </c>
      <c r="G57" s="24" t="s">
        <v>281</v>
      </c>
      <c r="H57" s="24" t="s">
        <v>71</v>
      </c>
      <c r="I57" s="24" t="s">
        <v>136</v>
      </c>
      <c r="J57" s="24" t="s">
        <v>20</v>
      </c>
      <c r="K57" s="26">
        <v>34880</v>
      </c>
      <c r="L57" s="24" t="s">
        <v>34</v>
      </c>
      <c r="M57" s="30">
        <v>81.3</v>
      </c>
      <c r="N57" s="31">
        <v>0.63200000000000001</v>
      </c>
      <c r="O57" s="24">
        <v>115</v>
      </c>
      <c r="P57" s="24">
        <v>125</v>
      </c>
      <c r="Q57" s="24">
        <v>130</v>
      </c>
      <c r="R57" s="24"/>
      <c r="S57" s="24">
        <v>130</v>
      </c>
      <c r="T57" s="31">
        <f t="shared" si="1"/>
        <v>82.16</v>
      </c>
      <c r="U57" s="24"/>
      <c r="V57" s="24" t="s">
        <v>72</v>
      </c>
      <c r="W57" s="24">
        <v>3</v>
      </c>
    </row>
    <row r="58" spans="1:23">
      <c r="A58" s="24">
        <v>12</v>
      </c>
      <c r="B58" s="24">
        <v>1</v>
      </c>
      <c r="C58" s="24"/>
      <c r="D58" s="24" t="s">
        <v>38</v>
      </c>
      <c r="E58" s="24" t="s">
        <v>35</v>
      </c>
      <c r="F58" s="24">
        <v>82.5</v>
      </c>
      <c r="G58" s="24" t="s">
        <v>463</v>
      </c>
      <c r="H58" s="24" t="s">
        <v>89</v>
      </c>
      <c r="I58" s="24" t="s">
        <v>114</v>
      </c>
      <c r="J58" s="24" t="s">
        <v>20</v>
      </c>
      <c r="K58" s="26">
        <v>23512</v>
      </c>
      <c r="L58" s="24" t="s">
        <v>52</v>
      </c>
      <c r="M58" s="30">
        <v>80.7</v>
      </c>
      <c r="N58" s="31">
        <v>0.80569999999999997</v>
      </c>
      <c r="O58" s="24">
        <v>117.5</v>
      </c>
      <c r="P58" s="42">
        <v>127.5</v>
      </c>
      <c r="Q58" s="42">
        <v>127.5</v>
      </c>
      <c r="R58" s="24"/>
      <c r="S58" s="24">
        <v>117.5</v>
      </c>
      <c r="T58" s="31">
        <f t="shared" si="1"/>
        <v>94.669749999999993</v>
      </c>
      <c r="U58" s="24"/>
      <c r="V58" s="24" t="s">
        <v>135</v>
      </c>
      <c r="W58" s="24">
        <v>12</v>
      </c>
    </row>
    <row r="59" spans="1:23">
      <c r="A59" s="24">
        <v>12</v>
      </c>
      <c r="B59" s="24">
        <v>1</v>
      </c>
      <c r="C59" s="24"/>
      <c r="D59" s="24" t="s">
        <v>38</v>
      </c>
      <c r="E59" s="24" t="s">
        <v>35</v>
      </c>
      <c r="F59" s="24">
        <v>82.5</v>
      </c>
      <c r="G59" s="24" t="s">
        <v>460</v>
      </c>
      <c r="H59" s="24" t="s">
        <v>461</v>
      </c>
      <c r="I59" s="24" t="s">
        <v>22</v>
      </c>
      <c r="J59" s="24" t="s">
        <v>20</v>
      </c>
      <c r="K59" s="26">
        <v>22089</v>
      </c>
      <c r="L59" s="24" t="s">
        <v>220</v>
      </c>
      <c r="M59" s="30">
        <v>82.3</v>
      </c>
      <c r="N59" s="31">
        <v>0.91800000000000004</v>
      </c>
      <c r="O59" s="24">
        <v>100</v>
      </c>
      <c r="P59" s="24">
        <v>105</v>
      </c>
      <c r="Q59" s="24">
        <v>110</v>
      </c>
      <c r="R59" s="24"/>
      <c r="S59" s="24">
        <v>110</v>
      </c>
      <c r="T59" s="31">
        <f t="shared" si="1"/>
        <v>100.98</v>
      </c>
      <c r="U59" s="24"/>
      <c r="V59" s="24" t="s">
        <v>135</v>
      </c>
      <c r="W59" s="24">
        <v>12</v>
      </c>
    </row>
    <row r="60" spans="1:23">
      <c r="A60" s="24">
        <v>12</v>
      </c>
      <c r="B60" s="24">
        <v>1</v>
      </c>
      <c r="C60" s="24"/>
      <c r="D60" s="24" t="s">
        <v>38</v>
      </c>
      <c r="E60" s="24" t="s">
        <v>35</v>
      </c>
      <c r="F60" s="24">
        <v>82.5</v>
      </c>
      <c r="G60" s="24" t="s">
        <v>458</v>
      </c>
      <c r="H60" s="24" t="s">
        <v>89</v>
      </c>
      <c r="I60" s="24" t="s">
        <v>114</v>
      </c>
      <c r="J60" s="24" t="s">
        <v>20</v>
      </c>
      <c r="K60" s="26">
        <v>19693</v>
      </c>
      <c r="L60" s="24" t="s">
        <v>64</v>
      </c>
      <c r="M60" s="30">
        <v>81.5</v>
      </c>
      <c r="N60" s="31">
        <v>1.1649</v>
      </c>
      <c r="O60" s="24">
        <v>75</v>
      </c>
      <c r="P60" s="24">
        <v>80</v>
      </c>
      <c r="Q60" s="24">
        <v>85</v>
      </c>
      <c r="R60" s="24"/>
      <c r="S60" s="24">
        <v>85</v>
      </c>
      <c r="T60" s="31">
        <f t="shared" si="1"/>
        <v>99.016500000000008</v>
      </c>
      <c r="U60" s="24"/>
      <c r="V60" s="24" t="s">
        <v>395</v>
      </c>
      <c r="W60" s="24">
        <v>12</v>
      </c>
    </row>
    <row r="61" spans="1:23">
      <c r="A61" s="24">
        <v>12</v>
      </c>
      <c r="B61" s="24">
        <v>1</v>
      </c>
      <c r="C61" s="24"/>
      <c r="D61" s="24" t="s">
        <v>38</v>
      </c>
      <c r="E61" s="24" t="s">
        <v>35</v>
      </c>
      <c r="F61" s="24">
        <v>82.5</v>
      </c>
      <c r="G61" s="24" t="s">
        <v>462</v>
      </c>
      <c r="H61" s="24" t="s">
        <v>43</v>
      </c>
      <c r="I61" s="24" t="s">
        <v>22</v>
      </c>
      <c r="J61" s="24" t="s">
        <v>20</v>
      </c>
      <c r="K61" s="26">
        <v>17766</v>
      </c>
      <c r="L61" s="24" t="s">
        <v>350</v>
      </c>
      <c r="M61" s="30">
        <v>81.849999999999994</v>
      </c>
      <c r="N61" s="31">
        <v>1.2759</v>
      </c>
      <c r="O61" s="24">
        <v>115</v>
      </c>
      <c r="P61" s="42">
        <v>125</v>
      </c>
      <c r="Q61" s="42">
        <v>125</v>
      </c>
      <c r="R61" s="24"/>
      <c r="S61" s="24">
        <v>115</v>
      </c>
      <c r="T61" s="31">
        <f t="shared" ref="T61:T92" si="2">S61*N61</f>
        <v>146.7285</v>
      </c>
      <c r="U61" s="24"/>
      <c r="V61" s="24" t="s">
        <v>135</v>
      </c>
      <c r="W61" s="24">
        <v>12</v>
      </c>
    </row>
    <row r="62" spans="1:23">
      <c r="A62" s="24">
        <v>5</v>
      </c>
      <c r="B62" s="24">
        <v>2</v>
      </c>
      <c r="C62" s="24"/>
      <c r="D62" s="24" t="s">
        <v>38</v>
      </c>
      <c r="E62" s="24" t="s">
        <v>35</v>
      </c>
      <c r="F62" s="24">
        <v>82.5</v>
      </c>
      <c r="G62" s="24" t="s">
        <v>456</v>
      </c>
      <c r="H62" s="24" t="s">
        <v>457</v>
      </c>
      <c r="I62" s="24" t="s">
        <v>22</v>
      </c>
      <c r="J62" s="24" t="s">
        <v>20</v>
      </c>
      <c r="K62" s="26">
        <v>18910</v>
      </c>
      <c r="L62" s="24" t="s">
        <v>350</v>
      </c>
      <c r="M62" s="30">
        <v>81.400000000000006</v>
      </c>
      <c r="N62" s="31">
        <v>1.2314000000000001</v>
      </c>
      <c r="O62" s="42">
        <v>80</v>
      </c>
      <c r="P62" s="24">
        <v>80</v>
      </c>
      <c r="Q62" s="24">
        <v>85</v>
      </c>
      <c r="R62" s="24"/>
      <c r="S62" s="24">
        <v>85</v>
      </c>
      <c r="T62" s="31">
        <f t="shared" si="2"/>
        <v>104.66900000000001</v>
      </c>
      <c r="U62" s="24"/>
      <c r="V62" s="24" t="s">
        <v>135</v>
      </c>
      <c r="W62" s="24">
        <v>5</v>
      </c>
    </row>
    <row r="63" spans="1:23">
      <c r="A63" s="24">
        <v>12</v>
      </c>
      <c r="B63" s="24">
        <v>1</v>
      </c>
      <c r="C63" s="24"/>
      <c r="D63" s="24" t="s">
        <v>38</v>
      </c>
      <c r="E63" s="24" t="s">
        <v>35</v>
      </c>
      <c r="F63" s="24">
        <v>82.5</v>
      </c>
      <c r="G63" s="24" t="s">
        <v>453</v>
      </c>
      <c r="H63" s="24" t="s">
        <v>454</v>
      </c>
      <c r="I63" s="24" t="s">
        <v>22</v>
      </c>
      <c r="J63" s="24" t="s">
        <v>20</v>
      </c>
      <c r="K63" s="26">
        <v>14279</v>
      </c>
      <c r="L63" s="24" t="s">
        <v>181</v>
      </c>
      <c r="M63" s="30">
        <v>80.25</v>
      </c>
      <c r="N63" s="31">
        <v>1.3172999999999999</v>
      </c>
      <c r="O63" s="42">
        <v>52.5</v>
      </c>
      <c r="P63" s="24">
        <v>0</v>
      </c>
      <c r="Q63" s="24">
        <v>55</v>
      </c>
      <c r="R63" s="24"/>
      <c r="S63" s="24">
        <v>55</v>
      </c>
      <c r="T63" s="31">
        <f t="shared" si="2"/>
        <v>72.451499999999996</v>
      </c>
      <c r="U63" s="24"/>
      <c r="V63" s="24" t="s">
        <v>455</v>
      </c>
      <c r="W63" s="24">
        <v>12</v>
      </c>
    </row>
    <row r="64" spans="1:23">
      <c r="A64" s="24">
        <v>12</v>
      </c>
      <c r="B64" s="24">
        <v>1</v>
      </c>
      <c r="C64" s="24"/>
      <c r="D64" s="24" t="s">
        <v>38</v>
      </c>
      <c r="E64" s="24" t="s">
        <v>35</v>
      </c>
      <c r="F64" s="24">
        <v>82.5</v>
      </c>
      <c r="G64" s="24" t="s">
        <v>459</v>
      </c>
      <c r="H64" s="24" t="s">
        <v>141</v>
      </c>
      <c r="I64" s="24" t="s">
        <v>22</v>
      </c>
      <c r="J64" s="24" t="s">
        <v>20</v>
      </c>
      <c r="K64" s="26">
        <v>13009</v>
      </c>
      <c r="L64" s="24" t="s">
        <v>421</v>
      </c>
      <c r="M64" s="30">
        <v>78.099999999999994</v>
      </c>
      <c r="N64" s="31">
        <v>1.3451</v>
      </c>
      <c r="O64" s="42">
        <v>95</v>
      </c>
      <c r="P64" s="24">
        <v>95</v>
      </c>
      <c r="Q64" s="42">
        <v>100</v>
      </c>
      <c r="R64" s="24"/>
      <c r="S64" s="24">
        <v>95</v>
      </c>
      <c r="T64" s="31">
        <f t="shared" si="2"/>
        <v>127.78449999999999</v>
      </c>
      <c r="U64" s="24"/>
      <c r="V64" s="24" t="s">
        <v>143</v>
      </c>
      <c r="W64" s="24">
        <v>12</v>
      </c>
    </row>
    <row r="65" spans="1:23">
      <c r="A65" s="24">
        <v>12</v>
      </c>
      <c r="B65" s="24">
        <v>1</v>
      </c>
      <c r="C65" s="24"/>
      <c r="D65" s="24" t="s">
        <v>38</v>
      </c>
      <c r="E65" s="24" t="s">
        <v>35</v>
      </c>
      <c r="F65" s="24">
        <v>82.5</v>
      </c>
      <c r="G65" s="24" t="s">
        <v>474</v>
      </c>
      <c r="H65" s="24" t="s">
        <v>418</v>
      </c>
      <c r="I65" s="24" t="s">
        <v>22</v>
      </c>
      <c r="J65" s="24" t="s">
        <v>20</v>
      </c>
      <c r="K65" s="26">
        <v>29390</v>
      </c>
      <c r="L65" s="24" t="s">
        <v>19</v>
      </c>
      <c r="M65" s="30">
        <v>80.599999999999994</v>
      </c>
      <c r="N65" s="31">
        <v>0.62949999999999995</v>
      </c>
      <c r="O65" s="24">
        <v>150</v>
      </c>
      <c r="P65" s="24">
        <v>165</v>
      </c>
      <c r="Q65" s="42">
        <v>170</v>
      </c>
      <c r="R65" s="24"/>
      <c r="S65" s="24">
        <v>165</v>
      </c>
      <c r="T65" s="31">
        <f t="shared" si="2"/>
        <v>103.86749999999999</v>
      </c>
      <c r="U65" s="24"/>
      <c r="V65" s="24" t="s">
        <v>135</v>
      </c>
      <c r="W65" s="24">
        <v>12</v>
      </c>
    </row>
    <row r="66" spans="1:23">
      <c r="A66" s="24">
        <v>5</v>
      </c>
      <c r="B66" s="24">
        <v>2</v>
      </c>
      <c r="C66" s="24"/>
      <c r="D66" s="24" t="s">
        <v>38</v>
      </c>
      <c r="E66" s="24" t="s">
        <v>35</v>
      </c>
      <c r="F66" s="24">
        <v>82.5</v>
      </c>
      <c r="G66" s="24" t="s">
        <v>475</v>
      </c>
      <c r="H66" s="24" t="s">
        <v>476</v>
      </c>
      <c r="I66" s="24" t="s">
        <v>22</v>
      </c>
      <c r="J66" s="24" t="s">
        <v>20</v>
      </c>
      <c r="K66" s="26">
        <v>31138</v>
      </c>
      <c r="L66" s="24" t="s">
        <v>19</v>
      </c>
      <c r="M66" s="30">
        <v>77.45</v>
      </c>
      <c r="N66" s="31">
        <v>0.64790000000000003</v>
      </c>
      <c r="O66" s="24">
        <v>162.5</v>
      </c>
      <c r="P66" s="42">
        <v>172.5</v>
      </c>
      <c r="Q66" s="42">
        <v>172.5</v>
      </c>
      <c r="R66" s="24"/>
      <c r="S66" s="24">
        <v>162.5</v>
      </c>
      <c r="T66" s="31">
        <f t="shared" si="2"/>
        <v>105.28375000000001</v>
      </c>
      <c r="U66" s="24"/>
      <c r="V66" s="24" t="s">
        <v>135</v>
      </c>
      <c r="W66" s="24">
        <v>5</v>
      </c>
    </row>
    <row r="67" spans="1:23">
      <c r="A67" s="24">
        <v>3</v>
      </c>
      <c r="B67" s="24">
        <v>3</v>
      </c>
      <c r="C67" s="24"/>
      <c r="D67" s="24" t="s">
        <v>38</v>
      </c>
      <c r="E67" s="24" t="s">
        <v>35</v>
      </c>
      <c r="F67" s="24">
        <v>82.5</v>
      </c>
      <c r="G67" s="24" t="s">
        <v>472</v>
      </c>
      <c r="H67" s="24" t="s">
        <v>116</v>
      </c>
      <c r="I67" s="24" t="s">
        <v>22</v>
      </c>
      <c r="J67" s="24" t="s">
        <v>20</v>
      </c>
      <c r="K67" s="26">
        <v>33711</v>
      </c>
      <c r="L67" s="24" t="s">
        <v>19</v>
      </c>
      <c r="M67" s="30">
        <v>82.45</v>
      </c>
      <c r="N67" s="31">
        <v>0.61929999999999996</v>
      </c>
      <c r="O67" s="24">
        <v>147.5</v>
      </c>
      <c r="P67" s="24">
        <v>152.5</v>
      </c>
      <c r="Q67" s="42">
        <v>157.5</v>
      </c>
      <c r="R67" s="24"/>
      <c r="S67" s="24">
        <v>152.5</v>
      </c>
      <c r="T67" s="31">
        <f t="shared" si="2"/>
        <v>94.443249999999992</v>
      </c>
      <c r="U67" s="24"/>
      <c r="V67" s="24" t="s">
        <v>473</v>
      </c>
      <c r="W67" s="24">
        <v>3</v>
      </c>
    </row>
    <row r="68" spans="1:23">
      <c r="A68" s="24">
        <v>2</v>
      </c>
      <c r="B68" s="24">
        <v>4</v>
      </c>
      <c r="C68" s="24"/>
      <c r="D68" s="24" t="s">
        <v>38</v>
      </c>
      <c r="E68" s="24" t="s">
        <v>35</v>
      </c>
      <c r="F68" s="24">
        <v>82.5</v>
      </c>
      <c r="G68" s="24" t="s">
        <v>470</v>
      </c>
      <c r="H68" s="24" t="s">
        <v>43</v>
      </c>
      <c r="I68" s="24" t="s">
        <v>22</v>
      </c>
      <c r="J68" s="24" t="s">
        <v>20</v>
      </c>
      <c r="K68" s="26">
        <v>31664</v>
      </c>
      <c r="L68" s="24" t="s">
        <v>19</v>
      </c>
      <c r="M68" s="30">
        <v>82.15</v>
      </c>
      <c r="N68" s="31">
        <v>0.62090000000000001</v>
      </c>
      <c r="O68" s="24">
        <v>140</v>
      </c>
      <c r="P68" s="42">
        <v>147.5</v>
      </c>
      <c r="Q68" s="42">
        <v>147.5</v>
      </c>
      <c r="R68" s="24"/>
      <c r="S68" s="24">
        <v>140</v>
      </c>
      <c r="T68" s="31">
        <f t="shared" si="2"/>
        <v>86.926000000000002</v>
      </c>
      <c r="U68" s="24"/>
      <c r="V68" s="24" t="s">
        <v>471</v>
      </c>
      <c r="W68" s="24">
        <v>2</v>
      </c>
    </row>
    <row r="69" spans="1:23">
      <c r="A69" s="24">
        <v>1</v>
      </c>
      <c r="B69" s="24">
        <v>5</v>
      </c>
      <c r="C69" s="24"/>
      <c r="D69" s="24" t="s">
        <v>38</v>
      </c>
      <c r="E69" s="24" t="s">
        <v>35</v>
      </c>
      <c r="F69" s="24">
        <v>82.5</v>
      </c>
      <c r="G69" s="24" t="s">
        <v>468</v>
      </c>
      <c r="H69" s="24" t="s">
        <v>189</v>
      </c>
      <c r="I69" s="24" t="s">
        <v>22</v>
      </c>
      <c r="J69" s="24" t="s">
        <v>20</v>
      </c>
      <c r="K69" s="26">
        <v>31634</v>
      </c>
      <c r="L69" s="24" t="s">
        <v>19</v>
      </c>
      <c r="M69" s="30">
        <v>81.849999999999994</v>
      </c>
      <c r="N69" s="31">
        <v>0.623</v>
      </c>
      <c r="O69" s="24">
        <v>125</v>
      </c>
      <c r="P69" s="24">
        <v>130</v>
      </c>
      <c r="Q69" s="42">
        <v>135</v>
      </c>
      <c r="R69" s="24"/>
      <c r="S69" s="24">
        <v>130</v>
      </c>
      <c r="T69" s="31">
        <f t="shared" si="2"/>
        <v>80.989999999999995</v>
      </c>
      <c r="U69" s="24"/>
      <c r="V69" s="24" t="s">
        <v>469</v>
      </c>
      <c r="W69" s="24">
        <v>1</v>
      </c>
    </row>
    <row r="70" spans="1:23">
      <c r="A70" s="24">
        <v>0</v>
      </c>
      <c r="B70" s="24">
        <v>6</v>
      </c>
      <c r="C70" s="24"/>
      <c r="D70" s="24" t="s">
        <v>38</v>
      </c>
      <c r="E70" s="24" t="s">
        <v>35</v>
      </c>
      <c r="F70" s="24">
        <v>82.5</v>
      </c>
      <c r="G70" s="24" t="s">
        <v>287</v>
      </c>
      <c r="H70" s="24" t="s">
        <v>136</v>
      </c>
      <c r="I70" s="24" t="s">
        <v>136</v>
      </c>
      <c r="J70" s="24" t="s">
        <v>20</v>
      </c>
      <c r="K70" s="26">
        <v>31947</v>
      </c>
      <c r="L70" s="24" t="s">
        <v>19</v>
      </c>
      <c r="M70" s="30">
        <v>80.2</v>
      </c>
      <c r="N70" s="31">
        <v>0.63180000000000003</v>
      </c>
      <c r="O70" s="24">
        <v>115</v>
      </c>
      <c r="P70" s="24">
        <v>125</v>
      </c>
      <c r="Q70" s="42">
        <v>130</v>
      </c>
      <c r="R70" s="24"/>
      <c r="S70" s="24">
        <v>125</v>
      </c>
      <c r="T70" s="31">
        <f t="shared" si="2"/>
        <v>78.975000000000009</v>
      </c>
      <c r="U70" s="24"/>
      <c r="V70" s="24" t="s">
        <v>135</v>
      </c>
      <c r="W70" s="24">
        <v>0</v>
      </c>
    </row>
    <row r="71" spans="1:23">
      <c r="A71" s="24">
        <v>12</v>
      </c>
      <c r="B71" s="24">
        <v>1</v>
      </c>
      <c r="C71" s="24"/>
      <c r="D71" s="24" t="s">
        <v>38</v>
      </c>
      <c r="E71" s="24" t="s">
        <v>35</v>
      </c>
      <c r="F71" s="24">
        <v>90</v>
      </c>
      <c r="G71" s="24" t="s">
        <v>554</v>
      </c>
      <c r="H71" s="24" t="s">
        <v>43</v>
      </c>
      <c r="I71" s="24" t="s">
        <v>22</v>
      </c>
      <c r="J71" s="24" t="s">
        <v>20</v>
      </c>
      <c r="K71" s="26">
        <v>27249</v>
      </c>
      <c r="L71" s="24" t="s">
        <v>44</v>
      </c>
      <c r="M71" s="30">
        <v>89.4</v>
      </c>
      <c r="N71" s="31">
        <v>0.59830000000000005</v>
      </c>
      <c r="O71" s="24">
        <v>170</v>
      </c>
      <c r="P71" s="42">
        <v>185</v>
      </c>
      <c r="Q71" s="42">
        <v>185</v>
      </c>
      <c r="R71" s="24"/>
      <c r="S71" s="24">
        <v>170</v>
      </c>
      <c r="T71" s="31">
        <f t="shared" si="2"/>
        <v>101.71100000000001</v>
      </c>
      <c r="U71" s="24"/>
      <c r="V71" s="24" t="s">
        <v>135</v>
      </c>
      <c r="W71" s="24">
        <v>12</v>
      </c>
    </row>
    <row r="72" spans="1:23">
      <c r="A72" s="24">
        <v>5</v>
      </c>
      <c r="B72" s="24">
        <v>2</v>
      </c>
      <c r="C72" s="24"/>
      <c r="D72" s="24" t="s">
        <v>38</v>
      </c>
      <c r="E72" s="24" t="s">
        <v>35</v>
      </c>
      <c r="F72" s="24">
        <v>90</v>
      </c>
      <c r="G72" s="24" t="s">
        <v>546</v>
      </c>
      <c r="H72" s="24" t="s">
        <v>43</v>
      </c>
      <c r="I72" s="24" t="s">
        <v>22</v>
      </c>
      <c r="J72" s="24" t="s">
        <v>20</v>
      </c>
      <c r="K72" s="26">
        <v>27539</v>
      </c>
      <c r="L72" s="24" t="s">
        <v>44</v>
      </c>
      <c r="M72" s="30">
        <v>88.65</v>
      </c>
      <c r="N72" s="31">
        <v>0.5958</v>
      </c>
      <c r="O72" s="24">
        <v>155</v>
      </c>
      <c r="P72" s="24">
        <v>160</v>
      </c>
      <c r="Q72" s="24">
        <v>165</v>
      </c>
      <c r="R72" s="24"/>
      <c r="S72" s="24">
        <v>165</v>
      </c>
      <c r="T72" s="31">
        <f t="shared" si="2"/>
        <v>98.307000000000002</v>
      </c>
      <c r="U72" s="24"/>
      <c r="V72" s="24" t="s">
        <v>547</v>
      </c>
      <c r="W72" s="24">
        <v>5</v>
      </c>
    </row>
    <row r="73" spans="1:23">
      <c r="A73" s="24">
        <v>3</v>
      </c>
      <c r="B73" s="24">
        <v>3</v>
      </c>
      <c r="C73" s="24"/>
      <c r="D73" s="24" t="s">
        <v>38</v>
      </c>
      <c r="E73" s="24" t="s">
        <v>35</v>
      </c>
      <c r="F73" s="24">
        <v>90</v>
      </c>
      <c r="G73" s="24" t="s">
        <v>541</v>
      </c>
      <c r="H73" s="24" t="s">
        <v>36</v>
      </c>
      <c r="I73" s="24" t="s">
        <v>37</v>
      </c>
      <c r="J73" s="24" t="s">
        <v>20</v>
      </c>
      <c r="K73" s="26">
        <v>28222</v>
      </c>
      <c r="L73" s="24" t="s">
        <v>44</v>
      </c>
      <c r="M73" s="30">
        <v>89.2</v>
      </c>
      <c r="N73" s="31">
        <v>0.59030000000000005</v>
      </c>
      <c r="O73" s="24">
        <v>125</v>
      </c>
      <c r="P73" s="24">
        <v>130</v>
      </c>
      <c r="Q73" s="42">
        <v>140</v>
      </c>
      <c r="R73" s="24"/>
      <c r="S73" s="24">
        <v>130</v>
      </c>
      <c r="T73" s="31">
        <f t="shared" si="2"/>
        <v>76.739000000000004</v>
      </c>
      <c r="U73" s="24"/>
      <c r="V73" s="24" t="s">
        <v>135</v>
      </c>
      <c r="W73" s="24">
        <v>3</v>
      </c>
    </row>
    <row r="74" spans="1:23">
      <c r="A74" s="24">
        <v>0</v>
      </c>
      <c r="B74" s="24" t="s">
        <v>172</v>
      </c>
      <c r="C74" s="24"/>
      <c r="D74" s="24" t="s">
        <v>38</v>
      </c>
      <c r="E74" s="24" t="s">
        <v>35</v>
      </c>
      <c r="F74" s="24">
        <v>90</v>
      </c>
      <c r="G74" s="24" t="s">
        <v>548</v>
      </c>
      <c r="H74" s="24" t="s">
        <v>45</v>
      </c>
      <c r="I74" s="24" t="s">
        <v>22</v>
      </c>
      <c r="J74" s="24" t="s">
        <v>20</v>
      </c>
      <c r="K74" s="26">
        <v>27650</v>
      </c>
      <c r="L74" s="24" t="s">
        <v>44</v>
      </c>
      <c r="M74" s="30">
        <v>86.5</v>
      </c>
      <c r="N74" s="31">
        <v>0.60540000000000005</v>
      </c>
      <c r="O74" s="42">
        <v>155</v>
      </c>
      <c r="P74" s="42">
        <v>160</v>
      </c>
      <c r="Q74" s="42">
        <v>170</v>
      </c>
      <c r="R74" s="24"/>
      <c r="S74" s="24">
        <v>0</v>
      </c>
      <c r="T74" s="31">
        <f t="shared" si="2"/>
        <v>0</v>
      </c>
      <c r="U74" s="24"/>
      <c r="V74" s="24" t="s">
        <v>85</v>
      </c>
      <c r="W74" s="24">
        <v>0</v>
      </c>
    </row>
    <row r="75" spans="1:23">
      <c r="A75" s="24">
        <v>12</v>
      </c>
      <c r="B75" s="24">
        <v>1</v>
      </c>
      <c r="C75" s="24"/>
      <c r="D75" s="24" t="s">
        <v>38</v>
      </c>
      <c r="E75" s="24" t="s">
        <v>35</v>
      </c>
      <c r="F75" s="24">
        <v>90</v>
      </c>
      <c r="G75" s="24" t="s">
        <v>551</v>
      </c>
      <c r="H75" s="24" t="s">
        <v>552</v>
      </c>
      <c r="I75" s="24" t="s">
        <v>37</v>
      </c>
      <c r="J75" s="24" t="s">
        <v>20</v>
      </c>
      <c r="K75" s="26">
        <v>26646</v>
      </c>
      <c r="L75" s="24" t="s">
        <v>29</v>
      </c>
      <c r="M75" s="30">
        <v>89.4</v>
      </c>
      <c r="N75" s="31">
        <v>0.6159</v>
      </c>
      <c r="O75" s="24">
        <v>162.5</v>
      </c>
      <c r="P75" s="24">
        <v>172.5</v>
      </c>
      <c r="Q75" s="42">
        <v>175</v>
      </c>
      <c r="R75" s="24"/>
      <c r="S75" s="24">
        <v>172.5</v>
      </c>
      <c r="T75" s="31">
        <f t="shared" si="2"/>
        <v>106.24275</v>
      </c>
      <c r="U75" s="24"/>
      <c r="V75" s="24" t="s">
        <v>553</v>
      </c>
      <c r="W75" s="24">
        <v>12</v>
      </c>
    </row>
    <row r="76" spans="1:23">
      <c r="A76" s="24">
        <v>5</v>
      </c>
      <c r="B76" s="24">
        <v>2</v>
      </c>
      <c r="C76" s="24"/>
      <c r="D76" s="24" t="s">
        <v>38</v>
      </c>
      <c r="E76" s="24" t="s">
        <v>35</v>
      </c>
      <c r="F76" s="24">
        <v>90</v>
      </c>
      <c r="G76" s="24" t="s">
        <v>542</v>
      </c>
      <c r="H76" s="24" t="s">
        <v>543</v>
      </c>
      <c r="I76" s="24" t="s">
        <v>123</v>
      </c>
      <c r="J76" s="24" t="s">
        <v>20</v>
      </c>
      <c r="K76" s="26">
        <v>25641</v>
      </c>
      <c r="L76" s="24" t="s">
        <v>29</v>
      </c>
      <c r="M76" s="30">
        <v>86.45</v>
      </c>
      <c r="N76" s="31">
        <v>0.67020000000000002</v>
      </c>
      <c r="O76" s="42">
        <v>145</v>
      </c>
      <c r="P76" s="42">
        <v>145</v>
      </c>
      <c r="Q76" s="24">
        <v>145</v>
      </c>
      <c r="R76" s="24"/>
      <c r="S76" s="24">
        <v>145</v>
      </c>
      <c r="T76" s="31">
        <f t="shared" si="2"/>
        <v>97.179000000000002</v>
      </c>
      <c r="U76" s="24"/>
      <c r="V76" s="24" t="s">
        <v>291</v>
      </c>
      <c r="W76" s="24">
        <v>5</v>
      </c>
    </row>
    <row r="77" spans="1:23">
      <c r="A77" s="24">
        <v>3</v>
      </c>
      <c r="B77" s="24">
        <v>3</v>
      </c>
      <c r="C77" s="24"/>
      <c r="D77" s="24" t="s">
        <v>38</v>
      </c>
      <c r="E77" s="24" t="s">
        <v>35</v>
      </c>
      <c r="F77" s="24">
        <v>90</v>
      </c>
      <c r="G77" s="24" t="s">
        <v>533</v>
      </c>
      <c r="H77" s="24" t="s">
        <v>534</v>
      </c>
      <c r="I77" s="24" t="s">
        <v>22</v>
      </c>
      <c r="J77" s="24" t="s">
        <v>20</v>
      </c>
      <c r="K77" s="26">
        <v>25713</v>
      </c>
      <c r="L77" s="24" t="s">
        <v>29</v>
      </c>
      <c r="M77" s="30">
        <v>87.15</v>
      </c>
      <c r="N77" s="31">
        <v>0.65180000000000005</v>
      </c>
      <c r="O77" s="24">
        <v>117.5</v>
      </c>
      <c r="P77" s="24">
        <v>122.5</v>
      </c>
      <c r="Q77" s="24">
        <v>127.5</v>
      </c>
      <c r="R77" s="24"/>
      <c r="S77" s="24">
        <v>127.5</v>
      </c>
      <c r="T77" s="31">
        <f t="shared" si="2"/>
        <v>83.104500000000002</v>
      </c>
      <c r="U77" s="24"/>
      <c r="V77" s="24" t="s">
        <v>135</v>
      </c>
      <c r="W77" s="24">
        <v>3</v>
      </c>
    </row>
    <row r="78" spans="1:23">
      <c r="A78" s="24">
        <v>12</v>
      </c>
      <c r="B78" s="24">
        <v>1</v>
      </c>
      <c r="C78" s="24"/>
      <c r="D78" s="24" t="s">
        <v>38</v>
      </c>
      <c r="E78" s="24" t="s">
        <v>35</v>
      </c>
      <c r="F78" s="24">
        <v>90</v>
      </c>
      <c r="G78" s="24" t="s">
        <v>544</v>
      </c>
      <c r="H78" s="24" t="s">
        <v>347</v>
      </c>
      <c r="I78" s="24" t="s">
        <v>347</v>
      </c>
      <c r="J78" s="24" t="s">
        <v>20</v>
      </c>
      <c r="K78" s="26">
        <v>23870</v>
      </c>
      <c r="L78" s="24" t="s">
        <v>52</v>
      </c>
      <c r="M78" s="30">
        <v>88.35</v>
      </c>
      <c r="N78" s="31">
        <v>0.73370000000000002</v>
      </c>
      <c r="O78" s="24">
        <v>135</v>
      </c>
      <c r="P78" s="24">
        <v>145</v>
      </c>
      <c r="Q78" s="24">
        <v>150</v>
      </c>
      <c r="R78" s="24"/>
      <c r="S78" s="24">
        <v>150</v>
      </c>
      <c r="T78" s="31">
        <f t="shared" si="2"/>
        <v>110.05500000000001</v>
      </c>
      <c r="U78" s="24"/>
      <c r="V78" s="24" t="s">
        <v>135</v>
      </c>
      <c r="W78" s="24">
        <v>12</v>
      </c>
    </row>
    <row r="79" spans="1:23">
      <c r="A79" s="24">
        <v>5</v>
      </c>
      <c r="B79" s="24">
        <v>2</v>
      </c>
      <c r="C79" s="24"/>
      <c r="D79" s="24" t="s">
        <v>38</v>
      </c>
      <c r="E79" s="24" t="s">
        <v>35</v>
      </c>
      <c r="F79" s="24">
        <v>90</v>
      </c>
      <c r="G79" s="24" t="s">
        <v>535</v>
      </c>
      <c r="H79" s="24" t="s">
        <v>343</v>
      </c>
      <c r="I79" s="24" t="s">
        <v>114</v>
      </c>
      <c r="J79" s="24" t="s">
        <v>20</v>
      </c>
      <c r="K79" s="26">
        <v>24642</v>
      </c>
      <c r="L79" s="24" t="s">
        <v>52</v>
      </c>
      <c r="M79" s="30">
        <v>83.3</v>
      </c>
      <c r="N79" s="31">
        <v>0.72160000000000002</v>
      </c>
      <c r="O79" s="24">
        <v>120</v>
      </c>
      <c r="P79" s="24">
        <v>125</v>
      </c>
      <c r="Q79" s="42">
        <v>130</v>
      </c>
      <c r="R79" s="24"/>
      <c r="S79" s="24">
        <v>125</v>
      </c>
      <c r="T79" s="31">
        <f t="shared" si="2"/>
        <v>90.2</v>
      </c>
      <c r="U79" s="24"/>
      <c r="V79" s="24" t="s">
        <v>536</v>
      </c>
      <c r="W79" s="24">
        <v>5</v>
      </c>
    </row>
    <row r="80" spans="1:23">
      <c r="A80" s="24">
        <v>12</v>
      </c>
      <c r="B80" s="24">
        <v>1</v>
      </c>
      <c r="C80" s="24"/>
      <c r="D80" s="24" t="s">
        <v>38</v>
      </c>
      <c r="E80" s="24" t="s">
        <v>35</v>
      </c>
      <c r="F80" s="24">
        <v>90</v>
      </c>
      <c r="G80" s="24" t="s">
        <v>540</v>
      </c>
      <c r="H80" s="24" t="s">
        <v>43</v>
      </c>
      <c r="I80" s="24" t="s">
        <v>22</v>
      </c>
      <c r="J80" s="24" t="s">
        <v>20</v>
      </c>
      <c r="K80" s="26">
        <v>22140</v>
      </c>
      <c r="L80" s="24" t="s">
        <v>220</v>
      </c>
      <c r="M80" s="30">
        <v>88</v>
      </c>
      <c r="N80" s="31">
        <v>0.87839999999999996</v>
      </c>
      <c r="O80" s="24">
        <v>130</v>
      </c>
      <c r="P80" s="24">
        <v>135</v>
      </c>
      <c r="Q80" s="42">
        <v>137.5</v>
      </c>
      <c r="R80" s="24"/>
      <c r="S80" s="24">
        <v>135</v>
      </c>
      <c r="T80" s="31">
        <f t="shared" si="2"/>
        <v>118.58399999999999</v>
      </c>
      <c r="U80" s="24"/>
      <c r="V80" s="24" t="s">
        <v>135</v>
      </c>
      <c r="W80" s="24">
        <v>12</v>
      </c>
    </row>
    <row r="81" spans="1:23">
      <c r="A81" s="24">
        <v>5</v>
      </c>
      <c r="B81" s="24">
        <v>2</v>
      </c>
      <c r="C81" s="24"/>
      <c r="D81" s="24" t="s">
        <v>38</v>
      </c>
      <c r="E81" s="24" t="s">
        <v>35</v>
      </c>
      <c r="F81" s="24">
        <v>90</v>
      </c>
      <c r="G81" s="24" t="s">
        <v>537</v>
      </c>
      <c r="H81" s="24" t="s">
        <v>538</v>
      </c>
      <c r="I81" s="24" t="s">
        <v>22</v>
      </c>
      <c r="J81" s="24" t="s">
        <v>20</v>
      </c>
      <c r="K81" s="26">
        <v>22131</v>
      </c>
      <c r="L81" s="24" t="s">
        <v>220</v>
      </c>
      <c r="M81" s="30">
        <v>84.5</v>
      </c>
      <c r="N81" s="31">
        <v>0.90180000000000005</v>
      </c>
      <c r="O81" s="42">
        <v>130</v>
      </c>
      <c r="P81" s="42">
        <v>130</v>
      </c>
      <c r="Q81" s="24">
        <v>130</v>
      </c>
      <c r="R81" s="24"/>
      <c r="S81" s="24">
        <v>130</v>
      </c>
      <c r="T81" s="31">
        <f t="shared" si="2"/>
        <v>117.23400000000001</v>
      </c>
      <c r="U81" s="24"/>
      <c r="V81" s="24" t="s">
        <v>135</v>
      </c>
      <c r="W81" s="24">
        <v>5</v>
      </c>
    </row>
    <row r="82" spans="1:23">
      <c r="A82" s="24">
        <v>12</v>
      </c>
      <c r="B82" s="24">
        <v>1</v>
      </c>
      <c r="C82" s="24"/>
      <c r="D82" s="24" t="s">
        <v>38</v>
      </c>
      <c r="E82" s="24" t="s">
        <v>35</v>
      </c>
      <c r="F82" s="24">
        <v>90</v>
      </c>
      <c r="G82" s="24" t="s">
        <v>342</v>
      </c>
      <c r="H82" s="24" t="s">
        <v>343</v>
      </c>
      <c r="I82" s="24" t="s">
        <v>114</v>
      </c>
      <c r="J82" s="24" t="s">
        <v>20</v>
      </c>
      <c r="K82" s="26">
        <v>19844</v>
      </c>
      <c r="L82" s="24" t="s">
        <v>64</v>
      </c>
      <c r="M82" s="30">
        <v>88.8</v>
      </c>
      <c r="N82" s="31">
        <v>1.0681</v>
      </c>
      <c r="O82" s="24">
        <v>120</v>
      </c>
      <c r="P82" s="24">
        <v>130</v>
      </c>
      <c r="Q82" s="42">
        <v>132</v>
      </c>
      <c r="R82" s="24"/>
      <c r="S82" s="24">
        <v>130</v>
      </c>
      <c r="T82" s="31">
        <f t="shared" si="2"/>
        <v>138.85300000000001</v>
      </c>
      <c r="U82" s="24"/>
      <c r="V82" s="24" t="s">
        <v>135</v>
      </c>
      <c r="W82" s="24">
        <v>12</v>
      </c>
    </row>
    <row r="83" spans="1:23">
      <c r="A83" s="24">
        <v>12</v>
      </c>
      <c r="B83" s="24">
        <v>1</v>
      </c>
      <c r="C83" s="24"/>
      <c r="D83" s="24" t="s">
        <v>38</v>
      </c>
      <c r="E83" s="24" t="s">
        <v>35</v>
      </c>
      <c r="F83" s="24">
        <v>90</v>
      </c>
      <c r="G83" s="24" t="s">
        <v>530</v>
      </c>
      <c r="H83" s="24" t="s">
        <v>343</v>
      </c>
      <c r="I83" s="24" t="s">
        <v>114</v>
      </c>
      <c r="J83" s="24" t="s">
        <v>20</v>
      </c>
      <c r="K83" s="26">
        <v>18153</v>
      </c>
      <c r="L83" s="24" t="s">
        <v>350</v>
      </c>
      <c r="M83" s="30">
        <v>84</v>
      </c>
      <c r="N83" s="31">
        <v>1.2418</v>
      </c>
      <c r="O83" s="24">
        <v>95</v>
      </c>
      <c r="P83" s="24">
        <v>100</v>
      </c>
      <c r="Q83" s="42">
        <v>105</v>
      </c>
      <c r="R83" s="24"/>
      <c r="S83" s="24">
        <v>100</v>
      </c>
      <c r="T83" s="31">
        <f t="shared" si="2"/>
        <v>124.18</v>
      </c>
      <c r="U83" s="24"/>
      <c r="V83" s="24" t="s">
        <v>135</v>
      </c>
      <c r="W83" s="24">
        <v>12</v>
      </c>
    </row>
    <row r="84" spans="1:23">
      <c r="A84" s="24">
        <v>12</v>
      </c>
      <c r="B84" s="24">
        <v>1</v>
      </c>
      <c r="C84" s="24"/>
      <c r="D84" s="24" t="s">
        <v>38</v>
      </c>
      <c r="E84" s="24" t="s">
        <v>35</v>
      </c>
      <c r="F84" s="24">
        <v>90</v>
      </c>
      <c r="G84" s="24" t="s">
        <v>539</v>
      </c>
      <c r="H84" s="24" t="s">
        <v>432</v>
      </c>
      <c r="I84" s="24" t="s">
        <v>123</v>
      </c>
      <c r="J84" s="24" t="s">
        <v>20</v>
      </c>
      <c r="K84" s="26">
        <v>17589</v>
      </c>
      <c r="L84" s="24" t="s">
        <v>441</v>
      </c>
      <c r="M84" s="30">
        <v>84.85</v>
      </c>
      <c r="N84" s="31">
        <v>1.2533000000000001</v>
      </c>
      <c r="O84" s="24">
        <v>120</v>
      </c>
      <c r="P84" s="24">
        <v>125</v>
      </c>
      <c r="Q84" s="42">
        <v>130</v>
      </c>
      <c r="R84" s="24"/>
      <c r="S84" s="24">
        <v>125</v>
      </c>
      <c r="T84" s="31">
        <f t="shared" si="2"/>
        <v>156.66250000000002</v>
      </c>
      <c r="U84" s="24" t="s">
        <v>224</v>
      </c>
      <c r="V84" s="24" t="s">
        <v>433</v>
      </c>
      <c r="W84" s="24">
        <v>21</v>
      </c>
    </row>
    <row r="85" spans="1:23">
      <c r="A85" s="24">
        <v>12</v>
      </c>
      <c r="B85" s="24">
        <v>1</v>
      </c>
      <c r="C85" s="24"/>
      <c r="D85" s="24" t="s">
        <v>38</v>
      </c>
      <c r="E85" s="24" t="s">
        <v>35</v>
      </c>
      <c r="F85" s="24">
        <v>90</v>
      </c>
      <c r="G85" s="24" t="s">
        <v>554</v>
      </c>
      <c r="H85" s="24" t="s">
        <v>43</v>
      </c>
      <c r="I85" s="24" t="s">
        <v>22</v>
      </c>
      <c r="J85" s="24" t="s">
        <v>20</v>
      </c>
      <c r="K85" s="26">
        <v>27249</v>
      </c>
      <c r="L85" s="24" t="s">
        <v>19</v>
      </c>
      <c r="M85" s="30">
        <v>89.4</v>
      </c>
      <c r="N85" s="31">
        <v>0.5877</v>
      </c>
      <c r="O85" s="24">
        <v>170</v>
      </c>
      <c r="P85" s="42">
        <v>185</v>
      </c>
      <c r="Q85" s="42">
        <v>185</v>
      </c>
      <c r="R85" s="24"/>
      <c r="S85" s="24">
        <v>170</v>
      </c>
      <c r="T85" s="31">
        <f t="shared" si="2"/>
        <v>99.909000000000006</v>
      </c>
      <c r="U85" s="24"/>
      <c r="V85" s="24" t="s">
        <v>135</v>
      </c>
      <c r="W85" s="24">
        <v>12</v>
      </c>
    </row>
    <row r="86" spans="1:23">
      <c r="A86" s="24">
        <v>5</v>
      </c>
      <c r="B86" s="24">
        <v>2</v>
      </c>
      <c r="C86" s="24"/>
      <c r="D86" s="24" t="s">
        <v>38</v>
      </c>
      <c r="E86" s="24" t="s">
        <v>35</v>
      </c>
      <c r="F86" s="24">
        <v>90</v>
      </c>
      <c r="G86" s="24" t="s">
        <v>568</v>
      </c>
      <c r="H86" s="24" t="s">
        <v>89</v>
      </c>
      <c r="I86" s="24" t="s">
        <v>114</v>
      </c>
      <c r="J86" s="24" t="s">
        <v>20</v>
      </c>
      <c r="K86" s="26">
        <v>30028</v>
      </c>
      <c r="L86" s="24" t="s">
        <v>19</v>
      </c>
      <c r="M86" s="30">
        <v>87.9</v>
      </c>
      <c r="N86" s="31">
        <v>0.59389999999999998</v>
      </c>
      <c r="O86" s="24">
        <v>160</v>
      </c>
      <c r="P86" s="42">
        <v>165</v>
      </c>
      <c r="Q86" s="24">
        <v>165</v>
      </c>
      <c r="R86" s="24"/>
      <c r="S86" s="24">
        <v>165</v>
      </c>
      <c r="T86" s="31">
        <f t="shared" si="2"/>
        <v>97.993499999999997</v>
      </c>
      <c r="U86" s="24"/>
      <c r="V86" s="24" t="s">
        <v>395</v>
      </c>
      <c r="W86" s="24">
        <v>5</v>
      </c>
    </row>
    <row r="87" spans="1:23">
      <c r="A87" s="24">
        <v>3</v>
      </c>
      <c r="B87" s="24">
        <v>3</v>
      </c>
      <c r="C87" s="24"/>
      <c r="D87" s="24" t="s">
        <v>38</v>
      </c>
      <c r="E87" s="24" t="s">
        <v>35</v>
      </c>
      <c r="F87" s="24">
        <v>90</v>
      </c>
      <c r="G87" s="24" t="s">
        <v>572</v>
      </c>
      <c r="H87" s="24" t="s">
        <v>207</v>
      </c>
      <c r="I87" s="24" t="s">
        <v>114</v>
      </c>
      <c r="J87" s="24" t="s">
        <v>20</v>
      </c>
      <c r="K87" s="26">
        <v>32713</v>
      </c>
      <c r="L87" s="24" t="s">
        <v>19</v>
      </c>
      <c r="M87" s="30">
        <v>89.25</v>
      </c>
      <c r="N87" s="31">
        <v>0.58809999999999996</v>
      </c>
      <c r="O87" s="24">
        <v>155</v>
      </c>
      <c r="P87" s="24">
        <v>165</v>
      </c>
      <c r="Q87" s="42">
        <v>170</v>
      </c>
      <c r="R87" s="24"/>
      <c r="S87" s="24">
        <v>165</v>
      </c>
      <c r="T87" s="31">
        <f t="shared" si="2"/>
        <v>97.03649999999999</v>
      </c>
      <c r="U87" s="24"/>
      <c r="V87" s="24" t="s">
        <v>573</v>
      </c>
      <c r="W87" s="24">
        <v>3</v>
      </c>
    </row>
    <row r="88" spans="1:23">
      <c r="A88" s="24">
        <v>2</v>
      </c>
      <c r="B88" s="24">
        <v>4</v>
      </c>
      <c r="C88" s="24"/>
      <c r="D88" s="24" t="s">
        <v>38</v>
      </c>
      <c r="E88" s="24" t="s">
        <v>35</v>
      </c>
      <c r="F88" s="24">
        <v>90</v>
      </c>
      <c r="G88" s="24" t="s">
        <v>569</v>
      </c>
      <c r="H88" s="24" t="s">
        <v>570</v>
      </c>
      <c r="I88" s="24" t="s">
        <v>22</v>
      </c>
      <c r="J88" s="24" t="s">
        <v>20</v>
      </c>
      <c r="K88" s="26">
        <v>31379</v>
      </c>
      <c r="L88" s="24" t="s">
        <v>19</v>
      </c>
      <c r="M88" s="30">
        <v>89.3</v>
      </c>
      <c r="N88" s="31">
        <v>0.58809999999999996</v>
      </c>
      <c r="O88" s="24">
        <v>152.5</v>
      </c>
      <c r="P88" s="24">
        <v>160</v>
      </c>
      <c r="Q88" s="42">
        <v>165</v>
      </c>
      <c r="R88" s="24"/>
      <c r="S88" s="24">
        <v>160</v>
      </c>
      <c r="T88" s="31">
        <f t="shared" si="2"/>
        <v>94.095999999999989</v>
      </c>
      <c r="U88" s="24"/>
      <c r="V88" s="24" t="s">
        <v>571</v>
      </c>
      <c r="W88" s="24">
        <v>2</v>
      </c>
    </row>
    <row r="89" spans="1:23">
      <c r="A89" s="24">
        <v>1</v>
      </c>
      <c r="B89" s="24">
        <v>5</v>
      </c>
      <c r="C89" s="24"/>
      <c r="D89" s="24" t="s">
        <v>38</v>
      </c>
      <c r="E89" s="24" t="s">
        <v>35</v>
      </c>
      <c r="F89" s="24">
        <v>90</v>
      </c>
      <c r="G89" s="24" t="s">
        <v>567</v>
      </c>
      <c r="H89" s="24" t="s">
        <v>189</v>
      </c>
      <c r="I89" s="24" t="s">
        <v>22</v>
      </c>
      <c r="J89" s="24" t="s">
        <v>20</v>
      </c>
      <c r="K89" s="26">
        <v>32282</v>
      </c>
      <c r="L89" s="24" t="s">
        <v>19</v>
      </c>
      <c r="M89" s="30">
        <v>88.95</v>
      </c>
      <c r="N89" s="31">
        <v>0.58930000000000005</v>
      </c>
      <c r="O89" s="24">
        <v>150</v>
      </c>
      <c r="P89" s="24">
        <v>155</v>
      </c>
      <c r="Q89" s="42">
        <v>160</v>
      </c>
      <c r="R89" s="24"/>
      <c r="S89" s="24">
        <v>155</v>
      </c>
      <c r="T89" s="31">
        <f t="shared" si="2"/>
        <v>91.341500000000011</v>
      </c>
      <c r="U89" s="24"/>
      <c r="V89" s="24" t="s">
        <v>135</v>
      </c>
      <c r="W89" s="24">
        <v>1</v>
      </c>
    </row>
    <row r="90" spans="1:23">
      <c r="A90" s="24">
        <v>0</v>
      </c>
      <c r="B90" s="24">
        <v>6</v>
      </c>
      <c r="C90" s="24"/>
      <c r="D90" s="24" t="s">
        <v>38</v>
      </c>
      <c r="E90" s="24" t="s">
        <v>35</v>
      </c>
      <c r="F90" s="24">
        <v>90</v>
      </c>
      <c r="G90" s="24" t="s">
        <v>564</v>
      </c>
      <c r="H90" s="24" t="s">
        <v>565</v>
      </c>
      <c r="I90" s="24" t="s">
        <v>22</v>
      </c>
      <c r="J90" s="24" t="s">
        <v>20</v>
      </c>
      <c r="K90" s="26">
        <v>32582</v>
      </c>
      <c r="L90" s="24" t="s">
        <v>19</v>
      </c>
      <c r="M90" s="30">
        <v>90</v>
      </c>
      <c r="N90" s="31">
        <v>0.58530000000000004</v>
      </c>
      <c r="O90" s="24">
        <v>152.5</v>
      </c>
      <c r="P90" s="42">
        <v>155</v>
      </c>
      <c r="Q90" s="42">
        <v>155</v>
      </c>
      <c r="R90" s="24"/>
      <c r="S90" s="24">
        <v>152.5</v>
      </c>
      <c r="T90" s="31">
        <f t="shared" si="2"/>
        <v>89.258250000000004</v>
      </c>
      <c r="U90" s="24"/>
      <c r="V90" s="24" t="s">
        <v>566</v>
      </c>
      <c r="W90" s="24">
        <v>0</v>
      </c>
    </row>
    <row r="91" spans="1:23">
      <c r="A91" s="24">
        <v>0</v>
      </c>
      <c r="B91" s="24">
        <v>7</v>
      </c>
      <c r="C91" s="24"/>
      <c r="D91" s="24" t="s">
        <v>38</v>
      </c>
      <c r="E91" s="24" t="s">
        <v>35</v>
      </c>
      <c r="F91" s="24">
        <v>90</v>
      </c>
      <c r="G91" s="24" t="s">
        <v>558</v>
      </c>
      <c r="H91" s="24" t="s">
        <v>357</v>
      </c>
      <c r="I91" s="24" t="s">
        <v>22</v>
      </c>
      <c r="J91" s="24" t="s">
        <v>20</v>
      </c>
      <c r="K91" s="26">
        <v>32545</v>
      </c>
      <c r="L91" s="24" t="s">
        <v>19</v>
      </c>
      <c r="M91" s="30">
        <v>85.75</v>
      </c>
      <c r="N91" s="31">
        <v>0.60309999999999997</v>
      </c>
      <c r="O91" s="42">
        <v>145</v>
      </c>
      <c r="P91" s="24">
        <v>145</v>
      </c>
      <c r="Q91" s="24">
        <v>147.5</v>
      </c>
      <c r="R91" s="24"/>
      <c r="S91" s="24">
        <v>147.5</v>
      </c>
      <c r="T91" s="31">
        <f t="shared" si="2"/>
        <v>88.957250000000002</v>
      </c>
      <c r="U91" s="24"/>
      <c r="V91" s="24" t="s">
        <v>559</v>
      </c>
      <c r="W91" s="24">
        <v>0</v>
      </c>
    </row>
    <row r="92" spans="1:23">
      <c r="A92" s="24">
        <v>0</v>
      </c>
      <c r="B92" s="24">
        <v>8</v>
      </c>
      <c r="C92" s="24"/>
      <c r="D92" s="24" t="s">
        <v>38</v>
      </c>
      <c r="E92" s="24" t="s">
        <v>35</v>
      </c>
      <c r="F92" s="24">
        <v>90</v>
      </c>
      <c r="G92" s="24" t="s">
        <v>563</v>
      </c>
      <c r="H92" s="24" t="s">
        <v>357</v>
      </c>
      <c r="I92" s="24" t="s">
        <v>22</v>
      </c>
      <c r="J92" s="24" t="s">
        <v>20</v>
      </c>
      <c r="K92" s="26">
        <v>33666</v>
      </c>
      <c r="L92" s="24" t="s">
        <v>19</v>
      </c>
      <c r="M92" s="30">
        <v>88.55</v>
      </c>
      <c r="N92" s="31">
        <v>0.59099999999999997</v>
      </c>
      <c r="O92" s="24">
        <v>147.5</v>
      </c>
      <c r="P92" s="42">
        <v>152.5</v>
      </c>
      <c r="Q92" s="42">
        <v>152.5</v>
      </c>
      <c r="R92" s="24"/>
      <c r="S92" s="24">
        <v>147.5</v>
      </c>
      <c r="T92" s="31">
        <f t="shared" si="2"/>
        <v>87.172499999999999</v>
      </c>
      <c r="U92" s="24"/>
      <c r="V92" s="24" t="s">
        <v>135</v>
      </c>
      <c r="W92" s="24">
        <v>0</v>
      </c>
    </row>
    <row r="93" spans="1:23">
      <c r="A93" s="24">
        <v>0</v>
      </c>
      <c r="B93" s="24">
        <v>9</v>
      </c>
      <c r="C93" s="24"/>
      <c r="D93" s="24" t="s">
        <v>38</v>
      </c>
      <c r="E93" s="24" t="s">
        <v>35</v>
      </c>
      <c r="F93" s="24">
        <v>90</v>
      </c>
      <c r="G93" s="24" t="s">
        <v>560</v>
      </c>
      <c r="H93" s="24" t="s">
        <v>89</v>
      </c>
      <c r="I93" s="24" t="s">
        <v>114</v>
      </c>
      <c r="J93" s="24" t="s">
        <v>20</v>
      </c>
      <c r="K93" s="26">
        <v>32847</v>
      </c>
      <c r="L93" s="24" t="s">
        <v>19</v>
      </c>
      <c r="M93" s="30">
        <v>88.15</v>
      </c>
      <c r="N93" s="31">
        <v>0.59260000000000002</v>
      </c>
      <c r="O93" s="24">
        <v>140</v>
      </c>
      <c r="P93" s="24">
        <v>145</v>
      </c>
      <c r="Q93" s="42">
        <v>150</v>
      </c>
      <c r="R93" s="24"/>
      <c r="S93" s="24">
        <v>145</v>
      </c>
      <c r="T93" s="31">
        <f t="shared" ref="T93:T124" si="3">S93*N93</f>
        <v>85.927000000000007</v>
      </c>
      <c r="U93" s="24"/>
      <c r="V93" s="24" t="s">
        <v>395</v>
      </c>
      <c r="W93" s="24">
        <v>0</v>
      </c>
    </row>
    <row r="94" spans="1:23">
      <c r="A94" s="24">
        <v>0</v>
      </c>
      <c r="B94" s="24">
        <v>10</v>
      </c>
      <c r="C94" s="24"/>
      <c r="D94" s="24" t="s">
        <v>38</v>
      </c>
      <c r="E94" s="24" t="s">
        <v>35</v>
      </c>
      <c r="F94" s="24">
        <v>90</v>
      </c>
      <c r="G94" s="24" t="s">
        <v>555</v>
      </c>
      <c r="H94" s="24" t="s">
        <v>141</v>
      </c>
      <c r="I94" s="24" t="s">
        <v>22</v>
      </c>
      <c r="J94" s="24" t="s">
        <v>20</v>
      </c>
      <c r="K94" s="26">
        <v>29836</v>
      </c>
      <c r="L94" s="24" t="s">
        <v>19</v>
      </c>
      <c r="M94" s="30">
        <v>85.4</v>
      </c>
      <c r="N94" s="31">
        <v>0.60499999999999998</v>
      </c>
      <c r="O94" s="24">
        <v>130</v>
      </c>
      <c r="P94" s="24">
        <v>135</v>
      </c>
      <c r="Q94" s="42">
        <v>137.5</v>
      </c>
      <c r="R94" s="24"/>
      <c r="S94" s="24">
        <v>135</v>
      </c>
      <c r="T94" s="31">
        <f t="shared" si="3"/>
        <v>81.674999999999997</v>
      </c>
      <c r="U94" s="24"/>
      <c r="V94" s="24" t="s">
        <v>135</v>
      </c>
      <c r="W94" s="24">
        <v>0</v>
      </c>
    </row>
    <row r="95" spans="1:23">
      <c r="A95" s="24">
        <v>0</v>
      </c>
      <c r="B95" s="24">
        <v>11</v>
      </c>
      <c r="C95" s="24"/>
      <c r="D95" s="24" t="s">
        <v>38</v>
      </c>
      <c r="E95" s="24" t="s">
        <v>35</v>
      </c>
      <c r="F95" s="24">
        <v>90</v>
      </c>
      <c r="G95" s="24" t="s">
        <v>556</v>
      </c>
      <c r="H95" s="24" t="s">
        <v>557</v>
      </c>
      <c r="I95" s="24" t="s">
        <v>557</v>
      </c>
      <c r="J95" s="24" t="s">
        <v>20</v>
      </c>
      <c r="K95" s="26">
        <v>30192</v>
      </c>
      <c r="L95" s="24" t="s">
        <v>19</v>
      </c>
      <c r="M95" s="30">
        <v>88.5</v>
      </c>
      <c r="N95" s="31">
        <v>0.59140000000000004</v>
      </c>
      <c r="O95" s="24">
        <v>130</v>
      </c>
      <c r="P95" s="24">
        <v>135</v>
      </c>
      <c r="Q95" s="42">
        <v>140</v>
      </c>
      <c r="R95" s="24"/>
      <c r="S95" s="24">
        <v>135</v>
      </c>
      <c r="T95" s="31">
        <f t="shared" si="3"/>
        <v>79.838999999999999</v>
      </c>
      <c r="U95" s="24"/>
      <c r="V95" s="24" t="s">
        <v>135</v>
      </c>
      <c r="W95" s="24">
        <v>0</v>
      </c>
    </row>
    <row r="96" spans="1:23">
      <c r="A96" s="24">
        <v>0</v>
      </c>
      <c r="B96" s="24" t="s">
        <v>172</v>
      </c>
      <c r="C96" s="24"/>
      <c r="D96" s="24" t="s">
        <v>38</v>
      </c>
      <c r="E96" s="24" t="s">
        <v>35</v>
      </c>
      <c r="F96" s="24">
        <v>90</v>
      </c>
      <c r="G96" s="24" t="s">
        <v>561</v>
      </c>
      <c r="H96" s="24" t="s">
        <v>562</v>
      </c>
      <c r="I96" s="24" t="s">
        <v>136</v>
      </c>
      <c r="J96" s="24" t="s">
        <v>20</v>
      </c>
      <c r="K96" s="26">
        <v>32895</v>
      </c>
      <c r="L96" s="24" t="s">
        <v>19</v>
      </c>
      <c r="M96" s="30">
        <v>89.6</v>
      </c>
      <c r="N96" s="31">
        <v>0.58689999999999998</v>
      </c>
      <c r="O96" s="42">
        <v>140</v>
      </c>
      <c r="P96" s="42">
        <v>150</v>
      </c>
      <c r="Q96" s="42">
        <v>150</v>
      </c>
      <c r="R96" s="24"/>
      <c r="S96" s="24">
        <v>0</v>
      </c>
      <c r="T96" s="31">
        <f t="shared" si="3"/>
        <v>0</v>
      </c>
      <c r="U96" s="24"/>
      <c r="V96" s="24" t="s">
        <v>135</v>
      </c>
      <c r="W96" s="24">
        <v>0</v>
      </c>
    </row>
    <row r="97" spans="1:23">
      <c r="A97" s="24">
        <v>12</v>
      </c>
      <c r="B97" s="24">
        <v>1</v>
      </c>
      <c r="C97" s="24"/>
      <c r="D97" s="24" t="s">
        <v>38</v>
      </c>
      <c r="E97" s="24" t="s">
        <v>35</v>
      </c>
      <c r="F97" s="24">
        <v>90</v>
      </c>
      <c r="G97" s="24" t="s">
        <v>531</v>
      </c>
      <c r="H97" s="24" t="s">
        <v>532</v>
      </c>
      <c r="I97" s="24" t="s">
        <v>22</v>
      </c>
      <c r="J97" s="24" t="s">
        <v>20</v>
      </c>
      <c r="K97" s="26">
        <v>37562</v>
      </c>
      <c r="L97" s="24" t="s">
        <v>28</v>
      </c>
      <c r="M97" s="30">
        <v>86.25</v>
      </c>
      <c r="N97" s="31">
        <v>0.70909999999999995</v>
      </c>
      <c r="O97" s="24">
        <v>115</v>
      </c>
      <c r="P97" s="24">
        <v>120</v>
      </c>
      <c r="Q97" s="42">
        <v>125</v>
      </c>
      <c r="R97" s="24"/>
      <c r="S97" s="24">
        <v>120</v>
      </c>
      <c r="T97" s="31">
        <f t="shared" si="3"/>
        <v>85.091999999999999</v>
      </c>
      <c r="U97" s="24"/>
      <c r="V97" s="24" t="s">
        <v>135</v>
      </c>
      <c r="W97" s="24">
        <v>12</v>
      </c>
    </row>
    <row r="98" spans="1:23">
      <c r="A98" s="24">
        <v>5</v>
      </c>
      <c r="B98" s="24">
        <v>2</v>
      </c>
      <c r="C98" s="24"/>
      <c r="D98" s="24" t="s">
        <v>38</v>
      </c>
      <c r="E98" s="24" t="s">
        <v>35</v>
      </c>
      <c r="F98" s="24">
        <v>90</v>
      </c>
      <c r="G98" s="24" t="s">
        <v>529</v>
      </c>
      <c r="H98" s="24" t="s">
        <v>43</v>
      </c>
      <c r="I98" s="24" t="s">
        <v>22</v>
      </c>
      <c r="J98" s="24" t="s">
        <v>20</v>
      </c>
      <c r="K98" s="26">
        <v>37759</v>
      </c>
      <c r="L98" s="24" t="s">
        <v>28</v>
      </c>
      <c r="M98" s="30">
        <v>88.05</v>
      </c>
      <c r="N98" s="31">
        <v>0.72940000000000005</v>
      </c>
      <c r="O98" s="24">
        <v>57.5</v>
      </c>
      <c r="P98" s="24">
        <v>62.5</v>
      </c>
      <c r="Q98" s="24">
        <v>70</v>
      </c>
      <c r="R98" s="24"/>
      <c r="S98" s="24">
        <v>70</v>
      </c>
      <c r="T98" s="31">
        <f t="shared" si="3"/>
        <v>51.058000000000007</v>
      </c>
      <c r="U98" s="24"/>
      <c r="V98" s="24" t="s">
        <v>135</v>
      </c>
      <c r="W98" s="24">
        <v>5</v>
      </c>
    </row>
    <row r="99" spans="1:23">
      <c r="A99" s="24">
        <v>12</v>
      </c>
      <c r="B99" s="24">
        <v>1</v>
      </c>
      <c r="C99" s="24"/>
      <c r="D99" s="24" t="s">
        <v>38</v>
      </c>
      <c r="E99" s="24" t="s">
        <v>35</v>
      </c>
      <c r="F99" s="24">
        <v>90</v>
      </c>
      <c r="G99" s="24" t="s">
        <v>528</v>
      </c>
      <c r="H99" s="24" t="s">
        <v>31</v>
      </c>
      <c r="I99" s="24" t="s">
        <v>22</v>
      </c>
      <c r="J99" s="24" t="s">
        <v>20</v>
      </c>
      <c r="K99" s="26">
        <v>36993</v>
      </c>
      <c r="L99" s="24" t="s">
        <v>30</v>
      </c>
      <c r="M99" s="30">
        <v>87.8</v>
      </c>
      <c r="N99" s="31">
        <v>0.64180000000000004</v>
      </c>
      <c r="O99" s="24">
        <v>120</v>
      </c>
      <c r="P99" s="42">
        <v>125</v>
      </c>
      <c r="Q99" s="24">
        <v>0</v>
      </c>
      <c r="R99" s="24"/>
      <c r="S99" s="24">
        <v>120</v>
      </c>
      <c r="T99" s="31">
        <f t="shared" si="3"/>
        <v>77.016000000000005</v>
      </c>
      <c r="U99" s="24"/>
      <c r="V99" s="24" t="s">
        <v>122</v>
      </c>
      <c r="W99" s="24">
        <v>12</v>
      </c>
    </row>
    <row r="100" spans="1:23">
      <c r="A100" s="24">
        <v>12</v>
      </c>
      <c r="B100" s="24">
        <v>1</v>
      </c>
      <c r="C100" s="24"/>
      <c r="D100" s="24" t="s">
        <v>38</v>
      </c>
      <c r="E100" s="24" t="s">
        <v>35</v>
      </c>
      <c r="F100" s="24">
        <v>90</v>
      </c>
      <c r="G100" s="24" t="s">
        <v>549</v>
      </c>
      <c r="H100" s="24" t="s">
        <v>27</v>
      </c>
      <c r="I100" s="24" t="s">
        <v>22</v>
      </c>
      <c r="J100" s="24" t="s">
        <v>20</v>
      </c>
      <c r="K100" s="26">
        <v>35912</v>
      </c>
      <c r="L100" s="24" t="s">
        <v>50</v>
      </c>
      <c r="M100" s="30">
        <v>88.5</v>
      </c>
      <c r="N100" s="31">
        <v>0.61509999999999998</v>
      </c>
      <c r="O100" s="42">
        <v>170</v>
      </c>
      <c r="P100" s="24">
        <v>170</v>
      </c>
      <c r="Q100" s="24">
        <v>172.5</v>
      </c>
      <c r="R100" s="24"/>
      <c r="S100" s="24">
        <v>172.5</v>
      </c>
      <c r="T100" s="31">
        <f t="shared" si="3"/>
        <v>106.10475</v>
      </c>
      <c r="U100" s="24" t="s">
        <v>174</v>
      </c>
      <c r="V100" s="24" t="s">
        <v>550</v>
      </c>
      <c r="W100" s="24">
        <v>48</v>
      </c>
    </row>
    <row r="101" spans="1:23">
      <c r="A101" s="24">
        <v>5</v>
      </c>
      <c r="B101" s="24">
        <v>2</v>
      </c>
      <c r="C101" s="24"/>
      <c r="D101" s="24" t="s">
        <v>38</v>
      </c>
      <c r="E101" s="24" t="s">
        <v>35</v>
      </c>
      <c r="F101" s="24">
        <v>90</v>
      </c>
      <c r="G101" s="24" t="s">
        <v>545</v>
      </c>
      <c r="H101" s="24" t="s">
        <v>432</v>
      </c>
      <c r="I101" s="24" t="s">
        <v>123</v>
      </c>
      <c r="J101" s="24" t="s">
        <v>20</v>
      </c>
      <c r="K101" s="26">
        <v>36590</v>
      </c>
      <c r="L101" s="24" t="s">
        <v>50</v>
      </c>
      <c r="M101" s="30">
        <v>89.85</v>
      </c>
      <c r="N101" s="31">
        <v>0.62129999999999996</v>
      </c>
      <c r="O101" s="24">
        <v>150</v>
      </c>
      <c r="P101" s="24">
        <v>155</v>
      </c>
      <c r="Q101" s="42">
        <v>157.5</v>
      </c>
      <c r="R101" s="24"/>
      <c r="S101" s="24">
        <v>155</v>
      </c>
      <c r="T101" s="31">
        <f t="shared" si="3"/>
        <v>96.30149999999999</v>
      </c>
      <c r="U101" s="24"/>
      <c r="V101" s="24" t="s">
        <v>433</v>
      </c>
      <c r="W101" s="24">
        <v>5</v>
      </c>
    </row>
    <row r="102" spans="1:23" ht="12" customHeight="1">
      <c r="A102" s="24">
        <v>12</v>
      </c>
      <c r="B102" s="24">
        <v>1</v>
      </c>
      <c r="C102" s="24"/>
      <c r="D102" s="24" t="s">
        <v>38</v>
      </c>
      <c r="E102" s="24" t="s">
        <v>35</v>
      </c>
      <c r="F102" s="24">
        <v>100</v>
      </c>
      <c r="G102" s="24" t="s">
        <v>601</v>
      </c>
      <c r="H102" s="24" t="s">
        <v>31</v>
      </c>
      <c r="I102" s="24" t="s">
        <v>22</v>
      </c>
      <c r="J102" s="24" t="s">
        <v>20</v>
      </c>
      <c r="K102" s="26">
        <v>34530</v>
      </c>
      <c r="L102" s="24" t="s">
        <v>34</v>
      </c>
      <c r="M102" s="30">
        <v>93.1</v>
      </c>
      <c r="N102" s="31">
        <v>0.57399999999999995</v>
      </c>
      <c r="O102" s="24">
        <v>120</v>
      </c>
      <c r="P102" s="42">
        <v>140</v>
      </c>
      <c r="Q102" s="24">
        <v>140</v>
      </c>
      <c r="R102" s="24"/>
      <c r="S102" s="24">
        <v>140</v>
      </c>
      <c r="T102" s="31">
        <f t="shared" si="3"/>
        <v>80.36</v>
      </c>
      <c r="U102" s="24"/>
      <c r="V102" s="24" t="s">
        <v>135</v>
      </c>
      <c r="W102" s="24">
        <v>12</v>
      </c>
    </row>
    <row r="103" spans="1:23" ht="12" customHeight="1">
      <c r="A103" s="24">
        <v>0</v>
      </c>
      <c r="B103" s="24" t="s">
        <v>172</v>
      </c>
      <c r="C103" s="24"/>
      <c r="D103" s="24" t="s">
        <v>38</v>
      </c>
      <c r="E103" s="24" t="s">
        <v>35</v>
      </c>
      <c r="F103" s="24">
        <v>100</v>
      </c>
      <c r="G103" s="24" t="s">
        <v>593</v>
      </c>
      <c r="H103" s="24" t="s">
        <v>594</v>
      </c>
      <c r="I103" s="24" t="s">
        <v>22</v>
      </c>
      <c r="J103" s="24" t="s">
        <v>20</v>
      </c>
      <c r="K103" s="26">
        <v>28292</v>
      </c>
      <c r="L103" s="24" t="s">
        <v>44</v>
      </c>
      <c r="M103" s="30">
        <v>99.5</v>
      </c>
      <c r="N103" s="31">
        <v>0.55530000000000002</v>
      </c>
      <c r="O103" s="42">
        <v>135</v>
      </c>
      <c r="P103" s="42">
        <v>135</v>
      </c>
      <c r="Q103" s="42">
        <v>135</v>
      </c>
      <c r="R103" s="24"/>
      <c r="S103" s="24">
        <v>0</v>
      </c>
      <c r="T103" s="31">
        <f t="shared" si="3"/>
        <v>0</v>
      </c>
      <c r="U103" s="24"/>
      <c r="V103" s="24" t="s">
        <v>595</v>
      </c>
      <c r="W103" s="24">
        <v>0</v>
      </c>
    </row>
    <row r="104" spans="1:23" ht="12" customHeight="1">
      <c r="A104" s="24">
        <v>12</v>
      </c>
      <c r="B104" s="24">
        <v>1</v>
      </c>
      <c r="C104" s="24"/>
      <c r="D104" s="24" t="s">
        <v>38</v>
      </c>
      <c r="E104" s="24" t="s">
        <v>35</v>
      </c>
      <c r="F104" s="24">
        <v>100</v>
      </c>
      <c r="G104" s="24" t="s">
        <v>613</v>
      </c>
      <c r="H104" s="24" t="s">
        <v>570</v>
      </c>
      <c r="I104" s="24" t="s">
        <v>22</v>
      </c>
      <c r="J104" s="24" t="s">
        <v>20</v>
      </c>
      <c r="K104" s="26">
        <v>26122</v>
      </c>
      <c r="L104" s="24" t="s">
        <v>29</v>
      </c>
      <c r="M104" s="30">
        <v>97.9</v>
      </c>
      <c r="N104" s="31">
        <v>0.59799999999999998</v>
      </c>
      <c r="O104" s="24">
        <v>160</v>
      </c>
      <c r="P104" s="24">
        <v>165</v>
      </c>
      <c r="Q104" s="42">
        <v>172.5</v>
      </c>
      <c r="R104" s="24"/>
      <c r="S104" s="24">
        <v>165</v>
      </c>
      <c r="T104" s="31">
        <f t="shared" si="3"/>
        <v>98.67</v>
      </c>
      <c r="U104" s="24"/>
      <c r="V104" s="24" t="s">
        <v>573</v>
      </c>
      <c r="W104" s="24">
        <v>12</v>
      </c>
    </row>
    <row r="105" spans="1:23" ht="12" customHeight="1">
      <c r="A105" s="24">
        <v>5</v>
      </c>
      <c r="B105" s="24">
        <v>2</v>
      </c>
      <c r="C105" s="24"/>
      <c r="D105" s="24" t="s">
        <v>38</v>
      </c>
      <c r="E105" s="24" t="s">
        <v>35</v>
      </c>
      <c r="F105" s="24">
        <v>100</v>
      </c>
      <c r="G105" s="24" t="s">
        <v>606</v>
      </c>
      <c r="H105" s="24" t="s">
        <v>343</v>
      </c>
      <c r="I105" s="24" t="s">
        <v>114</v>
      </c>
      <c r="J105" s="24" t="s">
        <v>20</v>
      </c>
      <c r="K105" s="26">
        <v>25994</v>
      </c>
      <c r="L105" s="24" t="s">
        <v>29</v>
      </c>
      <c r="M105" s="30">
        <v>97.6</v>
      </c>
      <c r="N105" s="31">
        <v>0.61170000000000002</v>
      </c>
      <c r="O105" s="24">
        <v>160</v>
      </c>
      <c r="P105" s="42">
        <v>172.5</v>
      </c>
      <c r="Q105" s="42">
        <v>172.5</v>
      </c>
      <c r="R105" s="24"/>
      <c r="S105" s="24">
        <v>160</v>
      </c>
      <c r="T105" s="31">
        <f t="shared" si="3"/>
        <v>97.872</v>
      </c>
      <c r="U105" s="24"/>
      <c r="V105" s="24" t="s">
        <v>135</v>
      </c>
      <c r="W105" s="24">
        <v>5</v>
      </c>
    </row>
    <row r="106" spans="1:23" ht="12" customHeight="1">
      <c r="A106" s="24">
        <v>12</v>
      </c>
      <c r="B106" s="24">
        <v>1</v>
      </c>
      <c r="C106" s="24"/>
      <c r="D106" s="24" t="s">
        <v>38</v>
      </c>
      <c r="E106" s="24" t="s">
        <v>35</v>
      </c>
      <c r="F106" s="24">
        <v>100</v>
      </c>
      <c r="G106" s="24" t="s">
        <v>605</v>
      </c>
      <c r="H106" s="24" t="s">
        <v>343</v>
      </c>
      <c r="I106" s="24" t="s">
        <v>114</v>
      </c>
      <c r="J106" s="24" t="s">
        <v>20</v>
      </c>
      <c r="K106" s="26">
        <v>23966</v>
      </c>
      <c r="L106" s="24" t="s">
        <v>52</v>
      </c>
      <c r="M106" s="30">
        <v>98.6</v>
      </c>
      <c r="N106" s="31">
        <v>0.69069999999999998</v>
      </c>
      <c r="O106" s="42">
        <v>145</v>
      </c>
      <c r="P106" s="24">
        <v>145</v>
      </c>
      <c r="Q106" s="24">
        <v>150</v>
      </c>
      <c r="R106" s="24"/>
      <c r="S106" s="24">
        <v>150</v>
      </c>
      <c r="T106" s="31">
        <f t="shared" si="3"/>
        <v>103.605</v>
      </c>
      <c r="U106" s="24"/>
      <c r="V106" s="24" t="s">
        <v>135</v>
      </c>
      <c r="W106" s="24">
        <v>12</v>
      </c>
    </row>
    <row r="107" spans="1:23" ht="12" customHeight="1">
      <c r="A107" s="24">
        <v>12</v>
      </c>
      <c r="B107" s="24">
        <v>1</v>
      </c>
      <c r="C107" s="24"/>
      <c r="D107" s="24" t="s">
        <v>38</v>
      </c>
      <c r="E107" s="24" t="s">
        <v>35</v>
      </c>
      <c r="F107" s="24">
        <v>100</v>
      </c>
      <c r="G107" s="24" t="s">
        <v>611</v>
      </c>
      <c r="H107" s="24" t="s">
        <v>565</v>
      </c>
      <c r="I107" s="24" t="s">
        <v>22</v>
      </c>
      <c r="J107" s="24" t="s">
        <v>20</v>
      </c>
      <c r="K107" s="26">
        <v>21464</v>
      </c>
      <c r="L107" s="24" t="s">
        <v>220</v>
      </c>
      <c r="M107" s="30">
        <v>97.85</v>
      </c>
      <c r="N107" s="31">
        <v>0.88990000000000002</v>
      </c>
      <c r="O107" s="24">
        <v>150</v>
      </c>
      <c r="P107" s="24">
        <v>160</v>
      </c>
      <c r="Q107" s="24">
        <v>165</v>
      </c>
      <c r="R107" s="24"/>
      <c r="S107" s="24">
        <v>165</v>
      </c>
      <c r="T107" s="31">
        <f t="shared" si="3"/>
        <v>146.83350000000002</v>
      </c>
      <c r="U107" s="24"/>
      <c r="V107" s="24" t="s">
        <v>612</v>
      </c>
      <c r="W107" s="24">
        <v>12</v>
      </c>
    </row>
    <row r="108" spans="1:23" ht="12" customHeight="1">
      <c r="A108" s="24">
        <v>5</v>
      </c>
      <c r="B108" s="24">
        <v>2</v>
      </c>
      <c r="C108" s="24"/>
      <c r="D108" s="24" t="s">
        <v>38</v>
      </c>
      <c r="E108" s="24" t="s">
        <v>35</v>
      </c>
      <c r="F108" s="24">
        <v>100</v>
      </c>
      <c r="G108" s="24" t="s">
        <v>600</v>
      </c>
      <c r="H108" s="24" t="s">
        <v>599</v>
      </c>
      <c r="I108" s="24" t="s">
        <v>123</v>
      </c>
      <c r="J108" s="24" t="s">
        <v>20</v>
      </c>
      <c r="K108" s="26">
        <v>22942</v>
      </c>
      <c r="L108" s="24" t="s">
        <v>220</v>
      </c>
      <c r="M108" s="30">
        <v>98.5</v>
      </c>
      <c r="N108" s="31">
        <v>0.76980000000000004</v>
      </c>
      <c r="O108" s="42">
        <v>127.7</v>
      </c>
      <c r="P108" s="24">
        <v>132.5</v>
      </c>
      <c r="Q108" s="42">
        <v>140</v>
      </c>
      <c r="R108" s="24"/>
      <c r="S108" s="24">
        <v>132.5</v>
      </c>
      <c r="T108" s="31">
        <f t="shared" si="3"/>
        <v>101.99850000000001</v>
      </c>
      <c r="U108" s="24"/>
      <c r="V108" s="24" t="s">
        <v>149</v>
      </c>
      <c r="W108" s="24">
        <v>5</v>
      </c>
    </row>
    <row r="109" spans="1:23" ht="12" customHeight="1">
      <c r="A109" s="24">
        <v>12</v>
      </c>
      <c r="B109" s="24">
        <v>1</v>
      </c>
      <c r="C109" s="24"/>
      <c r="D109" s="24" t="s">
        <v>38</v>
      </c>
      <c r="E109" s="24" t="s">
        <v>35</v>
      </c>
      <c r="F109" s="24">
        <v>100</v>
      </c>
      <c r="G109" s="24" t="s">
        <v>349</v>
      </c>
      <c r="H109" s="24" t="s">
        <v>141</v>
      </c>
      <c r="I109" s="24" t="s">
        <v>22</v>
      </c>
      <c r="J109" s="24" t="s">
        <v>20</v>
      </c>
      <c r="K109" s="26">
        <v>18615</v>
      </c>
      <c r="L109" s="24" t="s">
        <v>350</v>
      </c>
      <c r="M109" s="30">
        <v>91.35</v>
      </c>
      <c r="N109" s="31">
        <v>1.1666000000000001</v>
      </c>
      <c r="O109" s="24">
        <v>132.5</v>
      </c>
      <c r="P109" s="24">
        <v>137.5</v>
      </c>
      <c r="Q109" s="24">
        <v>142.5</v>
      </c>
      <c r="R109" s="24"/>
      <c r="S109" s="24">
        <f>Q109</f>
        <v>142.5</v>
      </c>
      <c r="T109" s="31">
        <f t="shared" si="3"/>
        <v>166.24050000000003</v>
      </c>
      <c r="U109" s="24" t="s">
        <v>223</v>
      </c>
      <c r="V109" s="24" t="s">
        <v>143</v>
      </c>
      <c r="W109" s="24">
        <v>27</v>
      </c>
    </row>
    <row r="110" spans="1:23" ht="12" customHeight="1">
      <c r="A110" s="24">
        <v>12</v>
      </c>
      <c r="B110" s="24">
        <v>1</v>
      </c>
      <c r="C110" s="24"/>
      <c r="D110" s="24" t="s">
        <v>38</v>
      </c>
      <c r="E110" s="24" t="s">
        <v>35</v>
      </c>
      <c r="F110" s="24">
        <v>100</v>
      </c>
      <c r="G110" s="24" t="s">
        <v>596</v>
      </c>
      <c r="H110" s="24" t="s">
        <v>343</v>
      </c>
      <c r="I110" s="24" t="s">
        <v>114</v>
      </c>
      <c r="J110" s="24" t="s">
        <v>20</v>
      </c>
      <c r="K110" s="26">
        <v>16912</v>
      </c>
      <c r="L110" s="24" t="s">
        <v>441</v>
      </c>
      <c r="M110" s="30">
        <v>92.15</v>
      </c>
      <c r="N110" s="31">
        <v>1.1948000000000001</v>
      </c>
      <c r="O110" s="42">
        <v>90</v>
      </c>
      <c r="P110" s="24">
        <v>95</v>
      </c>
      <c r="Q110" s="42">
        <v>100</v>
      </c>
      <c r="R110" s="24"/>
      <c r="S110" s="24">
        <v>95</v>
      </c>
      <c r="T110" s="31">
        <f t="shared" si="3"/>
        <v>113.50600000000001</v>
      </c>
      <c r="U110" s="24"/>
      <c r="V110" s="24" t="s">
        <v>597</v>
      </c>
      <c r="W110" s="24">
        <v>12</v>
      </c>
    </row>
    <row r="111" spans="1:23" ht="12" customHeight="1">
      <c r="A111" s="24">
        <v>12</v>
      </c>
      <c r="B111" s="24">
        <v>1</v>
      </c>
      <c r="C111" s="24"/>
      <c r="D111" s="24" t="s">
        <v>38</v>
      </c>
      <c r="E111" s="24" t="s">
        <v>35</v>
      </c>
      <c r="F111" s="24">
        <v>100</v>
      </c>
      <c r="G111" s="24" t="s">
        <v>614</v>
      </c>
      <c r="H111" s="24" t="s">
        <v>27</v>
      </c>
      <c r="I111" s="24" t="s">
        <v>22</v>
      </c>
      <c r="J111" s="24" t="s">
        <v>20</v>
      </c>
      <c r="K111" s="26">
        <v>34098</v>
      </c>
      <c r="L111" s="24" t="s">
        <v>19</v>
      </c>
      <c r="M111" s="30">
        <v>96.25</v>
      </c>
      <c r="N111" s="31">
        <v>0.56389999999999996</v>
      </c>
      <c r="O111" s="42">
        <v>160</v>
      </c>
      <c r="P111" s="24">
        <v>160</v>
      </c>
      <c r="Q111" s="24">
        <v>167.5</v>
      </c>
      <c r="R111" s="24"/>
      <c r="S111" s="24">
        <v>167.5</v>
      </c>
      <c r="T111" s="31">
        <f t="shared" si="3"/>
        <v>94.453249999999997</v>
      </c>
      <c r="U111" s="24"/>
      <c r="V111" s="24" t="s">
        <v>615</v>
      </c>
      <c r="W111" s="24">
        <v>12</v>
      </c>
    </row>
    <row r="112" spans="1:23" ht="12" customHeight="1">
      <c r="A112" s="24">
        <v>5</v>
      </c>
      <c r="B112" s="24">
        <v>2</v>
      </c>
      <c r="C112" s="24"/>
      <c r="D112" s="24" t="s">
        <v>38</v>
      </c>
      <c r="E112" s="24" t="s">
        <v>35</v>
      </c>
      <c r="F112" s="24">
        <v>100</v>
      </c>
      <c r="G112" s="24" t="s">
        <v>609</v>
      </c>
      <c r="H112" s="24" t="s">
        <v>207</v>
      </c>
      <c r="I112" s="24" t="s">
        <v>114</v>
      </c>
      <c r="J112" s="24" t="s">
        <v>20</v>
      </c>
      <c r="K112" s="26">
        <v>33852</v>
      </c>
      <c r="L112" s="24" t="s">
        <v>19</v>
      </c>
      <c r="M112" s="30">
        <v>94.1</v>
      </c>
      <c r="N112" s="31">
        <v>0.57069999999999999</v>
      </c>
      <c r="O112" s="24">
        <v>155</v>
      </c>
      <c r="P112" s="24">
        <v>162.5</v>
      </c>
      <c r="Q112" s="24">
        <v>165</v>
      </c>
      <c r="R112" s="24"/>
      <c r="S112" s="24">
        <v>165</v>
      </c>
      <c r="T112" s="31">
        <f t="shared" si="3"/>
        <v>94.165499999999994</v>
      </c>
      <c r="U112" s="24"/>
      <c r="V112" s="24" t="s">
        <v>610</v>
      </c>
      <c r="W112" s="24">
        <v>5</v>
      </c>
    </row>
    <row r="113" spans="1:23" ht="12" customHeight="1">
      <c r="A113" s="24">
        <v>3</v>
      </c>
      <c r="B113" s="24">
        <v>3</v>
      </c>
      <c r="C113" s="24"/>
      <c r="D113" s="24" t="s">
        <v>38</v>
      </c>
      <c r="E113" s="24" t="s">
        <v>35</v>
      </c>
      <c r="F113" s="24">
        <v>100</v>
      </c>
      <c r="G113" s="24" t="s">
        <v>607</v>
      </c>
      <c r="H113" s="24" t="s">
        <v>43</v>
      </c>
      <c r="I113" s="24" t="s">
        <v>22</v>
      </c>
      <c r="J113" s="24" t="s">
        <v>20</v>
      </c>
      <c r="K113" s="26">
        <v>32052</v>
      </c>
      <c r="L113" s="24" t="s">
        <v>19</v>
      </c>
      <c r="M113" s="30">
        <v>97.3</v>
      </c>
      <c r="N113" s="31">
        <v>0.56100000000000005</v>
      </c>
      <c r="O113" s="24">
        <v>155</v>
      </c>
      <c r="P113" s="24">
        <v>162.5</v>
      </c>
      <c r="Q113" s="42">
        <v>165</v>
      </c>
      <c r="R113" s="24"/>
      <c r="S113" s="24">
        <v>162.5</v>
      </c>
      <c r="T113" s="31">
        <f t="shared" si="3"/>
        <v>91.162500000000009</v>
      </c>
      <c r="U113" s="24"/>
      <c r="V113" s="24" t="s">
        <v>608</v>
      </c>
      <c r="W113" s="24">
        <v>3</v>
      </c>
    </row>
    <row r="114" spans="1:23" ht="12" customHeight="1">
      <c r="A114" s="24">
        <v>2</v>
      </c>
      <c r="B114" s="24">
        <v>4</v>
      </c>
      <c r="C114" s="24"/>
      <c r="D114" s="24" t="s">
        <v>38</v>
      </c>
      <c r="E114" s="24" t="s">
        <v>35</v>
      </c>
      <c r="F114" s="24">
        <v>100</v>
      </c>
      <c r="G114" s="24" t="s">
        <v>602</v>
      </c>
      <c r="H114" s="24" t="s">
        <v>189</v>
      </c>
      <c r="I114" s="24" t="s">
        <v>22</v>
      </c>
      <c r="J114" s="24" t="s">
        <v>20</v>
      </c>
      <c r="K114" s="26">
        <v>33457</v>
      </c>
      <c r="L114" s="24" t="s">
        <v>19</v>
      </c>
      <c r="M114" s="30">
        <v>98.95</v>
      </c>
      <c r="N114" s="31">
        <v>0.55649999999999999</v>
      </c>
      <c r="O114" s="24">
        <v>142.5</v>
      </c>
      <c r="P114" s="42">
        <v>147.5</v>
      </c>
      <c r="Q114" s="42">
        <v>147.5</v>
      </c>
      <c r="R114" s="24"/>
      <c r="S114" s="24">
        <v>142.5</v>
      </c>
      <c r="T114" s="31">
        <f t="shared" si="3"/>
        <v>79.301249999999996</v>
      </c>
      <c r="U114" s="24"/>
      <c r="V114" s="24" t="s">
        <v>603</v>
      </c>
      <c r="W114" s="24">
        <v>2</v>
      </c>
    </row>
    <row r="115" spans="1:23" ht="12" customHeight="1">
      <c r="A115" s="24">
        <v>1</v>
      </c>
      <c r="B115" s="24">
        <v>5</v>
      </c>
      <c r="C115" s="24"/>
      <c r="D115" s="24" t="s">
        <v>38</v>
      </c>
      <c r="E115" s="24" t="s">
        <v>35</v>
      </c>
      <c r="F115" s="24">
        <v>100</v>
      </c>
      <c r="G115" s="24" t="s">
        <v>598</v>
      </c>
      <c r="H115" s="24" t="s">
        <v>599</v>
      </c>
      <c r="I115" s="24" t="s">
        <v>123</v>
      </c>
      <c r="J115" s="24" t="s">
        <v>20</v>
      </c>
      <c r="K115" s="26">
        <v>30755</v>
      </c>
      <c r="L115" s="24" t="s">
        <v>19</v>
      </c>
      <c r="M115" s="30">
        <v>96.4</v>
      </c>
      <c r="N115" s="31">
        <v>0.56359999999999999</v>
      </c>
      <c r="O115" s="24">
        <v>120</v>
      </c>
      <c r="P115" s="42">
        <v>130</v>
      </c>
      <c r="Q115" s="24">
        <v>130</v>
      </c>
      <c r="R115" s="24"/>
      <c r="S115" s="24">
        <v>130</v>
      </c>
      <c r="T115" s="31">
        <f t="shared" si="3"/>
        <v>73.268000000000001</v>
      </c>
      <c r="U115" s="24"/>
      <c r="V115" s="24" t="s">
        <v>122</v>
      </c>
      <c r="W115" s="24">
        <v>1</v>
      </c>
    </row>
    <row r="116" spans="1:23" ht="12" customHeight="1">
      <c r="A116" s="24">
        <v>0</v>
      </c>
      <c r="B116" s="24" t="s">
        <v>172</v>
      </c>
      <c r="C116" s="24"/>
      <c r="D116" s="24" t="s">
        <v>38</v>
      </c>
      <c r="E116" s="24" t="s">
        <v>35</v>
      </c>
      <c r="F116" s="24">
        <v>100</v>
      </c>
      <c r="G116" s="24" t="s">
        <v>592</v>
      </c>
      <c r="H116" s="24" t="s">
        <v>45</v>
      </c>
      <c r="I116" s="24" t="s">
        <v>22</v>
      </c>
      <c r="J116" s="24" t="s">
        <v>20</v>
      </c>
      <c r="K116" s="26">
        <v>30679</v>
      </c>
      <c r="L116" s="24" t="s">
        <v>19</v>
      </c>
      <c r="M116" s="30">
        <v>95.15</v>
      </c>
      <c r="N116" s="31">
        <v>0.56720000000000004</v>
      </c>
      <c r="O116" s="42">
        <v>122.5</v>
      </c>
      <c r="P116" s="42">
        <v>122.5</v>
      </c>
      <c r="Q116" s="42">
        <v>122.5</v>
      </c>
      <c r="R116" s="24"/>
      <c r="S116" s="24">
        <v>0</v>
      </c>
      <c r="T116" s="31">
        <f t="shared" si="3"/>
        <v>0</v>
      </c>
      <c r="U116" s="24"/>
      <c r="V116" s="24" t="s">
        <v>135</v>
      </c>
      <c r="W116" s="24">
        <v>0</v>
      </c>
    </row>
    <row r="117" spans="1:23" ht="12" customHeight="1">
      <c r="A117" s="24">
        <v>12</v>
      </c>
      <c r="B117" s="24">
        <v>1</v>
      </c>
      <c r="C117" s="24"/>
      <c r="D117" s="24" t="s">
        <v>38</v>
      </c>
      <c r="E117" s="24" t="s">
        <v>35</v>
      </c>
      <c r="F117" s="24">
        <v>100</v>
      </c>
      <c r="G117" s="24" t="s">
        <v>604</v>
      </c>
      <c r="H117" s="24" t="s">
        <v>207</v>
      </c>
      <c r="I117" s="24" t="s">
        <v>114</v>
      </c>
      <c r="J117" s="24" t="s">
        <v>20</v>
      </c>
      <c r="K117" s="26">
        <v>36453</v>
      </c>
      <c r="L117" s="24" t="s">
        <v>50</v>
      </c>
      <c r="M117" s="30">
        <v>90.25</v>
      </c>
      <c r="N117" s="31">
        <v>0.61929999999999996</v>
      </c>
      <c r="O117" s="24">
        <v>135</v>
      </c>
      <c r="P117" s="24">
        <v>145</v>
      </c>
      <c r="Q117" s="24">
        <v>150</v>
      </c>
      <c r="R117" s="24"/>
      <c r="S117" s="24">
        <v>150</v>
      </c>
      <c r="T117" s="31">
        <f t="shared" si="3"/>
        <v>92.894999999999996</v>
      </c>
      <c r="U117" s="24"/>
      <c r="V117" s="24" t="s">
        <v>573</v>
      </c>
      <c r="W117" s="24">
        <v>12</v>
      </c>
    </row>
    <row r="118" spans="1:23">
      <c r="A118" s="24">
        <v>12</v>
      </c>
      <c r="B118" s="24">
        <v>1</v>
      </c>
      <c r="C118" s="24"/>
      <c r="D118" s="24" t="s">
        <v>38</v>
      </c>
      <c r="E118" s="24" t="s">
        <v>35</v>
      </c>
      <c r="F118" s="24">
        <v>110</v>
      </c>
      <c r="G118" s="24" t="s">
        <v>634</v>
      </c>
      <c r="H118" s="24" t="s">
        <v>432</v>
      </c>
      <c r="I118" s="24" t="s">
        <v>123</v>
      </c>
      <c r="J118" s="24" t="s">
        <v>20</v>
      </c>
      <c r="K118" s="26">
        <v>35525</v>
      </c>
      <c r="L118" s="24" t="s">
        <v>34</v>
      </c>
      <c r="M118" s="30">
        <v>107.25</v>
      </c>
      <c r="N118" s="31">
        <v>0.55089999999999995</v>
      </c>
      <c r="O118" s="24">
        <v>195</v>
      </c>
      <c r="P118" s="24">
        <v>205</v>
      </c>
      <c r="Q118" s="24">
        <v>215</v>
      </c>
      <c r="R118" s="24">
        <v>220</v>
      </c>
      <c r="S118" s="24">
        <v>215</v>
      </c>
      <c r="T118" s="31">
        <f t="shared" si="3"/>
        <v>118.44349999999999</v>
      </c>
      <c r="U118" s="24" t="s">
        <v>640</v>
      </c>
      <c r="V118" s="24" t="s">
        <v>135</v>
      </c>
      <c r="W118" s="24">
        <v>48</v>
      </c>
    </row>
    <row r="119" spans="1:23">
      <c r="A119" s="24">
        <v>5</v>
      </c>
      <c r="B119" s="24">
        <v>2</v>
      </c>
      <c r="C119" s="24"/>
      <c r="D119" s="24" t="s">
        <v>38</v>
      </c>
      <c r="E119" s="24" t="s">
        <v>35</v>
      </c>
      <c r="F119" s="24">
        <v>110</v>
      </c>
      <c r="G119" s="24" t="s">
        <v>631</v>
      </c>
      <c r="H119" s="24" t="s">
        <v>131</v>
      </c>
      <c r="I119" s="24" t="s">
        <v>22</v>
      </c>
      <c r="J119" s="24" t="s">
        <v>20</v>
      </c>
      <c r="K119" s="26">
        <v>34466</v>
      </c>
      <c r="L119" s="24" t="s">
        <v>34</v>
      </c>
      <c r="M119" s="30">
        <v>109.3</v>
      </c>
      <c r="N119" s="31">
        <v>0.5373</v>
      </c>
      <c r="O119" s="42">
        <v>195</v>
      </c>
      <c r="P119" s="42">
        <v>195</v>
      </c>
      <c r="Q119" s="24">
        <v>195</v>
      </c>
      <c r="R119" s="24"/>
      <c r="S119" s="24">
        <v>195</v>
      </c>
      <c r="T119" s="31">
        <f t="shared" si="3"/>
        <v>104.7735</v>
      </c>
      <c r="U119" s="24"/>
      <c r="V119" s="24" t="s">
        <v>433</v>
      </c>
      <c r="W119" s="24">
        <v>5</v>
      </c>
    </row>
    <row r="120" spans="1:23">
      <c r="A120" s="24">
        <v>12</v>
      </c>
      <c r="B120" s="24">
        <v>1</v>
      </c>
      <c r="C120" s="24"/>
      <c r="D120" s="24" t="s">
        <v>38</v>
      </c>
      <c r="E120" s="24" t="s">
        <v>35</v>
      </c>
      <c r="F120" s="24">
        <v>110</v>
      </c>
      <c r="G120" s="24" t="s">
        <v>627</v>
      </c>
      <c r="H120" s="24" t="s">
        <v>210</v>
      </c>
      <c r="I120" s="24" t="s">
        <v>22</v>
      </c>
      <c r="J120" s="24" t="s">
        <v>20</v>
      </c>
      <c r="K120" s="26">
        <v>28353</v>
      </c>
      <c r="L120" s="24" t="s">
        <v>44</v>
      </c>
      <c r="M120" s="30">
        <v>108</v>
      </c>
      <c r="N120" s="31">
        <v>0.53910000000000002</v>
      </c>
      <c r="O120" s="24">
        <v>180</v>
      </c>
      <c r="P120" s="24">
        <v>187.5</v>
      </c>
      <c r="Q120" s="24">
        <v>192.5</v>
      </c>
      <c r="R120" s="24"/>
      <c r="S120" s="24">
        <v>192.5</v>
      </c>
      <c r="T120" s="31">
        <f t="shared" si="3"/>
        <v>103.77675000000001</v>
      </c>
      <c r="U120" s="24"/>
      <c r="V120" s="24" t="s">
        <v>135</v>
      </c>
      <c r="W120" s="24">
        <v>12</v>
      </c>
    </row>
    <row r="121" spans="1:23">
      <c r="A121" s="24">
        <v>12</v>
      </c>
      <c r="B121" s="24">
        <v>1</v>
      </c>
      <c r="C121" s="24"/>
      <c r="D121" s="24" t="s">
        <v>38</v>
      </c>
      <c r="E121" s="24" t="s">
        <v>35</v>
      </c>
      <c r="F121" s="24">
        <v>110</v>
      </c>
      <c r="G121" s="24" t="s">
        <v>624</v>
      </c>
      <c r="H121" s="24" t="s">
        <v>625</v>
      </c>
      <c r="I121" s="24" t="s">
        <v>22</v>
      </c>
      <c r="J121" s="24" t="s">
        <v>20</v>
      </c>
      <c r="K121" s="26">
        <v>26571</v>
      </c>
      <c r="L121" s="24" t="s">
        <v>29</v>
      </c>
      <c r="M121" s="30">
        <v>104.15</v>
      </c>
      <c r="N121" s="31">
        <v>0.57140000000000002</v>
      </c>
      <c r="O121" s="24">
        <v>162.5</v>
      </c>
      <c r="P121" s="24">
        <v>172.5</v>
      </c>
      <c r="Q121" s="42">
        <v>182.5</v>
      </c>
      <c r="R121" s="24"/>
      <c r="S121" s="24">
        <v>172.5</v>
      </c>
      <c r="T121" s="31">
        <f t="shared" si="3"/>
        <v>98.566500000000005</v>
      </c>
      <c r="U121" s="24"/>
      <c r="V121" s="24" t="s">
        <v>135</v>
      </c>
      <c r="W121" s="24">
        <v>12</v>
      </c>
    </row>
    <row r="122" spans="1:23">
      <c r="A122" s="24">
        <v>12</v>
      </c>
      <c r="B122" s="24">
        <v>1</v>
      </c>
      <c r="C122" s="24"/>
      <c r="D122" s="24" t="s">
        <v>38</v>
      </c>
      <c r="E122" s="24" t="s">
        <v>35</v>
      </c>
      <c r="F122" s="24">
        <v>110</v>
      </c>
      <c r="G122" s="24" t="s">
        <v>621</v>
      </c>
      <c r="H122" s="24" t="s">
        <v>210</v>
      </c>
      <c r="I122" s="24" t="s">
        <v>22</v>
      </c>
      <c r="J122" s="24" t="s">
        <v>20</v>
      </c>
      <c r="K122" s="26">
        <v>24591</v>
      </c>
      <c r="L122" s="24" t="s">
        <v>52</v>
      </c>
      <c r="M122" s="30">
        <v>110</v>
      </c>
      <c r="N122" s="31">
        <v>0.62929999999999997</v>
      </c>
      <c r="O122" s="24">
        <v>150</v>
      </c>
      <c r="P122" s="24">
        <v>155</v>
      </c>
      <c r="Q122" s="42">
        <v>160</v>
      </c>
      <c r="R122" s="24"/>
      <c r="S122" s="24">
        <v>155</v>
      </c>
      <c r="T122" s="31">
        <f t="shared" si="3"/>
        <v>97.541499999999999</v>
      </c>
      <c r="U122" s="24"/>
      <c r="V122" s="24" t="s">
        <v>135</v>
      </c>
      <c r="W122" s="24">
        <v>12</v>
      </c>
    </row>
    <row r="123" spans="1:23">
      <c r="A123" s="24">
        <v>0</v>
      </c>
      <c r="B123" s="24" t="s">
        <v>172</v>
      </c>
      <c r="C123" s="24"/>
      <c r="D123" s="24" t="s">
        <v>38</v>
      </c>
      <c r="E123" s="24" t="s">
        <v>35</v>
      </c>
      <c r="F123" s="24">
        <v>110</v>
      </c>
      <c r="G123" s="24" t="s">
        <v>620</v>
      </c>
      <c r="H123" s="24" t="s">
        <v>141</v>
      </c>
      <c r="I123" s="24" t="s">
        <v>22</v>
      </c>
      <c r="J123" s="24" t="s">
        <v>20</v>
      </c>
      <c r="K123" s="26">
        <v>17947</v>
      </c>
      <c r="L123" s="24" t="s">
        <v>350</v>
      </c>
      <c r="M123" s="30">
        <v>109</v>
      </c>
      <c r="N123" s="31">
        <v>1.1012</v>
      </c>
      <c r="O123" s="42">
        <v>135</v>
      </c>
      <c r="P123" s="42">
        <v>135</v>
      </c>
      <c r="Q123" s="42">
        <v>135</v>
      </c>
      <c r="R123" s="24"/>
      <c r="S123" s="24">
        <v>0</v>
      </c>
      <c r="T123" s="31">
        <f t="shared" si="3"/>
        <v>0</v>
      </c>
      <c r="U123" s="24"/>
      <c r="V123" s="24" t="s">
        <v>143</v>
      </c>
      <c r="W123" s="24">
        <v>0</v>
      </c>
    </row>
    <row r="124" spans="1:23">
      <c r="A124" s="24">
        <v>12</v>
      </c>
      <c r="B124" s="24">
        <v>1</v>
      </c>
      <c r="C124" s="24"/>
      <c r="D124" s="24" t="s">
        <v>38</v>
      </c>
      <c r="E124" s="24" t="s">
        <v>35</v>
      </c>
      <c r="F124" s="24">
        <v>110</v>
      </c>
      <c r="G124" s="24" t="s">
        <v>632</v>
      </c>
      <c r="H124" s="24" t="s">
        <v>633</v>
      </c>
      <c r="I124" s="24" t="s">
        <v>347</v>
      </c>
      <c r="J124" s="24" t="s">
        <v>20</v>
      </c>
      <c r="K124" s="26">
        <v>31737</v>
      </c>
      <c r="L124" s="24" t="s">
        <v>19</v>
      </c>
      <c r="M124" s="30">
        <v>110</v>
      </c>
      <c r="N124" s="31">
        <v>0.53649999999999998</v>
      </c>
      <c r="O124" s="24">
        <v>190</v>
      </c>
      <c r="P124" s="24">
        <v>205</v>
      </c>
      <c r="Q124" s="42">
        <v>210</v>
      </c>
      <c r="R124" s="24"/>
      <c r="S124" s="24">
        <v>205</v>
      </c>
      <c r="T124" s="31">
        <f t="shared" si="3"/>
        <v>109.9825</v>
      </c>
      <c r="U124" s="24" t="s">
        <v>177</v>
      </c>
      <c r="V124" s="24" t="s">
        <v>135</v>
      </c>
      <c r="W124" s="24">
        <v>48</v>
      </c>
    </row>
    <row r="125" spans="1:23">
      <c r="A125" s="24">
        <v>5</v>
      </c>
      <c r="B125" s="24">
        <v>2</v>
      </c>
      <c r="C125" s="24"/>
      <c r="D125" s="24" t="s">
        <v>38</v>
      </c>
      <c r="E125" s="24" t="s">
        <v>35</v>
      </c>
      <c r="F125" s="24">
        <v>110</v>
      </c>
      <c r="G125" s="24" t="s">
        <v>628</v>
      </c>
      <c r="H125" s="24" t="s">
        <v>207</v>
      </c>
      <c r="I125" s="24" t="s">
        <v>114</v>
      </c>
      <c r="J125" s="24" t="s">
        <v>20</v>
      </c>
      <c r="K125" s="26">
        <v>34248</v>
      </c>
      <c r="L125" s="24" t="s">
        <v>19</v>
      </c>
      <c r="M125" s="30">
        <v>100.3</v>
      </c>
      <c r="N125" s="31">
        <v>0.55330000000000001</v>
      </c>
      <c r="O125" s="24">
        <v>177.5</v>
      </c>
      <c r="P125" s="24">
        <v>185</v>
      </c>
      <c r="Q125" s="24">
        <v>195</v>
      </c>
      <c r="R125" s="24"/>
      <c r="S125" s="24">
        <v>195</v>
      </c>
      <c r="T125" s="31">
        <f t="shared" ref="T125:T156" si="4">S125*N125</f>
        <v>107.8935</v>
      </c>
      <c r="U125" s="24" t="s">
        <v>178</v>
      </c>
      <c r="V125" s="24" t="s">
        <v>629</v>
      </c>
      <c r="W125" s="24">
        <v>20</v>
      </c>
    </row>
    <row r="126" spans="1:23">
      <c r="A126" s="24">
        <v>4</v>
      </c>
      <c r="B126" s="24">
        <v>3</v>
      </c>
      <c r="C126" s="24"/>
      <c r="D126" s="24" t="s">
        <v>38</v>
      </c>
      <c r="E126" s="24" t="s">
        <v>35</v>
      </c>
      <c r="F126" s="24">
        <v>110</v>
      </c>
      <c r="G126" s="24" t="s">
        <v>630</v>
      </c>
      <c r="H126" s="24" t="s">
        <v>570</v>
      </c>
      <c r="I126" s="24" t="s">
        <v>22</v>
      </c>
      <c r="J126" s="24" t="s">
        <v>20</v>
      </c>
      <c r="K126" s="26">
        <v>33320</v>
      </c>
      <c r="L126" s="24" t="s">
        <v>19</v>
      </c>
      <c r="M126" s="30">
        <v>105.5</v>
      </c>
      <c r="N126" s="31">
        <v>0.54290000000000005</v>
      </c>
      <c r="O126" s="42">
        <v>190</v>
      </c>
      <c r="P126" s="24">
        <v>190</v>
      </c>
      <c r="Q126" s="24">
        <v>195</v>
      </c>
      <c r="R126" s="24"/>
      <c r="S126" s="24">
        <v>195</v>
      </c>
      <c r="T126" s="31">
        <f t="shared" si="4"/>
        <v>105.86550000000001</v>
      </c>
      <c r="U126" s="24" t="s">
        <v>179</v>
      </c>
      <c r="V126" s="24" t="s">
        <v>135</v>
      </c>
      <c r="W126" s="24">
        <v>13</v>
      </c>
    </row>
    <row r="127" spans="1:23">
      <c r="A127" s="24">
        <v>2</v>
      </c>
      <c r="B127" s="24">
        <v>4</v>
      </c>
      <c r="C127" s="24"/>
      <c r="D127" s="24" t="s">
        <v>38</v>
      </c>
      <c r="E127" s="24" t="s">
        <v>35</v>
      </c>
      <c r="F127" s="24">
        <v>110</v>
      </c>
      <c r="G127" s="24" t="s">
        <v>626</v>
      </c>
      <c r="H127" s="24" t="s">
        <v>120</v>
      </c>
      <c r="I127" s="24" t="s">
        <v>22</v>
      </c>
      <c r="J127" s="24" t="s">
        <v>20</v>
      </c>
      <c r="K127" s="26">
        <v>34246</v>
      </c>
      <c r="L127" s="24" t="s">
        <v>19</v>
      </c>
      <c r="M127" s="30">
        <v>105.7</v>
      </c>
      <c r="N127" s="31">
        <v>0.54259999999999997</v>
      </c>
      <c r="O127" s="24">
        <v>170</v>
      </c>
      <c r="P127" s="24">
        <v>177.5</v>
      </c>
      <c r="Q127" s="42">
        <v>185</v>
      </c>
      <c r="R127" s="24"/>
      <c r="S127" s="24">
        <v>177.5</v>
      </c>
      <c r="T127" s="31">
        <f t="shared" si="4"/>
        <v>96.311499999999995</v>
      </c>
      <c r="U127" s="24"/>
      <c r="V127" s="24" t="s">
        <v>135</v>
      </c>
      <c r="W127" s="24">
        <v>2</v>
      </c>
    </row>
    <row r="128" spans="1:23">
      <c r="A128" s="24">
        <v>1</v>
      </c>
      <c r="B128" s="24">
        <v>5</v>
      </c>
      <c r="C128" s="24"/>
      <c r="D128" s="24" t="s">
        <v>38</v>
      </c>
      <c r="E128" s="24" t="s">
        <v>35</v>
      </c>
      <c r="F128" s="24">
        <v>110</v>
      </c>
      <c r="G128" s="24" t="s">
        <v>624</v>
      </c>
      <c r="H128" s="24" t="s">
        <v>625</v>
      </c>
      <c r="I128" s="24" t="s">
        <v>22</v>
      </c>
      <c r="J128" s="24" t="s">
        <v>20</v>
      </c>
      <c r="K128" s="26">
        <v>26571</v>
      </c>
      <c r="L128" s="24" t="s">
        <v>19</v>
      </c>
      <c r="M128" s="30">
        <v>104.15</v>
      </c>
      <c r="N128" s="31">
        <v>0.54520000000000002</v>
      </c>
      <c r="O128" s="24">
        <v>162.5</v>
      </c>
      <c r="P128" s="24">
        <v>172.5</v>
      </c>
      <c r="Q128" s="42">
        <v>182.5</v>
      </c>
      <c r="R128" s="24"/>
      <c r="S128" s="24">
        <v>172.5</v>
      </c>
      <c r="T128" s="31">
        <f t="shared" si="4"/>
        <v>94.046999999999997</v>
      </c>
      <c r="U128" s="24"/>
      <c r="V128" s="24" t="s">
        <v>135</v>
      </c>
      <c r="W128" s="24">
        <v>1</v>
      </c>
    </row>
    <row r="129" spans="1:23">
      <c r="A129" s="24">
        <v>0</v>
      </c>
      <c r="B129" s="24">
        <v>6</v>
      </c>
      <c r="C129" s="24"/>
      <c r="D129" s="24" t="s">
        <v>38</v>
      </c>
      <c r="E129" s="24" t="s">
        <v>35</v>
      </c>
      <c r="F129" s="24">
        <v>110</v>
      </c>
      <c r="G129" s="24" t="s">
        <v>616</v>
      </c>
      <c r="H129" s="24" t="s">
        <v>83</v>
      </c>
      <c r="I129" s="24" t="s">
        <v>22</v>
      </c>
      <c r="J129" s="24" t="s">
        <v>20</v>
      </c>
      <c r="K129" s="26">
        <v>30363</v>
      </c>
      <c r="L129" s="24" t="s">
        <v>19</v>
      </c>
      <c r="M129" s="30">
        <v>107.45</v>
      </c>
      <c r="N129" s="31">
        <v>0.53979999999999995</v>
      </c>
      <c r="O129" s="24">
        <v>155</v>
      </c>
      <c r="P129" s="24">
        <v>167.5</v>
      </c>
      <c r="Q129" s="42">
        <v>175</v>
      </c>
      <c r="R129" s="24"/>
      <c r="S129" s="24">
        <v>167.5</v>
      </c>
      <c r="T129" s="31">
        <f t="shared" si="4"/>
        <v>90.416499999999985</v>
      </c>
      <c r="U129" s="24"/>
      <c r="V129" s="24" t="s">
        <v>135</v>
      </c>
      <c r="W129" s="24">
        <v>0</v>
      </c>
    </row>
    <row r="130" spans="1:23">
      <c r="A130" s="24">
        <v>0</v>
      </c>
      <c r="B130" s="24">
        <v>7</v>
      </c>
      <c r="C130" s="24"/>
      <c r="D130" s="24" t="s">
        <v>38</v>
      </c>
      <c r="E130" s="24" t="s">
        <v>35</v>
      </c>
      <c r="F130" s="24">
        <v>110</v>
      </c>
      <c r="G130" s="24" t="s">
        <v>623</v>
      </c>
      <c r="H130" s="24" t="s">
        <v>43</v>
      </c>
      <c r="I130" s="24" t="s">
        <v>22</v>
      </c>
      <c r="J130" s="24" t="s">
        <v>20</v>
      </c>
      <c r="K130" s="26">
        <v>30724</v>
      </c>
      <c r="L130" s="24" t="s">
        <v>19</v>
      </c>
      <c r="M130" s="30">
        <v>108.05</v>
      </c>
      <c r="N130" s="31">
        <v>0.53890000000000005</v>
      </c>
      <c r="O130" s="24">
        <v>160</v>
      </c>
      <c r="P130" s="24">
        <v>167.5</v>
      </c>
      <c r="Q130" s="42">
        <v>172.5</v>
      </c>
      <c r="R130" s="24"/>
      <c r="S130" s="24">
        <v>167.5</v>
      </c>
      <c r="T130" s="31">
        <f t="shared" si="4"/>
        <v>90.265750000000011</v>
      </c>
      <c r="U130" s="24"/>
      <c r="V130" s="24" t="s">
        <v>135</v>
      </c>
      <c r="W130" s="24">
        <v>0</v>
      </c>
    </row>
    <row r="131" spans="1:23">
      <c r="A131" s="24">
        <v>0</v>
      </c>
      <c r="B131" s="24">
        <v>8</v>
      </c>
      <c r="C131" s="24"/>
      <c r="D131" s="24" t="s">
        <v>38</v>
      </c>
      <c r="E131" s="24" t="s">
        <v>35</v>
      </c>
      <c r="F131" s="24">
        <v>110</v>
      </c>
      <c r="G131" s="24" t="s">
        <v>618</v>
      </c>
      <c r="H131" s="24" t="s">
        <v>538</v>
      </c>
      <c r="I131" s="24" t="s">
        <v>22</v>
      </c>
      <c r="J131" s="24" t="s">
        <v>20</v>
      </c>
      <c r="K131" s="26">
        <v>32919</v>
      </c>
      <c r="L131" s="24" t="s">
        <v>19</v>
      </c>
      <c r="M131" s="30">
        <v>103.05</v>
      </c>
      <c r="N131" s="31">
        <v>0.54730000000000001</v>
      </c>
      <c r="O131" s="24">
        <v>165</v>
      </c>
      <c r="P131" s="42">
        <v>175</v>
      </c>
      <c r="Q131" s="24">
        <v>0</v>
      </c>
      <c r="R131" s="24"/>
      <c r="S131" s="24">
        <v>165</v>
      </c>
      <c r="T131" s="31">
        <f t="shared" si="4"/>
        <v>90.304500000000004</v>
      </c>
      <c r="U131" s="24"/>
      <c r="V131" s="24" t="s">
        <v>619</v>
      </c>
      <c r="W131" s="24">
        <v>0</v>
      </c>
    </row>
    <row r="132" spans="1:23">
      <c r="A132" s="24">
        <v>0</v>
      </c>
      <c r="B132" s="24">
        <v>9</v>
      </c>
      <c r="C132" s="24"/>
      <c r="D132" s="24" t="s">
        <v>38</v>
      </c>
      <c r="E132" s="24" t="s">
        <v>35</v>
      </c>
      <c r="F132" s="24">
        <v>110</v>
      </c>
      <c r="G132" s="24" t="s">
        <v>622</v>
      </c>
      <c r="H132" s="24" t="s">
        <v>599</v>
      </c>
      <c r="I132" s="24" t="s">
        <v>123</v>
      </c>
      <c r="J132" s="24" t="s">
        <v>20</v>
      </c>
      <c r="K132" s="26">
        <v>29612</v>
      </c>
      <c r="L132" s="24" t="s">
        <v>19</v>
      </c>
      <c r="M132" s="30">
        <v>106.15</v>
      </c>
      <c r="N132" s="31">
        <v>0.54169999999999996</v>
      </c>
      <c r="O132" s="24">
        <v>155</v>
      </c>
      <c r="P132" s="24">
        <v>162.5</v>
      </c>
      <c r="Q132" s="42">
        <v>167.5</v>
      </c>
      <c r="R132" s="24"/>
      <c r="S132" s="24">
        <v>162.5</v>
      </c>
      <c r="T132" s="31">
        <f t="shared" si="4"/>
        <v>88.02624999999999</v>
      </c>
      <c r="U132" s="24"/>
      <c r="V132" s="24" t="s">
        <v>135</v>
      </c>
      <c r="W132" s="24">
        <v>0</v>
      </c>
    </row>
    <row r="133" spans="1:23">
      <c r="A133" s="24">
        <v>12</v>
      </c>
      <c r="B133" s="24">
        <v>1</v>
      </c>
      <c r="C133" s="24"/>
      <c r="D133" s="24" t="s">
        <v>38</v>
      </c>
      <c r="E133" s="24" t="s">
        <v>35</v>
      </c>
      <c r="F133" s="24">
        <v>125</v>
      </c>
      <c r="G133" s="24" t="s">
        <v>639</v>
      </c>
      <c r="H133" s="24" t="s">
        <v>43</v>
      </c>
      <c r="I133" s="24" t="s">
        <v>22</v>
      </c>
      <c r="J133" s="24" t="s">
        <v>20</v>
      </c>
      <c r="K133" s="26">
        <v>28443</v>
      </c>
      <c r="L133" s="24" t="s">
        <v>44</v>
      </c>
      <c r="M133" s="30">
        <v>122.8</v>
      </c>
      <c r="N133" s="31">
        <v>0.52400000000000002</v>
      </c>
      <c r="O133" s="24">
        <v>190</v>
      </c>
      <c r="P133" s="42">
        <v>197.5</v>
      </c>
      <c r="Q133" s="42">
        <v>197.5</v>
      </c>
      <c r="R133" s="24"/>
      <c r="S133" s="24">
        <v>190</v>
      </c>
      <c r="T133" s="31">
        <f t="shared" si="4"/>
        <v>99.56</v>
      </c>
      <c r="U133" s="24"/>
      <c r="V133" s="24" t="s">
        <v>619</v>
      </c>
      <c r="W133" s="24">
        <v>12</v>
      </c>
    </row>
    <row r="134" spans="1:23">
      <c r="A134" s="24">
        <v>12</v>
      </c>
      <c r="B134" s="24">
        <v>1</v>
      </c>
      <c r="C134" s="24"/>
      <c r="D134" s="24" t="s">
        <v>38</v>
      </c>
      <c r="E134" s="24" t="s">
        <v>35</v>
      </c>
      <c r="F134" s="24">
        <v>125</v>
      </c>
      <c r="G134" s="24" t="s">
        <v>639</v>
      </c>
      <c r="H134" s="24" t="s">
        <v>43</v>
      </c>
      <c r="I134" s="24" t="s">
        <v>22</v>
      </c>
      <c r="J134" s="24" t="s">
        <v>20</v>
      </c>
      <c r="K134" s="26">
        <v>28443</v>
      </c>
      <c r="L134" s="24" t="s">
        <v>19</v>
      </c>
      <c r="M134" s="30">
        <v>122.8</v>
      </c>
      <c r="N134" s="31">
        <v>0.52400000000000002</v>
      </c>
      <c r="O134" s="24">
        <v>190</v>
      </c>
      <c r="P134" s="42">
        <v>197.5</v>
      </c>
      <c r="Q134" s="42">
        <v>197.5</v>
      </c>
      <c r="R134" s="24"/>
      <c r="S134" s="24">
        <v>190</v>
      </c>
      <c r="T134" s="31">
        <f t="shared" si="4"/>
        <v>99.56</v>
      </c>
      <c r="U134" s="24"/>
      <c r="V134" s="24" t="s">
        <v>135</v>
      </c>
      <c r="W134" s="24">
        <v>12</v>
      </c>
    </row>
    <row r="135" spans="1:23">
      <c r="A135" s="24">
        <v>5</v>
      </c>
      <c r="B135" s="24">
        <v>2</v>
      </c>
      <c r="C135" s="24"/>
      <c r="D135" s="24" t="s">
        <v>38</v>
      </c>
      <c r="E135" s="24" t="s">
        <v>35</v>
      </c>
      <c r="F135" s="24">
        <v>125</v>
      </c>
      <c r="G135" s="24" t="s">
        <v>637</v>
      </c>
      <c r="H135" s="24" t="s">
        <v>599</v>
      </c>
      <c r="I135" s="24" t="s">
        <v>123</v>
      </c>
      <c r="J135" s="24" t="s">
        <v>20</v>
      </c>
      <c r="K135" s="26">
        <v>34403</v>
      </c>
      <c r="L135" s="24" t="s">
        <v>19</v>
      </c>
      <c r="M135" s="30">
        <v>122.85</v>
      </c>
      <c r="N135" s="31">
        <v>0.52400000000000002</v>
      </c>
      <c r="O135" s="24">
        <v>175</v>
      </c>
      <c r="P135" s="24">
        <v>185</v>
      </c>
      <c r="Q135" s="42">
        <v>190</v>
      </c>
      <c r="S135" s="24">
        <v>185</v>
      </c>
      <c r="T135" s="31">
        <f t="shared" si="4"/>
        <v>96.94</v>
      </c>
      <c r="U135" s="24"/>
      <c r="V135" s="24" t="s">
        <v>135</v>
      </c>
      <c r="W135" s="24">
        <v>5</v>
      </c>
    </row>
    <row r="136" spans="1:23">
      <c r="A136" s="24">
        <v>12</v>
      </c>
      <c r="B136" s="24">
        <v>1</v>
      </c>
      <c r="C136" s="24"/>
      <c r="D136" s="24" t="s">
        <v>38</v>
      </c>
      <c r="E136" s="24" t="s">
        <v>35</v>
      </c>
      <c r="F136" s="24">
        <v>140</v>
      </c>
      <c r="G136" s="24" t="s">
        <v>635</v>
      </c>
      <c r="H136" s="24" t="s">
        <v>45</v>
      </c>
      <c r="I136" s="24" t="s">
        <v>22</v>
      </c>
      <c r="J136" s="24" t="s">
        <v>20</v>
      </c>
      <c r="K136" s="26">
        <v>25566</v>
      </c>
      <c r="L136" s="24" t="s">
        <v>29</v>
      </c>
      <c r="M136" s="30">
        <v>129.1</v>
      </c>
      <c r="N136" s="31">
        <v>0.627</v>
      </c>
      <c r="O136" s="24">
        <v>115</v>
      </c>
      <c r="P136" s="24">
        <v>122.5</v>
      </c>
      <c r="Q136" s="24">
        <v>130</v>
      </c>
      <c r="R136" s="24"/>
      <c r="S136" s="24">
        <v>130</v>
      </c>
      <c r="T136" s="31">
        <f t="shared" si="4"/>
        <v>81.510000000000005</v>
      </c>
      <c r="U136" s="24"/>
      <c r="V136" s="24" t="s">
        <v>135</v>
      </c>
      <c r="W136" s="24">
        <v>12</v>
      </c>
    </row>
    <row r="137" spans="1:23">
      <c r="A137" s="24">
        <v>12</v>
      </c>
      <c r="B137" s="24">
        <v>1</v>
      </c>
      <c r="C137" s="24"/>
      <c r="D137" s="24" t="s">
        <v>38</v>
      </c>
      <c r="E137" s="24" t="s">
        <v>35</v>
      </c>
      <c r="F137" s="24">
        <v>140</v>
      </c>
      <c r="G137" s="24" t="s">
        <v>638</v>
      </c>
      <c r="H137" s="24" t="s">
        <v>184</v>
      </c>
      <c r="I137" s="24" t="s">
        <v>22</v>
      </c>
      <c r="J137" s="24" t="s">
        <v>20</v>
      </c>
      <c r="K137" s="26">
        <v>24189</v>
      </c>
      <c r="L137" s="24" t="s">
        <v>52</v>
      </c>
      <c r="M137" s="30">
        <v>137.69999999999999</v>
      </c>
      <c r="N137" s="31">
        <v>0.62670000000000003</v>
      </c>
      <c r="O137" s="24">
        <v>185</v>
      </c>
      <c r="P137" s="42">
        <v>192.5</v>
      </c>
      <c r="Q137" s="42">
        <v>192.5</v>
      </c>
      <c r="R137" s="24"/>
      <c r="S137" s="24">
        <v>185</v>
      </c>
      <c r="T137" s="31">
        <f t="shared" si="4"/>
        <v>115.93950000000001</v>
      </c>
      <c r="U137" s="24"/>
      <c r="V137" s="24" t="s">
        <v>85</v>
      </c>
      <c r="W137" s="24">
        <v>12</v>
      </c>
    </row>
    <row r="138" spans="1:23">
      <c r="A138" s="24">
        <v>12</v>
      </c>
      <c r="B138" s="24">
        <v>1</v>
      </c>
      <c r="C138" s="24"/>
      <c r="D138" s="24" t="s">
        <v>38</v>
      </c>
      <c r="E138" s="24" t="s">
        <v>35</v>
      </c>
      <c r="F138" s="24">
        <v>140</v>
      </c>
      <c r="G138" s="24" t="s">
        <v>636</v>
      </c>
      <c r="H138" s="24" t="s">
        <v>67</v>
      </c>
      <c r="I138" s="24" t="s">
        <v>127</v>
      </c>
      <c r="J138" s="24" t="s">
        <v>20</v>
      </c>
      <c r="K138" s="26">
        <v>18493</v>
      </c>
      <c r="L138" s="24" t="s">
        <v>350</v>
      </c>
      <c r="M138" s="30">
        <v>137.75</v>
      </c>
      <c r="N138" s="31">
        <v>1.0168999999999999</v>
      </c>
      <c r="O138" s="24">
        <v>165</v>
      </c>
      <c r="P138" s="24">
        <v>170</v>
      </c>
      <c r="Q138" s="24">
        <v>172.5</v>
      </c>
      <c r="R138" s="24">
        <v>175</v>
      </c>
      <c r="S138" s="24">
        <v>172.5</v>
      </c>
      <c r="T138" s="31">
        <f t="shared" si="4"/>
        <v>175.41524999999999</v>
      </c>
      <c r="U138" s="24" t="s">
        <v>222</v>
      </c>
      <c r="V138" s="24" t="s">
        <v>135</v>
      </c>
      <c r="W138" s="24">
        <v>48</v>
      </c>
    </row>
    <row r="139" spans="1:23">
      <c r="A139" s="24">
        <v>12</v>
      </c>
      <c r="B139" s="24">
        <v>1</v>
      </c>
      <c r="C139" s="24"/>
      <c r="D139" s="24" t="s">
        <v>38</v>
      </c>
      <c r="E139" s="24" t="s">
        <v>35</v>
      </c>
      <c r="F139" s="24">
        <v>140</v>
      </c>
      <c r="G139" s="24" t="s">
        <v>636</v>
      </c>
      <c r="H139" s="24" t="s">
        <v>67</v>
      </c>
      <c r="I139" s="24" t="s">
        <v>127</v>
      </c>
      <c r="J139" s="24" t="s">
        <v>20</v>
      </c>
      <c r="K139" s="26">
        <v>18493</v>
      </c>
      <c r="L139" s="24" t="s">
        <v>19</v>
      </c>
      <c r="M139" s="30">
        <v>137.75</v>
      </c>
      <c r="N139" s="31">
        <v>0.50590000000000002</v>
      </c>
      <c r="O139" s="24">
        <v>165</v>
      </c>
      <c r="P139" s="24">
        <v>170</v>
      </c>
      <c r="Q139" s="24">
        <v>172.5</v>
      </c>
      <c r="R139" s="24"/>
      <c r="S139" s="24">
        <v>172.5</v>
      </c>
      <c r="T139" s="31">
        <f t="shared" si="4"/>
        <v>87.267750000000007</v>
      </c>
      <c r="U139" s="24"/>
      <c r="V139" s="24" t="s">
        <v>135</v>
      </c>
      <c r="W139" s="24">
        <v>12</v>
      </c>
    </row>
  </sheetData>
  <sortState ref="A29:W139">
    <sortCondition ref="F29:F139"/>
    <sortCondition ref="L29:L139"/>
    <sortCondition descending="1" ref="S29:S139"/>
    <sortCondition ref="M29:M139"/>
  </sortState>
  <mergeCells count="18">
    <mergeCell ref="F3:F4"/>
    <mergeCell ref="A3:A4"/>
    <mergeCell ref="B3:B4"/>
    <mergeCell ref="C3:C4"/>
    <mergeCell ref="D3:D4"/>
    <mergeCell ref="E3:E4"/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4"/>
  <sheetViews>
    <sheetView topLeftCell="A25" zoomScale="85" zoomScaleNormal="85" workbookViewId="0">
      <selection activeCell="E49" sqref="A5:XFD49"/>
    </sheetView>
  </sheetViews>
  <sheetFormatPr defaultColWidth="5.7109375" defaultRowHeight="12.75"/>
  <cols>
    <col min="1" max="1" width="4.85546875" style="5" bestFit="1" customWidth="1"/>
    <col min="2" max="2" width="6" style="5" bestFit="1" customWidth="1"/>
    <col min="3" max="3" width="8.140625" style="5" bestFit="1" customWidth="1"/>
    <col min="4" max="4" width="6.140625" style="5" customWidth="1"/>
    <col min="5" max="5" width="8.85546875" style="5" bestFit="1" customWidth="1"/>
    <col min="6" max="6" width="5" style="5" bestFit="1" customWidth="1"/>
    <col min="7" max="7" width="24" style="5" bestFit="1" customWidth="1"/>
    <col min="8" max="9" width="21.85546875" style="5" bestFit="1" customWidth="1"/>
    <col min="10" max="10" width="10.140625" style="5" bestFit="1" customWidth="1"/>
    <col min="11" max="11" width="13.28515625" style="5" bestFit="1" customWidth="1"/>
    <col min="12" max="12" width="18.5703125" style="5" bestFit="1" customWidth="1"/>
    <col min="13" max="13" width="6.5703125" style="6" bestFit="1" customWidth="1"/>
    <col min="14" max="14" width="6.5703125" style="10" bestFit="1" customWidth="1"/>
    <col min="15" max="17" width="6" style="5" bestFit="1" customWidth="1"/>
    <col min="18" max="18" width="4.140625" style="5" bestFit="1" customWidth="1"/>
    <col min="19" max="19" width="6.5703125" style="5" customWidth="1"/>
    <col min="20" max="20" width="8.5703125" style="10" customWidth="1"/>
    <col min="21" max="21" width="21.42578125" style="5" bestFit="1" customWidth="1"/>
    <col min="22" max="22" width="16.140625" style="5" bestFit="1" customWidth="1"/>
    <col min="23" max="23" width="4.85546875" style="5" bestFit="1" customWidth="1"/>
    <col min="24" max="16384" width="5.7109375" style="5"/>
  </cols>
  <sheetData>
    <row r="1" spans="1:23" ht="20.25">
      <c r="D1" s="12" t="s">
        <v>41</v>
      </c>
      <c r="G1" s="14"/>
      <c r="H1" s="2"/>
      <c r="I1" s="2"/>
      <c r="J1" s="2"/>
      <c r="K1" s="4"/>
      <c r="M1" s="3"/>
      <c r="N1" s="9"/>
      <c r="O1" s="2"/>
      <c r="P1" s="2"/>
      <c r="Q1" s="2"/>
      <c r="R1" s="2"/>
      <c r="S1" s="15"/>
    </row>
    <row r="2" spans="1:23" s="16" customFormat="1" ht="21" thickBot="1">
      <c r="D2" s="12" t="s">
        <v>293</v>
      </c>
      <c r="G2" s="17"/>
      <c r="H2" s="2"/>
      <c r="I2" s="17"/>
      <c r="J2" s="2"/>
      <c r="K2" s="17"/>
      <c r="L2" s="17"/>
      <c r="M2" s="18"/>
      <c r="N2" s="19"/>
      <c r="O2" s="17"/>
      <c r="P2" s="17"/>
      <c r="Q2" s="17"/>
      <c r="R2" s="17"/>
      <c r="S2" s="20"/>
      <c r="T2" s="21"/>
    </row>
    <row r="3" spans="1:23" ht="12.75" customHeight="1">
      <c r="A3" s="76" t="s">
        <v>18</v>
      </c>
      <c r="B3" s="76" t="s">
        <v>8</v>
      </c>
      <c r="C3" s="85" t="s">
        <v>40</v>
      </c>
      <c r="D3" s="83" t="s">
        <v>23</v>
      </c>
      <c r="E3" s="83" t="s">
        <v>24</v>
      </c>
      <c r="F3" s="83" t="s">
        <v>2</v>
      </c>
      <c r="G3" s="83" t="s">
        <v>3</v>
      </c>
      <c r="H3" s="83" t="s">
        <v>21</v>
      </c>
      <c r="I3" s="83" t="s">
        <v>10</v>
      </c>
      <c r="J3" s="83" t="s">
        <v>11</v>
      </c>
      <c r="K3" s="83" t="s">
        <v>7</v>
      </c>
      <c r="L3" s="83" t="s">
        <v>4</v>
      </c>
      <c r="M3" s="81" t="s">
        <v>1</v>
      </c>
      <c r="N3" s="89" t="s">
        <v>0</v>
      </c>
      <c r="O3" s="80" t="s">
        <v>25</v>
      </c>
      <c r="P3" s="80"/>
      <c r="Q3" s="80"/>
      <c r="R3" s="80"/>
      <c r="S3" s="80"/>
      <c r="T3" s="80"/>
      <c r="U3" s="74" t="s">
        <v>9</v>
      </c>
      <c r="V3" s="74" t="s">
        <v>26</v>
      </c>
      <c r="W3" s="76" t="s">
        <v>18</v>
      </c>
    </row>
    <row r="4" spans="1:23" s="7" customFormat="1" ht="13.5" customHeight="1">
      <c r="A4" s="77"/>
      <c r="B4" s="77"/>
      <c r="C4" s="86"/>
      <c r="D4" s="84"/>
      <c r="E4" s="84"/>
      <c r="F4" s="84"/>
      <c r="G4" s="84"/>
      <c r="H4" s="84"/>
      <c r="I4" s="84"/>
      <c r="J4" s="84"/>
      <c r="K4" s="84"/>
      <c r="L4" s="84"/>
      <c r="M4" s="82"/>
      <c r="N4" s="90"/>
      <c r="O4" s="27">
        <v>1</v>
      </c>
      <c r="P4" s="27">
        <v>2</v>
      </c>
      <c r="Q4" s="27">
        <v>3</v>
      </c>
      <c r="R4" s="27">
        <v>4</v>
      </c>
      <c r="S4" s="38" t="s">
        <v>6</v>
      </c>
      <c r="T4" s="29" t="s">
        <v>0</v>
      </c>
      <c r="U4" s="75"/>
      <c r="V4" s="75"/>
      <c r="W4" s="77"/>
    </row>
    <row r="5" spans="1:23">
      <c r="A5" s="24"/>
      <c r="B5" s="24"/>
      <c r="C5" s="24"/>
      <c r="D5" s="24"/>
      <c r="E5" s="24"/>
      <c r="F5" s="24"/>
      <c r="G5" s="33" t="s">
        <v>25</v>
      </c>
      <c r="H5" s="33" t="s">
        <v>292</v>
      </c>
      <c r="I5" s="24"/>
      <c r="J5" s="24"/>
      <c r="K5" s="26"/>
      <c r="L5" s="24"/>
      <c r="M5" s="30"/>
      <c r="N5" s="31"/>
      <c r="O5" s="24"/>
      <c r="P5" s="24"/>
      <c r="Q5" s="24"/>
      <c r="R5" s="24"/>
      <c r="S5" s="24"/>
      <c r="T5" s="31"/>
      <c r="U5" s="24"/>
      <c r="V5" s="24"/>
      <c r="W5" s="24"/>
    </row>
    <row r="6" spans="1:23">
      <c r="A6" s="24"/>
      <c r="B6" s="24"/>
      <c r="C6" s="24"/>
      <c r="D6" s="24"/>
      <c r="E6" s="24"/>
      <c r="F6" s="24"/>
      <c r="G6" s="33" t="s">
        <v>169</v>
      </c>
      <c r="H6" s="33" t="s">
        <v>170</v>
      </c>
      <c r="I6" s="24"/>
      <c r="J6" s="24"/>
      <c r="K6" s="26"/>
      <c r="L6" s="24"/>
      <c r="M6" s="30"/>
      <c r="N6" s="31"/>
      <c r="O6" s="24"/>
      <c r="P6" s="24"/>
      <c r="Q6" s="24"/>
      <c r="R6" s="24"/>
      <c r="S6" s="24"/>
      <c r="T6" s="31"/>
      <c r="U6" s="24"/>
      <c r="V6" s="24"/>
      <c r="W6" s="24"/>
    </row>
    <row r="7" spans="1:23">
      <c r="A7" s="24">
        <v>12</v>
      </c>
      <c r="B7" s="24">
        <v>1</v>
      </c>
      <c r="C7" s="24" t="s">
        <v>256</v>
      </c>
      <c r="D7" s="24" t="s">
        <v>38</v>
      </c>
      <c r="E7" s="24" t="s">
        <v>250</v>
      </c>
      <c r="F7" s="24">
        <v>56</v>
      </c>
      <c r="G7" s="24" t="s">
        <v>257</v>
      </c>
      <c r="H7" s="24" t="s">
        <v>27</v>
      </c>
      <c r="I7" s="24" t="s">
        <v>43</v>
      </c>
      <c r="J7" s="24" t="s">
        <v>20</v>
      </c>
      <c r="K7" s="26">
        <v>31432</v>
      </c>
      <c r="L7" s="24" t="s">
        <v>19</v>
      </c>
      <c r="M7" s="30">
        <v>55.4</v>
      </c>
      <c r="N7" s="31">
        <v>0.92079999999999995</v>
      </c>
      <c r="O7" s="24">
        <v>107.5</v>
      </c>
      <c r="P7" s="42">
        <v>112.5</v>
      </c>
      <c r="Q7" s="42">
        <v>112.5</v>
      </c>
      <c r="R7" s="24"/>
      <c r="S7" s="24">
        <f>O7</f>
        <v>107.5</v>
      </c>
      <c r="T7" s="31">
        <f>S7*N7</f>
        <v>98.98599999999999</v>
      </c>
      <c r="U7" s="24"/>
      <c r="V7" s="24" t="s">
        <v>135</v>
      </c>
      <c r="W7" s="24">
        <v>12</v>
      </c>
    </row>
    <row r="8" spans="1:23">
      <c r="A8" s="24">
        <v>5</v>
      </c>
      <c r="B8" s="24">
        <v>2</v>
      </c>
      <c r="C8" s="24" t="s">
        <v>249</v>
      </c>
      <c r="D8" s="24" t="s">
        <v>38</v>
      </c>
      <c r="E8" s="24" t="s">
        <v>250</v>
      </c>
      <c r="F8" s="24">
        <v>56</v>
      </c>
      <c r="G8" s="24" t="s">
        <v>252</v>
      </c>
      <c r="H8" s="24" t="s">
        <v>155</v>
      </c>
      <c r="I8" s="24" t="s">
        <v>22</v>
      </c>
      <c r="J8" s="24" t="s">
        <v>20</v>
      </c>
      <c r="K8" s="26">
        <v>33244</v>
      </c>
      <c r="L8" s="24" t="s">
        <v>19</v>
      </c>
      <c r="M8" s="30">
        <v>55.4</v>
      </c>
      <c r="N8" s="31">
        <v>0.92079999999999995</v>
      </c>
      <c r="O8" s="24">
        <v>80</v>
      </c>
      <c r="P8" s="42">
        <v>90</v>
      </c>
      <c r="Q8" s="24">
        <v>90</v>
      </c>
      <c r="R8" s="24"/>
      <c r="S8" s="24">
        <v>90</v>
      </c>
      <c r="T8" s="31">
        <f>S8*N8</f>
        <v>82.872</v>
      </c>
      <c r="U8" s="24"/>
      <c r="V8" s="24" t="s">
        <v>253</v>
      </c>
      <c r="W8" s="24">
        <v>5</v>
      </c>
    </row>
    <row r="9" spans="1:23">
      <c r="A9" s="24">
        <v>3</v>
      </c>
      <c r="B9" s="24">
        <v>3</v>
      </c>
      <c r="C9" s="24" t="s">
        <v>249</v>
      </c>
      <c r="D9" s="24" t="s">
        <v>38</v>
      </c>
      <c r="E9" s="24" t="s">
        <v>250</v>
      </c>
      <c r="F9" s="24">
        <v>56</v>
      </c>
      <c r="G9" s="24" t="s">
        <v>251</v>
      </c>
      <c r="H9" s="24" t="s">
        <v>45</v>
      </c>
      <c r="I9" s="24" t="s">
        <v>22</v>
      </c>
      <c r="J9" s="24" t="s">
        <v>20</v>
      </c>
      <c r="K9" s="26">
        <v>33873</v>
      </c>
      <c r="L9" s="24" t="s">
        <v>19</v>
      </c>
      <c r="M9" s="30">
        <v>55.2</v>
      </c>
      <c r="N9" s="31">
        <v>0.92079999999999995</v>
      </c>
      <c r="O9" s="24">
        <v>57.5</v>
      </c>
      <c r="P9" s="24">
        <v>67.5</v>
      </c>
      <c r="Q9" s="42">
        <v>77.5</v>
      </c>
      <c r="R9" s="24"/>
      <c r="S9" s="24">
        <v>67.5</v>
      </c>
      <c r="T9" s="31">
        <f>S9*N9</f>
        <v>62.153999999999996</v>
      </c>
      <c r="U9" s="24"/>
      <c r="V9" s="24" t="s">
        <v>135</v>
      </c>
      <c r="W9" s="24">
        <v>3</v>
      </c>
    </row>
    <row r="10" spans="1:23">
      <c r="A10" s="24">
        <v>12</v>
      </c>
      <c r="B10" s="24">
        <v>1</v>
      </c>
      <c r="C10" s="24" t="s">
        <v>249</v>
      </c>
      <c r="D10" s="24" t="s">
        <v>38</v>
      </c>
      <c r="E10" s="24" t="s">
        <v>250</v>
      </c>
      <c r="F10" s="24">
        <v>60</v>
      </c>
      <c r="G10" s="24" t="s">
        <v>254</v>
      </c>
      <c r="H10" s="24" t="s">
        <v>27</v>
      </c>
      <c r="I10" s="24" t="s">
        <v>22</v>
      </c>
      <c r="J10" s="24" t="s">
        <v>20</v>
      </c>
      <c r="K10" s="26">
        <v>27234</v>
      </c>
      <c r="L10" s="24" t="s">
        <v>44</v>
      </c>
      <c r="M10" s="30">
        <v>58.8</v>
      </c>
      <c r="N10" s="31">
        <v>0.88949999999999996</v>
      </c>
      <c r="O10" s="24">
        <v>90</v>
      </c>
      <c r="P10" s="42">
        <v>95</v>
      </c>
      <c r="Q10" s="42">
        <v>102.5</v>
      </c>
      <c r="R10" s="24"/>
      <c r="S10" s="24">
        <v>90</v>
      </c>
      <c r="T10" s="31">
        <f>S10*N10</f>
        <v>80.054999999999993</v>
      </c>
      <c r="U10" s="24"/>
      <c r="V10" s="24" t="s">
        <v>255</v>
      </c>
      <c r="W10" s="24">
        <v>12</v>
      </c>
    </row>
    <row r="11" spans="1:23">
      <c r="A11" s="24"/>
      <c r="B11" s="24"/>
      <c r="C11" s="24"/>
      <c r="D11" s="24"/>
      <c r="E11" s="24"/>
      <c r="F11" s="24"/>
      <c r="G11" s="33" t="s">
        <v>25</v>
      </c>
      <c r="H11" s="33" t="s">
        <v>292</v>
      </c>
      <c r="I11" s="24"/>
      <c r="J11" s="24"/>
      <c r="K11" s="26"/>
      <c r="L11" s="24"/>
      <c r="M11" s="30"/>
      <c r="N11" s="31"/>
      <c r="O11" s="24"/>
      <c r="P11" s="24"/>
      <c r="Q11" s="24"/>
      <c r="R11" s="24"/>
      <c r="S11" s="24"/>
      <c r="T11" s="31"/>
      <c r="U11" s="24"/>
      <c r="V11" s="24"/>
      <c r="W11" s="24"/>
    </row>
    <row r="12" spans="1:23">
      <c r="A12" s="24"/>
      <c r="B12" s="24"/>
      <c r="C12" s="24"/>
      <c r="D12" s="24"/>
      <c r="E12" s="24"/>
      <c r="F12" s="24"/>
      <c r="G12" s="33" t="s">
        <v>169</v>
      </c>
      <c r="H12" s="33" t="s">
        <v>173</v>
      </c>
      <c r="I12" s="24"/>
      <c r="J12" s="24"/>
      <c r="K12" s="26"/>
      <c r="L12" s="24"/>
      <c r="M12" s="30"/>
      <c r="N12" s="31"/>
      <c r="O12" s="24"/>
      <c r="P12" s="24"/>
      <c r="Q12" s="24"/>
      <c r="R12" s="24"/>
      <c r="S12" s="24"/>
      <c r="T12" s="31"/>
      <c r="U12" s="24"/>
      <c r="V12" s="24"/>
      <c r="W12" s="24"/>
    </row>
    <row r="13" spans="1:23">
      <c r="A13" s="24">
        <v>12</v>
      </c>
      <c r="B13" s="24">
        <v>1</v>
      </c>
      <c r="C13" s="24" t="s">
        <v>249</v>
      </c>
      <c r="D13" s="24" t="s">
        <v>38</v>
      </c>
      <c r="E13" s="24" t="s">
        <v>250</v>
      </c>
      <c r="F13" s="24">
        <v>67.5</v>
      </c>
      <c r="G13" s="24" t="s">
        <v>260</v>
      </c>
      <c r="H13" s="24" t="s">
        <v>138</v>
      </c>
      <c r="I13" s="24" t="s">
        <v>37</v>
      </c>
      <c r="J13" s="24" t="s">
        <v>20</v>
      </c>
      <c r="K13" s="26">
        <v>35546</v>
      </c>
      <c r="L13" s="24" t="s">
        <v>34</v>
      </c>
      <c r="M13" s="30">
        <v>67</v>
      </c>
      <c r="N13" s="31">
        <v>0.75260000000000005</v>
      </c>
      <c r="O13" s="24">
        <v>135</v>
      </c>
      <c r="P13" s="24">
        <v>145</v>
      </c>
      <c r="Q13" s="42">
        <v>150</v>
      </c>
      <c r="R13" s="24"/>
      <c r="S13" s="24">
        <v>145</v>
      </c>
      <c r="T13" s="31">
        <f t="shared" ref="T13:T30" si="0">S13*N13</f>
        <v>109.12700000000001</v>
      </c>
      <c r="U13" s="24"/>
      <c r="V13" s="24" t="s">
        <v>39</v>
      </c>
      <c r="W13" s="24">
        <v>12</v>
      </c>
    </row>
    <row r="14" spans="1:23">
      <c r="A14" s="24">
        <v>0</v>
      </c>
      <c r="B14" s="24" t="s">
        <v>172</v>
      </c>
      <c r="C14" s="24" t="s">
        <v>261</v>
      </c>
      <c r="D14" s="24" t="s">
        <v>38</v>
      </c>
      <c r="E14" s="24" t="s">
        <v>250</v>
      </c>
      <c r="F14" s="24">
        <v>67.5</v>
      </c>
      <c r="G14" s="24" t="s">
        <v>263</v>
      </c>
      <c r="H14" s="24" t="s">
        <v>27</v>
      </c>
      <c r="I14" s="24" t="s">
        <v>22</v>
      </c>
      <c r="J14" s="24" t="s">
        <v>20</v>
      </c>
      <c r="K14" s="26">
        <v>31063</v>
      </c>
      <c r="L14" s="24" t="s">
        <v>19</v>
      </c>
      <c r="M14" s="30">
        <v>67.099999999999994</v>
      </c>
      <c r="N14" s="31">
        <v>0.72970000000000002</v>
      </c>
      <c r="O14" s="24">
        <v>190</v>
      </c>
      <c r="P14" s="42">
        <v>200</v>
      </c>
      <c r="Q14" s="42">
        <v>200</v>
      </c>
      <c r="R14" s="24"/>
      <c r="S14" s="24">
        <v>0</v>
      </c>
      <c r="T14" s="31">
        <f t="shared" si="0"/>
        <v>0</v>
      </c>
      <c r="U14" s="24"/>
      <c r="V14" s="24" t="s">
        <v>135</v>
      </c>
      <c r="W14" s="24">
        <v>0</v>
      </c>
    </row>
    <row r="15" spans="1:23">
      <c r="A15" s="24">
        <v>12</v>
      </c>
      <c r="B15" s="24">
        <v>1</v>
      </c>
      <c r="C15" s="24" t="s">
        <v>249</v>
      </c>
      <c r="D15" s="24" t="s">
        <v>38</v>
      </c>
      <c r="E15" s="24" t="s">
        <v>250</v>
      </c>
      <c r="F15" s="24">
        <v>67.5</v>
      </c>
      <c r="G15" s="24" t="s">
        <v>258</v>
      </c>
      <c r="H15" s="24" t="s">
        <v>259</v>
      </c>
      <c r="I15" s="24" t="s">
        <v>114</v>
      </c>
      <c r="J15" s="24" t="s">
        <v>20</v>
      </c>
      <c r="K15" s="26">
        <v>37227</v>
      </c>
      <c r="L15" s="24" t="s">
        <v>30</v>
      </c>
      <c r="M15" s="30">
        <v>61.8</v>
      </c>
      <c r="N15" s="31">
        <v>0.89149999999999996</v>
      </c>
      <c r="O15" s="42">
        <v>137.5</v>
      </c>
      <c r="P15" s="24">
        <v>137.5</v>
      </c>
      <c r="Q15" s="42">
        <v>145</v>
      </c>
      <c r="R15" s="24"/>
      <c r="S15" s="24">
        <v>137.5</v>
      </c>
      <c r="T15" s="31">
        <f t="shared" si="0"/>
        <v>122.58125</v>
      </c>
      <c r="U15" s="24"/>
      <c r="V15" s="24" t="s">
        <v>135</v>
      </c>
      <c r="W15" s="24">
        <v>12</v>
      </c>
    </row>
    <row r="16" spans="1:23">
      <c r="A16" s="24">
        <v>12</v>
      </c>
      <c r="B16" s="24">
        <v>1</v>
      </c>
      <c r="C16" s="24" t="s">
        <v>261</v>
      </c>
      <c r="D16" s="24" t="s">
        <v>38</v>
      </c>
      <c r="E16" s="24" t="s">
        <v>250</v>
      </c>
      <c r="F16" s="24">
        <v>82.5</v>
      </c>
      <c r="G16" s="24" t="s">
        <v>270</v>
      </c>
      <c r="H16" s="24" t="s">
        <v>27</v>
      </c>
      <c r="I16" s="24" t="s">
        <v>22</v>
      </c>
      <c r="J16" s="24" t="s">
        <v>20</v>
      </c>
      <c r="K16" s="26">
        <v>28873</v>
      </c>
      <c r="L16" s="24" t="s">
        <v>19</v>
      </c>
      <c r="M16" s="30">
        <v>82.3</v>
      </c>
      <c r="N16" s="31">
        <v>0.62029999999999996</v>
      </c>
      <c r="O16" s="24">
        <v>190</v>
      </c>
      <c r="P16" s="24">
        <v>232.5</v>
      </c>
      <c r="Q16" s="42">
        <v>265</v>
      </c>
      <c r="R16" s="24"/>
      <c r="S16" s="24">
        <v>232.5</v>
      </c>
      <c r="T16" s="31">
        <f t="shared" si="0"/>
        <v>144.21975</v>
      </c>
      <c r="U16" s="24" t="s">
        <v>178</v>
      </c>
      <c r="V16" s="24" t="s">
        <v>135</v>
      </c>
      <c r="W16" s="24">
        <v>27</v>
      </c>
    </row>
    <row r="17" spans="1:23">
      <c r="A17" s="24">
        <v>5</v>
      </c>
      <c r="B17" s="24">
        <v>2</v>
      </c>
      <c r="C17" s="24" t="s">
        <v>261</v>
      </c>
      <c r="D17" s="24" t="s">
        <v>38</v>
      </c>
      <c r="E17" s="24" t="s">
        <v>250</v>
      </c>
      <c r="F17" s="24">
        <v>82.5</v>
      </c>
      <c r="G17" s="24" t="s">
        <v>267</v>
      </c>
      <c r="H17" s="24" t="s">
        <v>45</v>
      </c>
      <c r="I17" s="24" t="s">
        <v>22</v>
      </c>
      <c r="J17" s="24" t="s">
        <v>20</v>
      </c>
      <c r="K17" s="26">
        <v>30868</v>
      </c>
      <c r="L17" s="24" t="s">
        <v>19</v>
      </c>
      <c r="M17" s="30">
        <v>82.3</v>
      </c>
      <c r="N17" s="31">
        <v>0.62029999999999996</v>
      </c>
      <c r="O17" s="42">
        <v>202.5</v>
      </c>
      <c r="P17" s="24">
        <v>202.5</v>
      </c>
      <c r="Q17" s="42">
        <v>230</v>
      </c>
      <c r="R17" s="24"/>
      <c r="S17" s="24">
        <v>202.5</v>
      </c>
      <c r="T17" s="31">
        <f t="shared" si="0"/>
        <v>125.61075</v>
      </c>
      <c r="U17" s="24"/>
      <c r="V17" s="24" t="s">
        <v>85</v>
      </c>
      <c r="W17" s="24">
        <v>5</v>
      </c>
    </row>
    <row r="18" spans="1:23">
      <c r="A18" s="24">
        <v>12</v>
      </c>
      <c r="B18" s="24">
        <v>1</v>
      </c>
      <c r="C18" s="24" t="s">
        <v>249</v>
      </c>
      <c r="D18" s="24" t="s">
        <v>38</v>
      </c>
      <c r="E18" s="24" t="s">
        <v>250</v>
      </c>
      <c r="F18" s="24">
        <v>90</v>
      </c>
      <c r="G18" s="24" t="s">
        <v>265</v>
      </c>
      <c r="H18" s="24" t="s">
        <v>43</v>
      </c>
      <c r="I18" s="24" t="s">
        <v>22</v>
      </c>
      <c r="J18" s="24" t="s">
        <v>20</v>
      </c>
      <c r="K18" s="26">
        <v>25606</v>
      </c>
      <c r="L18" s="24" t="s">
        <v>29</v>
      </c>
      <c r="M18" s="30">
        <v>88.5</v>
      </c>
      <c r="N18" s="31">
        <v>0.66059999999999997</v>
      </c>
      <c r="O18" s="24">
        <v>200</v>
      </c>
      <c r="P18" s="24">
        <v>217.5</v>
      </c>
      <c r="Q18" s="24">
        <v>220</v>
      </c>
      <c r="R18" s="24"/>
      <c r="S18" s="24">
        <v>220</v>
      </c>
      <c r="T18" s="31">
        <f t="shared" si="0"/>
        <v>145.33199999999999</v>
      </c>
      <c r="U18" s="24"/>
      <c r="V18" s="24" t="s">
        <v>266</v>
      </c>
      <c r="W18" s="24">
        <v>12</v>
      </c>
    </row>
    <row r="19" spans="1:23">
      <c r="A19" s="24">
        <v>5</v>
      </c>
      <c r="B19" s="24">
        <v>2</v>
      </c>
      <c r="C19" s="24" t="s">
        <v>249</v>
      </c>
      <c r="D19" s="24" t="s">
        <v>38</v>
      </c>
      <c r="E19" s="24" t="s">
        <v>250</v>
      </c>
      <c r="F19" s="24">
        <v>90</v>
      </c>
      <c r="G19" s="24" t="s">
        <v>264</v>
      </c>
      <c r="H19" s="24" t="s">
        <v>130</v>
      </c>
      <c r="I19" s="24" t="s">
        <v>130</v>
      </c>
      <c r="J19" s="24" t="s">
        <v>20</v>
      </c>
      <c r="K19" s="26">
        <v>26084</v>
      </c>
      <c r="L19" s="24" t="s">
        <v>29</v>
      </c>
      <c r="M19" s="30">
        <v>88.3</v>
      </c>
      <c r="N19" s="31">
        <v>0.6331</v>
      </c>
      <c r="O19" s="24">
        <v>180</v>
      </c>
      <c r="P19" s="24">
        <v>190</v>
      </c>
      <c r="Q19" s="42">
        <v>200</v>
      </c>
      <c r="R19" s="24"/>
      <c r="S19" s="24">
        <v>190</v>
      </c>
      <c r="T19" s="31">
        <f t="shared" si="0"/>
        <v>120.289</v>
      </c>
      <c r="U19" s="24"/>
      <c r="V19" s="24" t="s">
        <v>135</v>
      </c>
      <c r="W19" s="24">
        <v>5</v>
      </c>
    </row>
    <row r="20" spans="1:23">
      <c r="A20" s="24">
        <v>12</v>
      </c>
      <c r="B20" s="24">
        <v>1</v>
      </c>
      <c r="C20" s="24" t="s">
        <v>261</v>
      </c>
      <c r="D20" s="24" t="s">
        <v>38</v>
      </c>
      <c r="E20" s="24" t="s">
        <v>250</v>
      </c>
      <c r="F20" s="24">
        <v>90</v>
      </c>
      <c r="G20" s="24" t="s">
        <v>262</v>
      </c>
      <c r="H20" s="24" t="s">
        <v>45</v>
      </c>
      <c r="I20" s="24" t="s">
        <v>22</v>
      </c>
      <c r="J20" s="24" t="s">
        <v>20</v>
      </c>
      <c r="K20" s="26">
        <v>29371</v>
      </c>
      <c r="L20" s="24" t="s">
        <v>19</v>
      </c>
      <c r="M20" s="30">
        <v>88.6</v>
      </c>
      <c r="N20" s="31">
        <v>0.59099999999999997</v>
      </c>
      <c r="O20" s="42">
        <v>187.5</v>
      </c>
      <c r="P20" s="24">
        <v>187.5</v>
      </c>
      <c r="Q20" s="24">
        <v>195</v>
      </c>
      <c r="R20" s="24"/>
      <c r="S20" s="24">
        <v>195</v>
      </c>
      <c r="T20" s="31">
        <f t="shared" si="0"/>
        <v>115.24499999999999</v>
      </c>
      <c r="U20" s="24"/>
      <c r="V20" s="24" t="s">
        <v>85</v>
      </c>
      <c r="W20" s="24">
        <v>12</v>
      </c>
    </row>
    <row r="21" spans="1:23">
      <c r="A21" s="24">
        <v>0</v>
      </c>
      <c r="B21" s="24" t="s">
        <v>172</v>
      </c>
      <c r="C21" s="24" t="s">
        <v>261</v>
      </c>
      <c r="D21" s="24" t="s">
        <v>38</v>
      </c>
      <c r="E21" s="24" t="s">
        <v>250</v>
      </c>
      <c r="F21" s="24">
        <v>90</v>
      </c>
      <c r="G21" s="24" t="s">
        <v>268</v>
      </c>
      <c r="H21" s="24" t="s">
        <v>27</v>
      </c>
      <c r="I21" s="24" t="s">
        <v>22</v>
      </c>
      <c r="J21" s="24" t="s">
        <v>20</v>
      </c>
      <c r="K21" s="26">
        <v>29863</v>
      </c>
      <c r="L21" s="24" t="s">
        <v>19</v>
      </c>
      <c r="M21" s="30">
        <v>88.8</v>
      </c>
      <c r="N21" s="31">
        <v>0.59009999999999996</v>
      </c>
      <c r="O21" s="42">
        <v>240</v>
      </c>
      <c r="P21" s="42">
        <v>255</v>
      </c>
      <c r="Q21" s="42">
        <v>255</v>
      </c>
      <c r="R21" s="24"/>
      <c r="S21" s="24">
        <v>0</v>
      </c>
      <c r="T21" s="31">
        <f t="shared" si="0"/>
        <v>0</v>
      </c>
      <c r="U21" s="24"/>
      <c r="V21" s="24" t="s">
        <v>269</v>
      </c>
      <c r="W21" s="24">
        <v>0</v>
      </c>
    </row>
    <row r="22" spans="1:23">
      <c r="A22" s="24">
        <v>12</v>
      </c>
      <c r="B22" s="24">
        <v>1</v>
      </c>
      <c r="C22" s="24" t="s">
        <v>249</v>
      </c>
      <c r="D22" s="24" t="s">
        <v>38</v>
      </c>
      <c r="E22" s="24" t="s">
        <v>250</v>
      </c>
      <c r="F22" s="24">
        <v>100</v>
      </c>
      <c r="G22" s="24" t="s">
        <v>271</v>
      </c>
      <c r="H22" s="24" t="s">
        <v>43</v>
      </c>
      <c r="I22" s="24" t="s">
        <v>22</v>
      </c>
      <c r="J22" s="24" t="s">
        <v>20</v>
      </c>
      <c r="K22" s="26">
        <v>34952</v>
      </c>
      <c r="L22" s="24" t="s">
        <v>34</v>
      </c>
      <c r="M22" s="30">
        <v>96.9</v>
      </c>
      <c r="N22" s="31">
        <v>0.56779999999999997</v>
      </c>
      <c r="O22" s="24">
        <v>165</v>
      </c>
      <c r="P22" s="24">
        <v>177.5</v>
      </c>
      <c r="Q22" s="24">
        <v>185</v>
      </c>
      <c r="R22" s="24"/>
      <c r="S22" s="24">
        <v>185</v>
      </c>
      <c r="T22" s="31">
        <f t="shared" si="0"/>
        <v>105.04299999999999</v>
      </c>
      <c r="U22" s="24"/>
      <c r="V22" s="24" t="s">
        <v>135</v>
      </c>
      <c r="W22" s="24">
        <v>12</v>
      </c>
    </row>
    <row r="23" spans="1:23">
      <c r="A23" s="24">
        <v>12</v>
      </c>
      <c r="B23" s="24">
        <v>1</v>
      </c>
      <c r="C23" s="24" t="s">
        <v>261</v>
      </c>
      <c r="D23" s="24" t="s">
        <v>38</v>
      </c>
      <c r="E23" s="24" t="s">
        <v>250</v>
      </c>
      <c r="F23" s="24">
        <v>100</v>
      </c>
      <c r="G23" s="24" t="s">
        <v>275</v>
      </c>
      <c r="H23" s="24" t="s">
        <v>45</v>
      </c>
      <c r="I23" s="24" t="s">
        <v>22</v>
      </c>
      <c r="J23" s="24" t="s">
        <v>20</v>
      </c>
      <c r="K23" s="26">
        <v>30017</v>
      </c>
      <c r="L23" s="24" t="s">
        <v>19</v>
      </c>
      <c r="M23" s="30">
        <v>97.2</v>
      </c>
      <c r="N23" s="31">
        <v>0.56130000000000002</v>
      </c>
      <c r="O23" s="24">
        <v>235</v>
      </c>
      <c r="P23" s="24">
        <v>240</v>
      </c>
      <c r="Q23" s="24">
        <v>250</v>
      </c>
      <c r="R23" s="24"/>
      <c r="S23" s="24">
        <v>250</v>
      </c>
      <c r="T23" s="31">
        <f t="shared" si="0"/>
        <v>140.32500000000002</v>
      </c>
      <c r="U23" s="24" t="s">
        <v>179</v>
      </c>
      <c r="V23" s="24" t="s">
        <v>85</v>
      </c>
      <c r="W23" s="24">
        <v>21</v>
      </c>
    </row>
    <row r="24" spans="1:23">
      <c r="A24" s="24">
        <v>5</v>
      </c>
      <c r="B24" s="24">
        <v>2</v>
      </c>
      <c r="C24" s="24" t="s">
        <v>249</v>
      </c>
      <c r="D24" s="24" t="s">
        <v>38</v>
      </c>
      <c r="E24" s="24" t="s">
        <v>250</v>
      </c>
      <c r="F24" s="24">
        <v>100</v>
      </c>
      <c r="G24" s="24" t="s">
        <v>273</v>
      </c>
      <c r="H24" s="24" t="s">
        <v>137</v>
      </c>
      <c r="I24" s="24" t="s">
        <v>22</v>
      </c>
      <c r="J24" s="24" t="s">
        <v>20</v>
      </c>
      <c r="K24" s="26">
        <v>32091</v>
      </c>
      <c r="L24" s="24" t="s">
        <v>19</v>
      </c>
      <c r="M24" s="30">
        <v>96.8</v>
      </c>
      <c r="N24" s="31">
        <v>0.56240000000000001</v>
      </c>
      <c r="O24" s="42">
        <v>220</v>
      </c>
      <c r="P24" s="24">
        <v>220</v>
      </c>
      <c r="Q24" s="24">
        <v>232.5</v>
      </c>
      <c r="R24" s="24"/>
      <c r="S24" s="24">
        <v>232.5</v>
      </c>
      <c r="T24" s="31">
        <f t="shared" si="0"/>
        <v>130.75800000000001</v>
      </c>
      <c r="U24" s="24"/>
      <c r="V24" s="24" t="s">
        <v>60</v>
      </c>
      <c r="W24" s="24">
        <v>5</v>
      </c>
    </row>
    <row r="25" spans="1:23">
      <c r="A25" s="24">
        <v>3</v>
      </c>
      <c r="B25" s="24">
        <v>3</v>
      </c>
      <c r="C25" s="24" t="s">
        <v>261</v>
      </c>
      <c r="D25" s="24" t="s">
        <v>38</v>
      </c>
      <c r="E25" s="24" t="s">
        <v>250</v>
      </c>
      <c r="F25" s="24">
        <v>100</v>
      </c>
      <c r="G25" s="24" t="s">
        <v>272</v>
      </c>
      <c r="H25" s="24" t="s">
        <v>45</v>
      </c>
      <c r="I25" s="24" t="s">
        <v>22</v>
      </c>
      <c r="J25" s="24" t="s">
        <v>20</v>
      </c>
      <c r="K25" s="26">
        <v>29790</v>
      </c>
      <c r="L25" s="24" t="s">
        <v>19</v>
      </c>
      <c r="M25" s="30">
        <v>99</v>
      </c>
      <c r="N25" s="31">
        <v>0.55649999999999999</v>
      </c>
      <c r="O25" s="24">
        <v>207.5</v>
      </c>
      <c r="P25" s="42">
        <v>210</v>
      </c>
      <c r="Q25" s="24">
        <v>210</v>
      </c>
      <c r="R25" s="24"/>
      <c r="S25" s="24">
        <v>210</v>
      </c>
      <c r="T25" s="31">
        <f t="shared" si="0"/>
        <v>116.86499999999999</v>
      </c>
      <c r="U25" s="24"/>
      <c r="V25" s="24" t="s">
        <v>135</v>
      </c>
      <c r="W25" s="24">
        <v>3</v>
      </c>
    </row>
    <row r="26" spans="1:23">
      <c r="A26" s="24">
        <v>0</v>
      </c>
      <c r="B26" s="24" t="s">
        <v>172</v>
      </c>
      <c r="C26" s="24" t="s">
        <v>261</v>
      </c>
      <c r="D26" s="24" t="s">
        <v>38</v>
      </c>
      <c r="E26" s="24" t="s">
        <v>250</v>
      </c>
      <c r="F26" s="24">
        <v>110</v>
      </c>
      <c r="G26" s="24" t="s">
        <v>276</v>
      </c>
      <c r="H26" s="24" t="s">
        <v>47</v>
      </c>
      <c r="I26" s="24" t="s">
        <v>114</v>
      </c>
      <c r="J26" s="24" t="s">
        <v>20</v>
      </c>
      <c r="K26" s="26">
        <v>28532</v>
      </c>
      <c r="L26" s="24" t="s">
        <v>44</v>
      </c>
      <c r="M26" s="30">
        <v>107.7</v>
      </c>
      <c r="N26" s="31">
        <v>0.53949999999999998</v>
      </c>
      <c r="O26" s="42">
        <v>270</v>
      </c>
      <c r="P26" s="42">
        <v>270</v>
      </c>
      <c r="Q26" s="42">
        <v>282.5</v>
      </c>
      <c r="R26" s="24"/>
      <c r="S26" s="24">
        <v>0</v>
      </c>
      <c r="T26" s="31">
        <f t="shared" si="0"/>
        <v>0</v>
      </c>
      <c r="U26" s="24"/>
      <c r="V26" s="24" t="s">
        <v>135</v>
      </c>
      <c r="W26" s="24">
        <v>0</v>
      </c>
    </row>
    <row r="27" spans="1:23">
      <c r="A27" s="24">
        <v>12</v>
      </c>
      <c r="B27" s="24">
        <v>1</v>
      </c>
      <c r="C27" s="24" t="s">
        <v>249</v>
      </c>
      <c r="D27" s="24" t="s">
        <v>38</v>
      </c>
      <c r="E27" s="24" t="s">
        <v>250</v>
      </c>
      <c r="F27" s="24">
        <v>110</v>
      </c>
      <c r="G27" s="24" t="s">
        <v>112</v>
      </c>
      <c r="H27" s="24" t="s">
        <v>259</v>
      </c>
      <c r="I27" s="24" t="s">
        <v>114</v>
      </c>
      <c r="J27" s="24" t="s">
        <v>20</v>
      </c>
      <c r="K27" s="26">
        <v>33418</v>
      </c>
      <c r="L27" s="24" t="s">
        <v>19</v>
      </c>
      <c r="M27" s="30">
        <v>107.6</v>
      </c>
      <c r="N27" s="31">
        <v>0.53959999999999997</v>
      </c>
      <c r="O27" s="24">
        <v>230</v>
      </c>
      <c r="P27" s="24">
        <v>245</v>
      </c>
      <c r="Q27" s="42">
        <v>250</v>
      </c>
      <c r="R27" s="24"/>
      <c r="S27" s="24">
        <v>245</v>
      </c>
      <c r="T27" s="31">
        <f t="shared" si="0"/>
        <v>132.202</v>
      </c>
      <c r="U27" s="24"/>
      <c r="V27" s="24" t="s">
        <v>122</v>
      </c>
      <c r="W27" s="24">
        <v>12</v>
      </c>
    </row>
    <row r="28" spans="1:23">
      <c r="A28" s="24">
        <v>5</v>
      </c>
      <c r="B28" s="24">
        <v>2</v>
      </c>
      <c r="C28" s="24" t="s">
        <v>261</v>
      </c>
      <c r="D28" s="24" t="s">
        <v>38</v>
      </c>
      <c r="E28" s="24" t="s">
        <v>250</v>
      </c>
      <c r="F28" s="24">
        <v>110</v>
      </c>
      <c r="G28" s="24" t="s">
        <v>274</v>
      </c>
      <c r="H28" s="24" t="s">
        <v>43</v>
      </c>
      <c r="I28" s="24" t="s">
        <v>22</v>
      </c>
      <c r="J28" s="24" t="s">
        <v>20</v>
      </c>
      <c r="K28" s="26">
        <v>29587</v>
      </c>
      <c r="L28" s="24" t="s">
        <v>19</v>
      </c>
      <c r="M28" s="30">
        <v>109.3</v>
      </c>
      <c r="N28" s="31">
        <v>0.5373</v>
      </c>
      <c r="O28" s="24">
        <v>215</v>
      </c>
      <c r="P28" s="24">
        <v>230</v>
      </c>
      <c r="Q28" s="42">
        <v>245</v>
      </c>
      <c r="R28" s="24"/>
      <c r="S28" s="24">
        <v>230</v>
      </c>
      <c r="T28" s="31">
        <f t="shared" si="0"/>
        <v>123.57899999999999</v>
      </c>
      <c r="U28" s="24"/>
      <c r="V28" s="24" t="s">
        <v>58</v>
      </c>
      <c r="W28" s="24">
        <v>5</v>
      </c>
    </row>
    <row r="29" spans="1:23">
      <c r="A29" s="24">
        <v>12</v>
      </c>
      <c r="B29" s="24">
        <v>1</v>
      </c>
      <c r="C29" s="24" t="s">
        <v>261</v>
      </c>
      <c r="D29" s="24" t="s">
        <v>38</v>
      </c>
      <c r="E29" s="24" t="s">
        <v>250</v>
      </c>
      <c r="F29" s="24">
        <v>125</v>
      </c>
      <c r="G29" s="24" t="s">
        <v>277</v>
      </c>
      <c r="H29" s="24" t="s">
        <v>137</v>
      </c>
      <c r="I29" s="24" t="s">
        <v>22</v>
      </c>
      <c r="J29" s="24" t="s">
        <v>20</v>
      </c>
      <c r="K29" s="26">
        <v>28532</v>
      </c>
      <c r="L29" s="24" t="s">
        <v>44</v>
      </c>
      <c r="M29" s="30">
        <v>115.9</v>
      </c>
      <c r="N29" s="31">
        <v>0.53059999999999996</v>
      </c>
      <c r="O29" s="24">
        <v>290</v>
      </c>
      <c r="P29" s="42">
        <v>307.5</v>
      </c>
      <c r="Q29" s="24">
        <v>307.5</v>
      </c>
      <c r="R29" s="24"/>
      <c r="S29" s="24">
        <v>307.5</v>
      </c>
      <c r="T29" s="31">
        <f t="shared" si="0"/>
        <v>163.15949999999998</v>
      </c>
      <c r="U29" s="24"/>
      <c r="V29" s="24" t="s">
        <v>135</v>
      </c>
      <c r="W29" s="24">
        <v>12</v>
      </c>
    </row>
    <row r="30" spans="1:23">
      <c r="A30" s="24">
        <v>12</v>
      </c>
      <c r="B30" s="24">
        <v>1</v>
      </c>
      <c r="C30" s="24" t="s">
        <v>261</v>
      </c>
      <c r="D30" s="24" t="s">
        <v>38</v>
      </c>
      <c r="E30" s="24" t="s">
        <v>250</v>
      </c>
      <c r="F30" s="24">
        <v>125</v>
      </c>
      <c r="G30" s="24" t="s">
        <v>277</v>
      </c>
      <c r="H30" s="24" t="s">
        <v>137</v>
      </c>
      <c r="I30" s="24" t="s">
        <v>22</v>
      </c>
      <c r="J30" s="24" t="s">
        <v>20</v>
      </c>
      <c r="K30" s="26">
        <v>28532</v>
      </c>
      <c r="L30" s="24" t="s">
        <v>19</v>
      </c>
      <c r="M30" s="30">
        <v>115.9</v>
      </c>
      <c r="N30" s="31">
        <v>0.53059999999999996</v>
      </c>
      <c r="O30" s="24">
        <v>290</v>
      </c>
      <c r="P30" s="42">
        <v>307.5</v>
      </c>
      <c r="Q30" s="24">
        <v>307.5</v>
      </c>
      <c r="R30" s="24"/>
      <c r="S30" s="24">
        <v>307.5</v>
      </c>
      <c r="T30" s="31">
        <f t="shared" si="0"/>
        <v>163.15949999999998</v>
      </c>
      <c r="U30" s="24" t="s">
        <v>177</v>
      </c>
      <c r="V30" s="24" t="s">
        <v>135</v>
      </c>
      <c r="W30" s="24">
        <v>48</v>
      </c>
    </row>
    <row r="31" spans="1:23">
      <c r="A31" s="24"/>
      <c r="B31" s="24"/>
      <c r="C31" s="24"/>
      <c r="D31" s="24"/>
      <c r="E31" s="24"/>
      <c r="F31" s="24"/>
      <c r="G31" s="33" t="s">
        <v>25</v>
      </c>
      <c r="H31" s="33" t="s">
        <v>296</v>
      </c>
      <c r="I31" s="24"/>
      <c r="J31" s="24"/>
      <c r="K31" s="26"/>
      <c r="L31" s="24"/>
      <c r="M31" s="30"/>
      <c r="N31" s="31"/>
      <c r="O31" s="24"/>
      <c r="P31" s="24"/>
      <c r="Q31" s="24"/>
      <c r="R31" s="24"/>
      <c r="S31" s="24"/>
      <c r="T31" s="31"/>
      <c r="U31" s="24"/>
      <c r="V31" s="24"/>
      <c r="W31" s="24"/>
    </row>
    <row r="32" spans="1:23">
      <c r="A32" s="24"/>
      <c r="B32" s="24"/>
      <c r="C32" s="24"/>
      <c r="D32" s="24"/>
      <c r="E32" s="24"/>
      <c r="F32" s="24"/>
      <c r="G32" s="33" t="s">
        <v>169</v>
      </c>
      <c r="H32" s="33" t="s">
        <v>173</v>
      </c>
      <c r="I32" s="24"/>
      <c r="J32" s="24"/>
      <c r="K32" s="26"/>
      <c r="L32" s="24"/>
      <c r="M32" s="30"/>
      <c r="N32" s="31"/>
      <c r="O32" s="24"/>
      <c r="P32" s="24"/>
      <c r="Q32" s="24"/>
      <c r="R32" s="24"/>
      <c r="S32" s="24"/>
      <c r="T32" s="31"/>
      <c r="U32" s="24"/>
      <c r="V32" s="24"/>
      <c r="W32" s="24"/>
    </row>
    <row r="33" spans="1:23">
      <c r="A33" s="24">
        <v>0</v>
      </c>
      <c r="B33" s="24" t="s">
        <v>172</v>
      </c>
      <c r="C33" s="24"/>
      <c r="D33" s="24" t="s">
        <v>38</v>
      </c>
      <c r="E33" s="24" t="s">
        <v>278</v>
      </c>
      <c r="F33" s="24">
        <v>75</v>
      </c>
      <c r="G33" s="24" t="s">
        <v>284</v>
      </c>
      <c r="H33" s="24" t="s">
        <v>280</v>
      </c>
      <c r="I33" s="24" t="s">
        <v>22</v>
      </c>
      <c r="J33" s="24" t="s">
        <v>20</v>
      </c>
      <c r="K33" s="26">
        <v>32376</v>
      </c>
      <c r="L33" s="24" t="s">
        <v>19</v>
      </c>
      <c r="M33" s="30">
        <v>74.099999999999994</v>
      </c>
      <c r="N33" s="31">
        <v>0.67079999999999995</v>
      </c>
      <c r="O33" s="42">
        <v>172.5</v>
      </c>
      <c r="P33" s="42">
        <v>172.5</v>
      </c>
      <c r="Q33" s="42">
        <v>172.5</v>
      </c>
      <c r="R33" s="24"/>
      <c r="S33" s="24">
        <v>0</v>
      </c>
      <c r="T33" s="31">
        <f t="shared" ref="T33:T41" si="1">S33*N33</f>
        <v>0</v>
      </c>
      <c r="U33" s="24"/>
      <c r="V33" s="24" t="s">
        <v>285</v>
      </c>
      <c r="W33" s="24">
        <v>0</v>
      </c>
    </row>
    <row r="34" spans="1:23">
      <c r="A34" s="24">
        <v>12</v>
      </c>
      <c r="B34" s="24">
        <v>1</v>
      </c>
      <c r="C34" s="24"/>
      <c r="D34" s="24" t="s">
        <v>38</v>
      </c>
      <c r="E34" s="24" t="s">
        <v>278</v>
      </c>
      <c r="F34" s="24">
        <v>82.5</v>
      </c>
      <c r="G34" s="24" t="s">
        <v>281</v>
      </c>
      <c r="H34" s="24" t="s">
        <v>71</v>
      </c>
      <c r="I34" s="24" t="s">
        <v>136</v>
      </c>
      <c r="J34" s="24" t="s">
        <v>20</v>
      </c>
      <c r="K34" s="26">
        <v>34880</v>
      </c>
      <c r="L34" s="24" t="s">
        <v>34</v>
      </c>
      <c r="M34" s="30">
        <v>81.3</v>
      </c>
      <c r="N34" s="31">
        <v>0.63200000000000001</v>
      </c>
      <c r="O34" s="24">
        <v>130</v>
      </c>
      <c r="P34" s="42">
        <v>142.5</v>
      </c>
      <c r="Q34" s="24">
        <v>142.5</v>
      </c>
      <c r="R34" s="24"/>
      <c r="S34" s="24">
        <v>142.5</v>
      </c>
      <c r="T34" s="31">
        <f t="shared" si="1"/>
        <v>90.06</v>
      </c>
      <c r="U34" s="24"/>
      <c r="V34" s="24" t="s">
        <v>72</v>
      </c>
      <c r="W34" s="24">
        <v>12</v>
      </c>
    </row>
    <row r="35" spans="1:23">
      <c r="A35" s="24">
        <v>12</v>
      </c>
      <c r="B35" s="24">
        <v>1</v>
      </c>
      <c r="C35" s="24"/>
      <c r="D35" s="24" t="s">
        <v>38</v>
      </c>
      <c r="E35" s="24" t="s">
        <v>278</v>
      </c>
      <c r="F35" s="24">
        <v>82.5</v>
      </c>
      <c r="G35" s="24" t="s">
        <v>287</v>
      </c>
      <c r="H35" s="24" t="s">
        <v>136</v>
      </c>
      <c r="I35" s="24" t="s">
        <v>136</v>
      </c>
      <c r="J35" s="24" t="s">
        <v>20</v>
      </c>
      <c r="K35" s="26">
        <v>31947</v>
      </c>
      <c r="L35" s="24" t="s">
        <v>19</v>
      </c>
      <c r="M35" s="30">
        <v>80.2</v>
      </c>
      <c r="N35" s="31">
        <v>0.63180000000000003</v>
      </c>
      <c r="O35" s="24">
        <v>130</v>
      </c>
      <c r="P35" s="24">
        <v>142.5</v>
      </c>
      <c r="Q35" s="42">
        <v>165</v>
      </c>
      <c r="R35" s="24"/>
      <c r="S35" s="24">
        <v>142.5</v>
      </c>
      <c r="T35" s="31">
        <f t="shared" si="1"/>
        <v>90.031500000000008</v>
      </c>
      <c r="U35" s="24"/>
      <c r="V35" s="24" t="s">
        <v>135</v>
      </c>
      <c r="W35" s="24">
        <v>12</v>
      </c>
    </row>
    <row r="36" spans="1:23">
      <c r="A36" s="24">
        <v>0</v>
      </c>
      <c r="B36" s="24" t="s">
        <v>172</v>
      </c>
      <c r="C36" s="24"/>
      <c r="D36" s="24" t="s">
        <v>38</v>
      </c>
      <c r="E36" s="24" t="s">
        <v>278</v>
      </c>
      <c r="F36" s="24">
        <v>90</v>
      </c>
      <c r="G36" s="24" t="s">
        <v>294</v>
      </c>
      <c r="H36" s="24" t="s">
        <v>31</v>
      </c>
      <c r="I36" s="24" t="s">
        <v>22</v>
      </c>
      <c r="J36" s="24" t="s">
        <v>20</v>
      </c>
      <c r="K36" s="26">
        <v>20475</v>
      </c>
      <c r="L36" s="24" t="s">
        <v>64</v>
      </c>
      <c r="M36" s="30">
        <v>89.6</v>
      </c>
      <c r="N36" s="31">
        <v>1.03</v>
      </c>
      <c r="O36" s="42">
        <v>140</v>
      </c>
      <c r="P36" s="42">
        <v>140</v>
      </c>
      <c r="Q36" s="42">
        <v>140</v>
      </c>
      <c r="R36" s="24"/>
      <c r="S36" s="24">
        <v>0</v>
      </c>
      <c r="T36" s="31">
        <f t="shared" si="1"/>
        <v>0</v>
      </c>
      <c r="U36" s="24"/>
      <c r="V36" s="24" t="s">
        <v>122</v>
      </c>
      <c r="W36" s="24">
        <v>0</v>
      </c>
    </row>
    <row r="37" spans="1:23">
      <c r="A37" s="24">
        <v>12</v>
      </c>
      <c r="B37" s="24">
        <v>1</v>
      </c>
      <c r="C37" s="24"/>
      <c r="D37" s="24" t="s">
        <v>38</v>
      </c>
      <c r="E37" s="24" t="s">
        <v>278</v>
      </c>
      <c r="F37" s="24">
        <v>90</v>
      </c>
      <c r="G37" s="24" t="s">
        <v>286</v>
      </c>
      <c r="H37" s="24" t="s">
        <v>45</v>
      </c>
      <c r="I37" s="24" t="s">
        <v>22</v>
      </c>
      <c r="J37" s="24" t="s">
        <v>20</v>
      </c>
      <c r="K37" s="26">
        <v>33125</v>
      </c>
      <c r="L37" s="24" t="s">
        <v>19</v>
      </c>
      <c r="M37" s="30">
        <v>89.6</v>
      </c>
      <c r="N37" s="31">
        <v>0.58689999999999998</v>
      </c>
      <c r="O37" s="24">
        <v>215</v>
      </c>
      <c r="P37" s="24">
        <v>225</v>
      </c>
      <c r="Q37" s="42">
        <v>237.5</v>
      </c>
      <c r="R37" s="24"/>
      <c r="S37" s="24">
        <v>225</v>
      </c>
      <c r="T37" s="31">
        <f t="shared" si="1"/>
        <v>132.05250000000001</v>
      </c>
      <c r="U37" s="24"/>
      <c r="V37" s="24" t="s">
        <v>135</v>
      </c>
      <c r="W37" s="24">
        <v>12</v>
      </c>
    </row>
    <row r="38" spans="1:23">
      <c r="A38" s="24">
        <v>5</v>
      </c>
      <c r="B38" s="24">
        <v>2</v>
      </c>
      <c r="C38" s="24"/>
      <c r="D38" s="24" t="s">
        <v>38</v>
      </c>
      <c r="E38" s="24" t="s">
        <v>278</v>
      </c>
      <c r="F38" s="24">
        <v>90</v>
      </c>
      <c r="G38" s="24" t="s">
        <v>283</v>
      </c>
      <c r="H38" s="24" t="s">
        <v>31</v>
      </c>
      <c r="I38" s="24" t="s">
        <v>22</v>
      </c>
      <c r="J38" s="24" t="s">
        <v>20</v>
      </c>
      <c r="K38" s="26">
        <v>32639</v>
      </c>
      <c r="L38" s="24" t="s">
        <v>19</v>
      </c>
      <c r="M38" s="30">
        <v>88.2</v>
      </c>
      <c r="N38" s="31">
        <v>0.59260000000000002</v>
      </c>
      <c r="O38" s="24">
        <v>140</v>
      </c>
      <c r="P38" s="24">
        <v>160</v>
      </c>
      <c r="Q38" s="24">
        <v>177.5</v>
      </c>
      <c r="R38" s="24"/>
      <c r="S38" s="24">
        <v>177.5</v>
      </c>
      <c r="T38" s="31">
        <f t="shared" si="1"/>
        <v>105.18650000000001</v>
      </c>
      <c r="U38" s="24"/>
      <c r="V38" s="24" t="s">
        <v>122</v>
      </c>
      <c r="W38" s="24">
        <v>5</v>
      </c>
    </row>
    <row r="39" spans="1:23">
      <c r="A39" s="24">
        <v>0</v>
      </c>
      <c r="B39" s="24" t="s">
        <v>172</v>
      </c>
      <c r="C39" s="24"/>
      <c r="D39" s="24" t="s">
        <v>38</v>
      </c>
      <c r="E39" s="24" t="s">
        <v>278</v>
      </c>
      <c r="F39" s="24">
        <v>100</v>
      </c>
      <c r="G39" s="24" t="s">
        <v>279</v>
      </c>
      <c r="H39" s="24" t="s">
        <v>280</v>
      </c>
      <c r="I39" s="24" t="s">
        <v>22</v>
      </c>
      <c r="J39" s="24" t="s">
        <v>20</v>
      </c>
      <c r="K39" s="26">
        <v>34216</v>
      </c>
      <c r="L39" s="24" t="s">
        <v>19</v>
      </c>
      <c r="M39" s="30">
        <v>98.4</v>
      </c>
      <c r="N39" s="31">
        <v>0.55810000000000004</v>
      </c>
      <c r="O39" s="42">
        <v>217.5</v>
      </c>
      <c r="P39" s="42">
        <v>217.5</v>
      </c>
      <c r="Q39" s="42">
        <v>217.5</v>
      </c>
      <c r="R39" s="24"/>
      <c r="S39" s="24">
        <v>0</v>
      </c>
      <c r="T39" s="31">
        <f t="shared" si="1"/>
        <v>0</v>
      </c>
      <c r="U39" s="24"/>
      <c r="V39" s="24" t="s">
        <v>135</v>
      </c>
      <c r="W39" s="24">
        <v>0</v>
      </c>
    </row>
    <row r="40" spans="1:23">
      <c r="A40" s="24">
        <v>12</v>
      </c>
      <c r="B40" s="24">
        <v>1</v>
      </c>
      <c r="C40" s="24"/>
      <c r="D40" s="24" t="s">
        <v>38</v>
      </c>
      <c r="E40" s="24" t="s">
        <v>278</v>
      </c>
      <c r="F40" s="24">
        <v>110</v>
      </c>
      <c r="G40" s="24" t="s">
        <v>295</v>
      </c>
      <c r="H40" s="24" t="s">
        <v>125</v>
      </c>
      <c r="I40" s="24" t="s">
        <v>22</v>
      </c>
      <c r="J40" s="24" t="s">
        <v>20</v>
      </c>
      <c r="K40" s="26">
        <v>31652</v>
      </c>
      <c r="L40" s="24" t="s">
        <v>19</v>
      </c>
      <c r="M40" s="30">
        <v>108.8</v>
      </c>
      <c r="N40" s="31">
        <v>0.53800000000000003</v>
      </c>
      <c r="O40" s="24">
        <v>270</v>
      </c>
      <c r="P40" s="24">
        <v>275</v>
      </c>
      <c r="Q40" s="42">
        <v>280</v>
      </c>
      <c r="R40" s="24"/>
      <c r="S40" s="24">
        <v>275</v>
      </c>
      <c r="T40" s="31">
        <f t="shared" si="1"/>
        <v>147.95000000000002</v>
      </c>
      <c r="U40" s="24"/>
      <c r="V40" s="24" t="s">
        <v>53</v>
      </c>
      <c r="W40" s="24">
        <v>12</v>
      </c>
    </row>
    <row r="41" spans="1:23">
      <c r="A41" s="24">
        <v>12</v>
      </c>
      <c r="B41" s="24">
        <v>1</v>
      </c>
      <c r="C41" s="24"/>
      <c r="D41" s="24" t="s">
        <v>38</v>
      </c>
      <c r="E41" s="24" t="s">
        <v>278</v>
      </c>
      <c r="F41" s="24">
        <v>125</v>
      </c>
      <c r="G41" s="24" t="s">
        <v>282</v>
      </c>
      <c r="H41" s="24" t="s">
        <v>31</v>
      </c>
      <c r="I41" s="24" t="s">
        <v>22</v>
      </c>
      <c r="J41" s="24" t="s">
        <v>20</v>
      </c>
      <c r="K41" s="26">
        <v>25384</v>
      </c>
      <c r="L41" s="24" t="s">
        <v>29</v>
      </c>
      <c r="M41" s="30">
        <v>122.1</v>
      </c>
      <c r="N41" s="31">
        <v>0.58620000000000005</v>
      </c>
      <c r="O41" s="24">
        <v>220</v>
      </c>
      <c r="P41" s="24">
        <v>242.5</v>
      </c>
      <c r="Q41" s="42">
        <v>250</v>
      </c>
      <c r="R41" s="24"/>
      <c r="S41" s="24">
        <v>242.5</v>
      </c>
      <c r="T41" s="31">
        <f t="shared" si="1"/>
        <v>142.15350000000001</v>
      </c>
      <c r="U41" s="24"/>
      <c r="V41" s="24" t="s">
        <v>122</v>
      </c>
      <c r="W41" s="24">
        <v>12</v>
      </c>
    </row>
    <row r="42" spans="1:23">
      <c r="A42" s="24"/>
      <c r="B42" s="24"/>
      <c r="C42" s="24"/>
      <c r="D42" s="24"/>
      <c r="E42" s="24"/>
      <c r="F42" s="24"/>
      <c r="G42" s="33" t="s">
        <v>25</v>
      </c>
      <c r="H42" s="33" t="s">
        <v>297</v>
      </c>
      <c r="I42" s="24"/>
      <c r="J42" s="24"/>
      <c r="K42" s="26"/>
      <c r="L42" s="24"/>
      <c r="M42" s="30"/>
      <c r="N42" s="31"/>
      <c r="O42" s="24"/>
      <c r="P42" s="24"/>
      <c r="Q42" s="24"/>
      <c r="R42" s="24"/>
      <c r="S42" s="24"/>
      <c r="T42" s="31"/>
      <c r="U42" s="24"/>
      <c r="V42" s="24"/>
      <c r="W42" s="24"/>
    </row>
    <row r="43" spans="1:23">
      <c r="A43" s="24"/>
      <c r="B43" s="24"/>
      <c r="C43" s="24"/>
      <c r="D43" s="24"/>
      <c r="E43" s="24"/>
      <c r="F43" s="24"/>
      <c r="G43" s="33" t="s">
        <v>169</v>
      </c>
      <c r="H43" s="33" t="s">
        <v>173</v>
      </c>
      <c r="I43" s="24"/>
      <c r="J43" s="24"/>
      <c r="K43" s="26"/>
      <c r="L43" s="24"/>
      <c r="M43" s="30"/>
      <c r="N43" s="31"/>
      <c r="O43" s="24"/>
      <c r="P43" s="24"/>
      <c r="Q43" s="24"/>
      <c r="R43" s="24"/>
      <c r="S43" s="24"/>
      <c r="T43" s="31"/>
      <c r="U43" s="24"/>
      <c r="V43" s="24"/>
      <c r="W43" s="24"/>
    </row>
    <row r="44" spans="1:23">
      <c r="A44" s="24">
        <v>12</v>
      </c>
      <c r="B44" s="24">
        <v>1</v>
      </c>
      <c r="C44" s="24"/>
      <c r="D44" s="24" t="s">
        <v>38</v>
      </c>
      <c r="E44" s="24" t="s">
        <v>288</v>
      </c>
      <c r="F44" s="24">
        <v>140</v>
      </c>
      <c r="G44" s="24" t="s">
        <v>289</v>
      </c>
      <c r="H44" s="24" t="s">
        <v>290</v>
      </c>
      <c r="I44" s="24" t="s">
        <v>123</v>
      </c>
      <c r="J44" s="24" t="s">
        <v>20</v>
      </c>
      <c r="K44" s="26">
        <v>26845</v>
      </c>
      <c r="L44" s="24" t="s">
        <v>44</v>
      </c>
      <c r="M44" s="30">
        <v>130.5</v>
      </c>
      <c r="N44" s="31">
        <v>0.53029999999999999</v>
      </c>
      <c r="O44" s="24">
        <v>230</v>
      </c>
      <c r="P44" s="24">
        <v>240</v>
      </c>
      <c r="Q44" s="24">
        <v>255</v>
      </c>
      <c r="R44" s="24"/>
      <c r="S44" s="24">
        <v>255</v>
      </c>
      <c r="T44" s="31">
        <f t="shared" ref="T44:T49" si="2">S44*N44</f>
        <v>135.22649999999999</v>
      </c>
      <c r="U44" s="24"/>
      <c r="V44" s="24" t="s">
        <v>291</v>
      </c>
      <c r="W44" s="24">
        <v>12</v>
      </c>
    </row>
    <row r="45" spans="1:23">
      <c r="A45" s="24">
        <v>12</v>
      </c>
      <c r="B45" s="24">
        <v>1</v>
      </c>
      <c r="C45" s="24"/>
      <c r="D45" s="24" t="s">
        <v>38</v>
      </c>
      <c r="E45" s="24" t="s">
        <v>288</v>
      </c>
      <c r="F45" s="24">
        <v>140</v>
      </c>
      <c r="G45" s="24" t="s">
        <v>289</v>
      </c>
      <c r="H45" s="24" t="s">
        <v>290</v>
      </c>
      <c r="I45" s="24" t="s">
        <v>123</v>
      </c>
      <c r="J45" s="24" t="s">
        <v>20</v>
      </c>
      <c r="K45" s="26">
        <v>26845</v>
      </c>
      <c r="L45" s="24" t="s">
        <v>19</v>
      </c>
      <c r="M45" s="30">
        <v>130.5</v>
      </c>
      <c r="N45" s="31">
        <v>0.53029999999999999</v>
      </c>
      <c r="O45" s="24">
        <v>230</v>
      </c>
      <c r="P45" s="24">
        <v>240</v>
      </c>
      <c r="Q45" s="24">
        <v>255</v>
      </c>
      <c r="R45" s="24"/>
      <c r="S45" s="24">
        <v>255</v>
      </c>
      <c r="T45" s="31">
        <f t="shared" si="2"/>
        <v>135.22649999999999</v>
      </c>
      <c r="U45" s="24"/>
      <c r="V45" s="24" t="s">
        <v>291</v>
      </c>
      <c r="W45" s="24">
        <v>12</v>
      </c>
    </row>
    <row r="46" spans="1:23">
      <c r="A46" s="24"/>
      <c r="B46" s="24"/>
      <c r="C46" s="24"/>
      <c r="D46" s="24"/>
      <c r="E46" s="24"/>
      <c r="F46" s="24"/>
      <c r="G46" s="33" t="s">
        <v>25</v>
      </c>
      <c r="H46" s="33" t="s">
        <v>324</v>
      </c>
      <c r="I46" s="24"/>
      <c r="J46" s="24"/>
      <c r="K46" s="26"/>
      <c r="L46" s="24"/>
      <c r="M46" s="30"/>
      <c r="N46" s="31"/>
      <c r="O46" s="24"/>
      <c r="P46" s="24"/>
      <c r="Q46" s="24"/>
      <c r="R46" s="24"/>
      <c r="S46" s="24"/>
      <c r="T46" s="31"/>
      <c r="U46" s="24"/>
      <c r="V46" s="24"/>
      <c r="W46" s="24"/>
    </row>
    <row r="47" spans="1:23">
      <c r="A47" s="24"/>
      <c r="B47" s="24"/>
      <c r="C47" s="24"/>
      <c r="D47" s="24"/>
      <c r="E47" s="24"/>
      <c r="F47" s="24"/>
      <c r="G47" s="33" t="s">
        <v>325</v>
      </c>
      <c r="H47" s="33" t="s">
        <v>170</v>
      </c>
      <c r="I47" s="24"/>
      <c r="J47" s="24"/>
      <c r="K47" s="26"/>
      <c r="L47" s="24"/>
      <c r="M47" s="30"/>
      <c r="N47" s="31"/>
      <c r="O47" s="24"/>
      <c r="P47" s="24"/>
      <c r="Q47" s="24"/>
      <c r="R47" s="24"/>
      <c r="S47" s="24"/>
      <c r="T47" s="31"/>
      <c r="U47" s="24"/>
      <c r="V47" s="24"/>
      <c r="W47" s="24"/>
    </row>
    <row r="48" spans="1:23">
      <c r="A48" s="24">
        <v>12</v>
      </c>
      <c r="B48" s="24">
        <v>1</v>
      </c>
      <c r="C48" s="24"/>
      <c r="D48" s="24" t="s">
        <v>33</v>
      </c>
      <c r="E48" s="24" t="s">
        <v>35</v>
      </c>
      <c r="F48" s="24">
        <v>56</v>
      </c>
      <c r="G48" s="24" t="s">
        <v>314</v>
      </c>
      <c r="H48" s="24" t="s">
        <v>138</v>
      </c>
      <c r="I48" s="24" t="s">
        <v>37</v>
      </c>
      <c r="J48" s="24" t="s">
        <v>20</v>
      </c>
      <c r="K48" s="26">
        <v>32558</v>
      </c>
      <c r="L48" s="24" t="s">
        <v>19</v>
      </c>
      <c r="M48" s="30">
        <v>55.9</v>
      </c>
      <c r="N48" s="31">
        <v>0.91100000000000003</v>
      </c>
      <c r="O48" s="24">
        <v>72.5</v>
      </c>
      <c r="P48" s="24">
        <v>77.5</v>
      </c>
      <c r="Q48" s="24">
        <v>82.5</v>
      </c>
      <c r="R48" s="24"/>
      <c r="S48" s="24">
        <f>Q48</f>
        <v>82.5</v>
      </c>
      <c r="T48" s="31">
        <f>S48*N48</f>
        <v>75.157499999999999</v>
      </c>
      <c r="U48" s="24"/>
      <c r="V48" s="24" t="s">
        <v>39</v>
      </c>
      <c r="W48" s="24">
        <v>12</v>
      </c>
    </row>
    <row r="49" spans="1:23">
      <c r="A49" s="24">
        <v>12</v>
      </c>
      <c r="B49" s="24">
        <v>1</v>
      </c>
      <c r="C49" s="24"/>
      <c r="D49" s="24" t="s">
        <v>33</v>
      </c>
      <c r="E49" s="24" t="s">
        <v>35</v>
      </c>
      <c r="F49" s="24">
        <v>75</v>
      </c>
      <c r="G49" s="24" t="s">
        <v>298</v>
      </c>
      <c r="H49" s="24" t="s">
        <v>48</v>
      </c>
      <c r="I49" s="24" t="s">
        <v>22</v>
      </c>
      <c r="J49" s="24" t="s">
        <v>20</v>
      </c>
      <c r="K49" s="26">
        <v>29435</v>
      </c>
      <c r="L49" s="24" t="s">
        <v>19</v>
      </c>
      <c r="M49" s="30">
        <v>69.599999999999994</v>
      </c>
      <c r="N49" s="31">
        <v>0.76270000000000004</v>
      </c>
      <c r="O49" s="24">
        <v>25</v>
      </c>
      <c r="P49" s="42">
        <v>30</v>
      </c>
      <c r="Q49" s="24">
        <v>30</v>
      </c>
      <c r="R49" s="24"/>
      <c r="S49" s="24">
        <f>Q49</f>
        <v>30</v>
      </c>
      <c r="T49" s="31">
        <f t="shared" si="2"/>
        <v>22.881</v>
      </c>
      <c r="U49" s="24"/>
      <c r="V49" s="24" t="s">
        <v>135</v>
      </c>
      <c r="W49" s="24">
        <v>12</v>
      </c>
    </row>
    <row r="50" spans="1:23">
      <c r="A50" s="24"/>
      <c r="B50" s="24"/>
      <c r="C50" s="24"/>
      <c r="D50" s="24"/>
      <c r="E50" s="24"/>
      <c r="F50" s="24"/>
      <c r="G50" s="33" t="s">
        <v>25</v>
      </c>
      <c r="H50" s="33" t="s">
        <v>324</v>
      </c>
      <c r="I50" s="24"/>
      <c r="J50" s="24"/>
      <c r="K50" s="26"/>
      <c r="L50" s="24"/>
      <c r="M50" s="30"/>
      <c r="N50" s="31"/>
      <c r="O50" s="24"/>
      <c r="P50" s="24"/>
      <c r="Q50" s="24"/>
      <c r="R50" s="24"/>
      <c r="S50" s="24"/>
      <c r="T50" s="31"/>
      <c r="U50" s="24"/>
      <c r="V50" s="24"/>
      <c r="W50" s="24"/>
    </row>
    <row r="51" spans="1:23">
      <c r="A51" s="24"/>
      <c r="B51" s="24"/>
      <c r="C51" s="24"/>
      <c r="D51" s="24"/>
      <c r="E51" s="24"/>
      <c r="F51" s="24"/>
      <c r="G51" s="33" t="s">
        <v>325</v>
      </c>
      <c r="H51" s="33" t="s">
        <v>173</v>
      </c>
      <c r="I51" s="24"/>
      <c r="J51" s="24"/>
      <c r="K51" s="26"/>
      <c r="L51" s="24"/>
      <c r="M51" s="30"/>
      <c r="N51" s="31"/>
      <c r="O51" s="24"/>
      <c r="P51" s="24"/>
      <c r="Q51" s="24"/>
      <c r="R51" s="24"/>
      <c r="S51" s="24"/>
      <c r="T51" s="31"/>
      <c r="U51" s="24"/>
      <c r="V51" s="24"/>
      <c r="W51" s="24"/>
    </row>
    <row r="52" spans="1:23">
      <c r="A52" s="24">
        <v>12</v>
      </c>
      <c r="B52" s="24">
        <v>1</v>
      </c>
      <c r="C52" s="24"/>
      <c r="D52" s="24" t="s">
        <v>33</v>
      </c>
      <c r="E52" s="24" t="s">
        <v>35</v>
      </c>
      <c r="F52" s="24">
        <v>52</v>
      </c>
      <c r="G52" s="24" t="s">
        <v>303</v>
      </c>
      <c r="H52" s="24" t="s">
        <v>141</v>
      </c>
      <c r="I52" s="24" t="s">
        <v>22</v>
      </c>
      <c r="J52" s="24" t="s">
        <v>20</v>
      </c>
      <c r="K52" s="26">
        <v>38367</v>
      </c>
      <c r="L52" s="24" t="s">
        <v>142</v>
      </c>
      <c r="M52" s="30">
        <v>46.55</v>
      </c>
      <c r="N52" s="31">
        <v>1.3387</v>
      </c>
      <c r="O52" s="24">
        <v>47.5</v>
      </c>
      <c r="P52" s="24">
        <v>50</v>
      </c>
      <c r="Q52" s="42">
        <v>52.5</v>
      </c>
      <c r="R52" s="24"/>
      <c r="S52" s="24">
        <f>P52</f>
        <v>50</v>
      </c>
      <c r="T52" s="31">
        <f t="shared" ref="T52:T83" si="3">S52*N52</f>
        <v>66.935000000000002</v>
      </c>
      <c r="U52" s="24"/>
      <c r="V52" s="24" t="s">
        <v>143</v>
      </c>
      <c r="W52" s="24">
        <v>12</v>
      </c>
    </row>
    <row r="53" spans="1:23">
      <c r="A53" s="24">
        <v>5</v>
      </c>
      <c r="B53" s="24">
        <v>2</v>
      </c>
      <c r="C53" s="24"/>
      <c r="D53" s="24" t="s">
        <v>33</v>
      </c>
      <c r="E53" s="24" t="s">
        <v>35</v>
      </c>
      <c r="F53" s="24">
        <v>52</v>
      </c>
      <c r="G53" s="24" t="s">
        <v>302</v>
      </c>
      <c r="H53" s="24" t="s">
        <v>141</v>
      </c>
      <c r="I53" s="24" t="s">
        <v>22</v>
      </c>
      <c r="J53" s="24" t="s">
        <v>20</v>
      </c>
      <c r="K53" s="26">
        <v>38735</v>
      </c>
      <c r="L53" s="24" t="s">
        <v>142</v>
      </c>
      <c r="M53" s="30">
        <v>51.5</v>
      </c>
      <c r="N53" s="31">
        <v>1.1836</v>
      </c>
      <c r="O53" s="24">
        <v>40</v>
      </c>
      <c r="P53" s="24">
        <v>45</v>
      </c>
      <c r="Q53" s="42">
        <v>47.5</v>
      </c>
      <c r="R53" s="24"/>
      <c r="S53" s="24">
        <f>P53</f>
        <v>45</v>
      </c>
      <c r="T53" s="31">
        <f t="shared" si="3"/>
        <v>53.262</v>
      </c>
      <c r="U53" s="24"/>
      <c r="V53" s="24" t="s">
        <v>143</v>
      </c>
      <c r="W53" s="24">
        <v>5</v>
      </c>
    </row>
    <row r="54" spans="1:23">
      <c r="A54" s="24">
        <v>12</v>
      </c>
      <c r="B54" s="24">
        <v>1</v>
      </c>
      <c r="C54" s="24"/>
      <c r="D54" s="24" t="s">
        <v>33</v>
      </c>
      <c r="E54" s="24" t="s">
        <v>35</v>
      </c>
      <c r="F54" s="24">
        <v>52</v>
      </c>
      <c r="G54" s="24" t="s">
        <v>305</v>
      </c>
      <c r="H54" s="24" t="s">
        <v>141</v>
      </c>
      <c r="I54" s="24" t="s">
        <v>22</v>
      </c>
      <c r="J54" s="24" t="s">
        <v>20</v>
      </c>
      <c r="K54" s="26" t="s">
        <v>306</v>
      </c>
      <c r="L54" s="24" t="s">
        <v>28</v>
      </c>
      <c r="M54" s="30">
        <v>48</v>
      </c>
      <c r="N54" s="31">
        <v>1.2877000000000001</v>
      </c>
      <c r="O54" s="24">
        <v>47.5</v>
      </c>
      <c r="P54" s="24">
        <v>50</v>
      </c>
      <c r="Q54" s="24">
        <v>55</v>
      </c>
      <c r="R54" s="24"/>
      <c r="S54" s="24">
        <f>Q54</f>
        <v>55</v>
      </c>
      <c r="T54" s="31">
        <f t="shared" si="3"/>
        <v>70.82350000000001</v>
      </c>
      <c r="U54" s="24" t="s">
        <v>176</v>
      </c>
      <c r="V54" s="24" t="s">
        <v>143</v>
      </c>
      <c r="W54" s="24">
        <v>27</v>
      </c>
    </row>
    <row r="55" spans="1:23">
      <c r="A55" s="24">
        <v>5</v>
      </c>
      <c r="B55" s="24">
        <v>2</v>
      </c>
      <c r="C55" s="24"/>
      <c r="D55" s="24" t="s">
        <v>33</v>
      </c>
      <c r="E55" s="24" t="s">
        <v>35</v>
      </c>
      <c r="F55" s="24">
        <v>52</v>
      </c>
      <c r="G55" s="24" t="s">
        <v>299</v>
      </c>
      <c r="H55" s="24" t="s">
        <v>300</v>
      </c>
      <c r="I55" s="24" t="s">
        <v>22</v>
      </c>
      <c r="J55" s="24" t="s">
        <v>20</v>
      </c>
      <c r="K55" s="26">
        <v>37353</v>
      </c>
      <c r="L55" s="24" t="s">
        <v>28</v>
      </c>
      <c r="M55" s="30">
        <v>44.7</v>
      </c>
      <c r="N55" s="31">
        <v>1.3487</v>
      </c>
      <c r="O55" s="24">
        <v>25</v>
      </c>
      <c r="P55" s="24">
        <v>30</v>
      </c>
      <c r="Q55" s="42">
        <v>32.5</v>
      </c>
      <c r="R55" s="24"/>
      <c r="S55" s="24">
        <f>P55</f>
        <v>30</v>
      </c>
      <c r="T55" s="31">
        <f t="shared" si="3"/>
        <v>40.460999999999999</v>
      </c>
      <c r="U55" s="24"/>
      <c r="V55" s="24" t="s">
        <v>301</v>
      </c>
      <c r="W55" s="24">
        <v>5</v>
      </c>
    </row>
    <row r="56" spans="1:23">
      <c r="A56" s="24">
        <v>12</v>
      </c>
      <c r="B56" s="24">
        <v>1</v>
      </c>
      <c r="C56" s="24"/>
      <c r="D56" s="24" t="s">
        <v>33</v>
      </c>
      <c r="E56" s="24" t="s">
        <v>35</v>
      </c>
      <c r="F56" s="24">
        <v>56</v>
      </c>
      <c r="G56" s="24" t="s">
        <v>308</v>
      </c>
      <c r="H56" s="24" t="s">
        <v>309</v>
      </c>
      <c r="I56" s="24" t="s">
        <v>22</v>
      </c>
      <c r="J56" s="24" t="s">
        <v>20</v>
      </c>
      <c r="K56" s="26">
        <v>28235</v>
      </c>
      <c r="L56" s="24" t="s">
        <v>44</v>
      </c>
      <c r="M56" s="30">
        <v>56</v>
      </c>
      <c r="N56" s="31">
        <v>0.87480000000000002</v>
      </c>
      <c r="O56" s="24">
        <v>65</v>
      </c>
      <c r="P56" s="24">
        <v>67.5</v>
      </c>
      <c r="Q56" s="42">
        <v>70</v>
      </c>
      <c r="R56" s="24"/>
      <c r="S56" s="24">
        <f>P56</f>
        <v>67.5</v>
      </c>
      <c r="T56" s="31">
        <f t="shared" si="3"/>
        <v>59.048999999999999</v>
      </c>
      <c r="U56" s="24"/>
      <c r="V56" s="24" t="s">
        <v>135</v>
      </c>
      <c r="W56" s="24">
        <v>12</v>
      </c>
    </row>
    <row r="57" spans="1:23">
      <c r="A57" s="24">
        <v>12</v>
      </c>
      <c r="B57" s="24">
        <v>1</v>
      </c>
      <c r="C57" s="24"/>
      <c r="D57" s="24" t="s">
        <v>33</v>
      </c>
      <c r="E57" s="24" t="s">
        <v>35</v>
      </c>
      <c r="F57" s="24">
        <v>60</v>
      </c>
      <c r="G57" s="24" t="s">
        <v>307</v>
      </c>
      <c r="H57" s="24" t="s">
        <v>27</v>
      </c>
      <c r="I57" s="24" t="s">
        <v>22</v>
      </c>
      <c r="J57" s="24" t="s">
        <v>20</v>
      </c>
      <c r="K57" s="26">
        <v>26748</v>
      </c>
      <c r="L57" s="24" t="s">
        <v>29</v>
      </c>
      <c r="M57" s="30">
        <v>59</v>
      </c>
      <c r="N57" s="31">
        <v>0.86680000000000001</v>
      </c>
      <c r="O57" s="24">
        <v>55</v>
      </c>
      <c r="P57" s="24">
        <v>62.5</v>
      </c>
      <c r="Q57" s="42">
        <v>67.5</v>
      </c>
      <c r="R57" s="24"/>
      <c r="S57" s="24">
        <f>P57</f>
        <v>62.5</v>
      </c>
      <c r="T57" s="31">
        <f t="shared" si="3"/>
        <v>54.175000000000004</v>
      </c>
      <c r="U57" s="24"/>
      <c r="V57" s="24" t="s">
        <v>135</v>
      </c>
      <c r="W57" s="24">
        <v>12</v>
      </c>
    </row>
    <row r="58" spans="1:23">
      <c r="A58" s="24">
        <v>12</v>
      </c>
      <c r="B58" s="24">
        <v>1</v>
      </c>
      <c r="C58" s="24"/>
      <c r="D58" s="24" t="s">
        <v>33</v>
      </c>
      <c r="E58" s="24" t="s">
        <v>35</v>
      </c>
      <c r="F58" s="24">
        <v>60</v>
      </c>
      <c r="G58" s="24" t="s">
        <v>310</v>
      </c>
      <c r="H58" s="24" t="s">
        <v>300</v>
      </c>
      <c r="I58" s="24" t="s">
        <v>22</v>
      </c>
      <c r="J58" s="24" t="s">
        <v>20</v>
      </c>
      <c r="K58" s="26">
        <v>37097</v>
      </c>
      <c r="L58" s="24" t="s">
        <v>30</v>
      </c>
      <c r="M58" s="30">
        <v>58</v>
      </c>
      <c r="N58" s="31">
        <v>0.95169999999999999</v>
      </c>
      <c r="O58" s="24">
        <v>65</v>
      </c>
      <c r="P58" s="24">
        <v>70</v>
      </c>
      <c r="Q58" s="42">
        <v>72.5</v>
      </c>
      <c r="R58" s="24"/>
      <c r="S58" s="24">
        <f>P58</f>
        <v>70</v>
      </c>
      <c r="T58" s="31">
        <f t="shared" si="3"/>
        <v>66.619</v>
      </c>
      <c r="U58" s="24"/>
      <c r="V58" s="24" t="s">
        <v>301</v>
      </c>
      <c r="W58" s="24">
        <v>12</v>
      </c>
    </row>
    <row r="59" spans="1:23">
      <c r="A59" s="24">
        <v>12</v>
      </c>
      <c r="B59" s="24">
        <v>1</v>
      </c>
      <c r="C59" s="24"/>
      <c r="D59" s="24" t="s">
        <v>33</v>
      </c>
      <c r="E59" s="24" t="s">
        <v>35</v>
      </c>
      <c r="F59" s="24">
        <v>67.5</v>
      </c>
      <c r="G59" s="24" t="s">
        <v>304</v>
      </c>
      <c r="H59" s="24" t="s">
        <v>43</v>
      </c>
      <c r="I59" s="24" t="s">
        <v>22</v>
      </c>
      <c r="J59" s="24" t="s">
        <v>20</v>
      </c>
      <c r="K59" s="26">
        <v>28541</v>
      </c>
      <c r="L59" s="24" t="s">
        <v>44</v>
      </c>
      <c r="M59" s="30">
        <v>64.75</v>
      </c>
      <c r="N59" s="31">
        <v>0.75349999999999995</v>
      </c>
      <c r="O59" s="24">
        <v>47.5</v>
      </c>
      <c r="P59" s="24">
        <v>50</v>
      </c>
      <c r="Q59" s="24">
        <v>52.5</v>
      </c>
      <c r="R59" s="24"/>
      <c r="S59" s="24">
        <f>Q59</f>
        <v>52.5</v>
      </c>
      <c r="T59" s="31">
        <f t="shared" si="3"/>
        <v>39.558749999999996</v>
      </c>
      <c r="U59" s="24"/>
      <c r="V59" s="24" t="s">
        <v>135</v>
      </c>
      <c r="W59" s="24">
        <v>12</v>
      </c>
    </row>
    <row r="60" spans="1:23">
      <c r="A60" s="24">
        <v>12</v>
      </c>
      <c r="B60" s="24">
        <v>1</v>
      </c>
      <c r="C60" s="24"/>
      <c r="D60" s="24" t="s">
        <v>33</v>
      </c>
      <c r="E60" s="24" t="s">
        <v>35</v>
      </c>
      <c r="F60" s="24">
        <v>67.5</v>
      </c>
      <c r="G60" s="24" t="s">
        <v>318</v>
      </c>
      <c r="H60" s="24" t="s">
        <v>319</v>
      </c>
      <c r="I60" s="24" t="s">
        <v>22</v>
      </c>
      <c r="J60" s="24" t="s">
        <v>20</v>
      </c>
      <c r="K60" s="26">
        <v>30302</v>
      </c>
      <c r="L60" s="24" t="s">
        <v>19</v>
      </c>
      <c r="M60" s="30">
        <v>64.400000000000006</v>
      </c>
      <c r="N60" s="31">
        <v>0.75800000000000001</v>
      </c>
      <c r="O60" s="24">
        <v>115</v>
      </c>
      <c r="P60" s="42">
        <v>122.5</v>
      </c>
      <c r="Q60" s="42">
        <v>122.5</v>
      </c>
      <c r="R60" s="24"/>
      <c r="S60" s="24">
        <f>O60</f>
        <v>115</v>
      </c>
      <c r="T60" s="31">
        <f t="shared" si="3"/>
        <v>87.17</v>
      </c>
      <c r="U60" s="24"/>
      <c r="V60" s="24" t="s">
        <v>135</v>
      </c>
      <c r="W60" s="24">
        <v>12</v>
      </c>
    </row>
    <row r="61" spans="1:23">
      <c r="A61" s="24">
        <v>5</v>
      </c>
      <c r="B61" s="24">
        <v>2</v>
      </c>
      <c r="C61" s="24"/>
      <c r="D61" s="24" t="s">
        <v>33</v>
      </c>
      <c r="E61" s="24" t="s">
        <v>35</v>
      </c>
      <c r="F61" s="24">
        <v>67.5</v>
      </c>
      <c r="G61" s="24" t="s">
        <v>315</v>
      </c>
      <c r="H61" s="24" t="s">
        <v>309</v>
      </c>
      <c r="I61" s="24" t="s">
        <v>22</v>
      </c>
      <c r="J61" s="24" t="s">
        <v>20</v>
      </c>
      <c r="K61" s="26">
        <v>29407</v>
      </c>
      <c r="L61" s="24" t="s">
        <v>19</v>
      </c>
      <c r="M61" s="30">
        <v>60.35</v>
      </c>
      <c r="N61" s="31">
        <v>0.80730000000000002</v>
      </c>
      <c r="O61" s="24">
        <v>77.5</v>
      </c>
      <c r="P61" s="24">
        <v>80</v>
      </c>
      <c r="Q61" s="24">
        <v>82.5</v>
      </c>
      <c r="R61" s="24"/>
      <c r="S61" s="24">
        <f>Q61</f>
        <v>82.5</v>
      </c>
      <c r="T61" s="31">
        <f t="shared" si="3"/>
        <v>66.602249999999998</v>
      </c>
      <c r="U61" s="24"/>
      <c r="V61" s="24" t="s">
        <v>135</v>
      </c>
      <c r="W61" s="24">
        <v>5</v>
      </c>
    </row>
    <row r="62" spans="1:23">
      <c r="A62" s="24">
        <v>3</v>
      </c>
      <c r="B62" s="24">
        <v>3</v>
      </c>
      <c r="C62" s="24"/>
      <c r="D62" s="24" t="s">
        <v>33</v>
      </c>
      <c r="E62" s="24" t="s">
        <v>35</v>
      </c>
      <c r="F62" s="24">
        <v>67.5</v>
      </c>
      <c r="G62" s="24" t="s">
        <v>317</v>
      </c>
      <c r="H62" s="24" t="s">
        <v>71</v>
      </c>
      <c r="I62" s="24" t="s">
        <v>136</v>
      </c>
      <c r="J62" s="24" t="s">
        <v>20</v>
      </c>
      <c r="K62" s="26">
        <v>34362</v>
      </c>
      <c r="L62" s="24" t="s">
        <v>19</v>
      </c>
      <c r="M62" s="30">
        <v>64.099999999999994</v>
      </c>
      <c r="N62" s="31">
        <v>0.76129999999999998</v>
      </c>
      <c r="O62" s="24">
        <v>72.5</v>
      </c>
      <c r="P62" s="24">
        <v>82.5</v>
      </c>
      <c r="Q62" s="42">
        <v>95</v>
      </c>
      <c r="R62" s="24"/>
      <c r="S62" s="24">
        <f>P62</f>
        <v>82.5</v>
      </c>
      <c r="T62" s="31">
        <f t="shared" si="3"/>
        <v>62.807249999999996</v>
      </c>
      <c r="U62" s="24"/>
      <c r="V62" s="24" t="s">
        <v>72</v>
      </c>
      <c r="W62" s="24">
        <v>3</v>
      </c>
    </row>
    <row r="63" spans="1:23">
      <c r="A63" s="24">
        <v>12</v>
      </c>
      <c r="B63" s="24">
        <v>1</v>
      </c>
      <c r="C63" s="24"/>
      <c r="D63" s="24" t="s">
        <v>33</v>
      </c>
      <c r="E63" s="24" t="s">
        <v>35</v>
      </c>
      <c r="F63" s="24">
        <v>67.5</v>
      </c>
      <c r="G63" s="24" t="s">
        <v>313</v>
      </c>
      <c r="H63" s="24" t="s">
        <v>141</v>
      </c>
      <c r="I63" s="24" t="s">
        <v>22</v>
      </c>
      <c r="J63" s="24" t="s">
        <v>20</v>
      </c>
      <c r="K63" s="26">
        <v>37888</v>
      </c>
      <c r="L63" s="24" t="s">
        <v>28</v>
      </c>
      <c r="M63" s="30">
        <v>60.4</v>
      </c>
      <c r="N63" s="31">
        <v>0.99299999999999999</v>
      </c>
      <c r="O63" s="42">
        <v>70</v>
      </c>
      <c r="P63" s="24">
        <v>70</v>
      </c>
      <c r="Q63" s="24">
        <v>75</v>
      </c>
      <c r="R63" s="24"/>
      <c r="S63" s="24">
        <f>Q63</f>
        <v>75</v>
      </c>
      <c r="T63" s="31">
        <f t="shared" si="3"/>
        <v>74.474999999999994</v>
      </c>
      <c r="U63" s="24" t="s">
        <v>174</v>
      </c>
      <c r="V63" s="24" t="s">
        <v>143</v>
      </c>
      <c r="W63" s="24">
        <v>48</v>
      </c>
    </row>
    <row r="64" spans="1:23">
      <c r="A64" s="24">
        <v>5</v>
      </c>
      <c r="B64" s="24">
        <v>2</v>
      </c>
      <c r="C64" s="24"/>
      <c r="D64" s="24" t="s">
        <v>33</v>
      </c>
      <c r="E64" s="24" t="s">
        <v>35</v>
      </c>
      <c r="F64" s="24">
        <v>67.5</v>
      </c>
      <c r="G64" s="24" t="s">
        <v>311</v>
      </c>
      <c r="H64" s="24" t="s">
        <v>141</v>
      </c>
      <c r="I64" s="24" t="s">
        <v>22</v>
      </c>
      <c r="J64" s="24" t="s">
        <v>20</v>
      </c>
      <c r="K64" s="26">
        <v>37796</v>
      </c>
      <c r="L64" s="24" t="s">
        <v>28</v>
      </c>
      <c r="M64" s="30">
        <v>61.85</v>
      </c>
      <c r="N64" s="31">
        <v>0.96779999999999999</v>
      </c>
      <c r="O64" s="24">
        <v>65</v>
      </c>
      <c r="P64" s="24">
        <v>70</v>
      </c>
      <c r="Q64" s="24">
        <v>72.5</v>
      </c>
      <c r="R64" s="24"/>
      <c r="S64" s="24">
        <f>Q64</f>
        <v>72.5</v>
      </c>
      <c r="T64" s="31">
        <f t="shared" si="3"/>
        <v>70.165499999999994</v>
      </c>
      <c r="U64" s="24" t="s">
        <v>175</v>
      </c>
      <c r="V64" s="24" t="s">
        <v>143</v>
      </c>
      <c r="W64" s="24">
        <v>14</v>
      </c>
    </row>
    <row r="65" spans="1:23">
      <c r="A65" s="24">
        <v>12</v>
      </c>
      <c r="B65" s="24">
        <v>1</v>
      </c>
      <c r="C65" s="24"/>
      <c r="D65" s="24" t="s">
        <v>33</v>
      </c>
      <c r="E65" s="24" t="s">
        <v>35</v>
      </c>
      <c r="F65" s="24">
        <v>67.5</v>
      </c>
      <c r="G65" s="24" t="s">
        <v>316</v>
      </c>
      <c r="H65" s="24" t="s">
        <v>68</v>
      </c>
      <c r="I65" s="24" t="s">
        <v>22</v>
      </c>
      <c r="J65" s="24" t="s">
        <v>20</v>
      </c>
      <c r="K65" s="26">
        <v>36890</v>
      </c>
      <c r="L65" s="24" t="s">
        <v>30</v>
      </c>
      <c r="M65" s="30">
        <v>67.099999999999994</v>
      </c>
      <c r="N65" s="31">
        <v>0.78810000000000002</v>
      </c>
      <c r="O65" s="24">
        <v>65</v>
      </c>
      <c r="P65" s="24">
        <v>75</v>
      </c>
      <c r="Q65" s="42">
        <v>85</v>
      </c>
      <c r="R65" s="24"/>
      <c r="S65" s="24">
        <f>P65</f>
        <v>75</v>
      </c>
      <c r="T65" s="31">
        <f t="shared" si="3"/>
        <v>59.107500000000002</v>
      </c>
      <c r="U65" s="24"/>
      <c r="V65" s="24" t="s">
        <v>135</v>
      </c>
      <c r="W65" s="24">
        <v>12</v>
      </c>
    </row>
    <row r="66" spans="1:23">
      <c r="A66" s="24">
        <v>12</v>
      </c>
      <c r="B66" s="24">
        <v>1</v>
      </c>
      <c r="C66" s="24"/>
      <c r="D66" s="24" t="s">
        <v>33</v>
      </c>
      <c r="E66" s="24" t="s">
        <v>35</v>
      </c>
      <c r="F66" s="24">
        <v>75</v>
      </c>
      <c r="G66" s="24" t="s">
        <v>321</v>
      </c>
      <c r="H66" s="24" t="s">
        <v>27</v>
      </c>
      <c r="I66" s="24" t="s">
        <v>22</v>
      </c>
      <c r="J66" s="24" t="s">
        <v>20</v>
      </c>
      <c r="K66" s="26">
        <v>27355</v>
      </c>
      <c r="L66" s="24" t="s">
        <v>44</v>
      </c>
      <c r="M66" s="30">
        <v>73.099999999999994</v>
      </c>
      <c r="N66" s="31">
        <v>0.69040000000000001</v>
      </c>
      <c r="O66" s="24">
        <v>135</v>
      </c>
      <c r="P66" s="24">
        <v>145</v>
      </c>
      <c r="Q66" s="24">
        <v>150</v>
      </c>
      <c r="R66" s="24"/>
      <c r="S66" s="24">
        <f>Q66</f>
        <v>150</v>
      </c>
      <c r="T66" s="31">
        <f t="shared" si="3"/>
        <v>103.56</v>
      </c>
      <c r="U66" s="24"/>
      <c r="V66" s="24" t="s">
        <v>135</v>
      </c>
      <c r="W66" s="24">
        <v>12</v>
      </c>
    </row>
    <row r="67" spans="1:23">
      <c r="A67" s="24">
        <v>12</v>
      </c>
      <c r="B67" s="24">
        <v>1</v>
      </c>
      <c r="C67" s="24"/>
      <c r="D67" s="24" t="s">
        <v>33</v>
      </c>
      <c r="E67" s="24" t="s">
        <v>35</v>
      </c>
      <c r="F67" s="24">
        <v>75</v>
      </c>
      <c r="G67" s="24" t="s">
        <v>320</v>
      </c>
      <c r="H67" s="24" t="s">
        <v>27</v>
      </c>
      <c r="I67" s="24" t="s">
        <v>123</v>
      </c>
      <c r="J67" s="24" t="s">
        <v>20</v>
      </c>
      <c r="K67" s="26">
        <v>24528</v>
      </c>
      <c r="L67" s="24" t="s">
        <v>52</v>
      </c>
      <c r="M67" s="30">
        <v>74.400000000000006</v>
      </c>
      <c r="N67" s="31">
        <v>0.80510000000000004</v>
      </c>
      <c r="O67" s="24">
        <v>140</v>
      </c>
      <c r="P67" s="24">
        <v>142.5</v>
      </c>
      <c r="Q67" s="24">
        <v>145</v>
      </c>
      <c r="R67" s="24"/>
      <c r="S67" s="24">
        <f>Q67</f>
        <v>145</v>
      </c>
      <c r="T67" s="31">
        <f t="shared" si="3"/>
        <v>116.73950000000001</v>
      </c>
      <c r="U67" s="24"/>
      <c r="V67" s="24" t="s">
        <v>135</v>
      </c>
      <c r="W67" s="24">
        <v>12</v>
      </c>
    </row>
    <row r="68" spans="1:23">
      <c r="A68" s="24">
        <v>12</v>
      </c>
      <c r="B68" s="24">
        <v>1</v>
      </c>
      <c r="C68" s="24"/>
      <c r="D68" s="24" t="s">
        <v>33</v>
      </c>
      <c r="E68" s="24" t="s">
        <v>35</v>
      </c>
      <c r="F68" s="24">
        <v>75</v>
      </c>
      <c r="G68" s="24" t="s">
        <v>322</v>
      </c>
      <c r="H68" s="24" t="s">
        <v>27</v>
      </c>
      <c r="I68" s="24" t="s">
        <v>123</v>
      </c>
      <c r="J68" s="24" t="s">
        <v>20</v>
      </c>
      <c r="K68" s="26">
        <v>33789</v>
      </c>
      <c r="L68" s="24" t="s">
        <v>19</v>
      </c>
      <c r="M68" s="30">
        <v>74.3</v>
      </c>
      <c r="N68" s="31">
        <v>0.6694</v>
      </c>
      <c r="O68" s="24">
        <v>140</v>
      </c>
      <c r="P68" s="24">
        <v>150</v>
      </c>
      <c r="Q68" s="24">
        <v>160</v>
      </c>
      <c r="R68" s="24"/>
      <c r="S68" s="24">
        <f>Q68</f>
        <v>160</v>
      </c>
      <c r="T68" s="31">
        <f t="shared" si="3"/>
        <v>107.104</v>
      </c>
      <c r="U68" s="24"/>
      <c r="V68" s="24" t="s">
        <v>323</v>
      </c>
      <c r="W68" s="24">
        <v>12</v>
      </c>
    </row>
    <row r="69" spans="1:23">
      <c r="A69" s="24">
        <v>5</v>
      </c>
      <c r="B69" s="24">
        <v>2</v>
      </c>
      <c r="C69" s="24"/>
      <c r="D69" s="24" t="s">
        <v>33</v>
      </c>
      <c r="E69" s="24" t="s">
        <v>35</v>
      </c>
      <c r="F69" s="24">
        <v>75</v>
      </c>
      <c r="G69" s="24" t="s">
        <v>312</v>
      </c>
      <c r="H69" s="24" t="s">
        <v>43</v>
      </c>
      <c r="I69" s="24" t="s">
        <v>22</v>
      </c>
      <c r="J69" s="24" t="s">
        <v>20</v>
      </c>
      <c r="K69" s="26">
        <v>34262</v>
      </c>
      <c r="L69" s="24" t="s">
        <v>19</v>
      </c>
      <c r="M69" s="30">
        <v>72.599999999999994</v>
      </c>
      <c r="N69" s="31">
        <v>0.68200000000000005</v>
      </c>
      <c r="O69" s="24">
        <v>65</v>
      </c>
      <c r="P69" s="24">
        <v>70</v>
      </c>
      <c r="Q69" s="42">
        <v>72.5</v>
      </c>
      <c r="R69" s="24"/>
      <c r="S69" s="24">
        <f>P69</f>
        <v>70</v>
      </c>
      <c r="T69" s="31">
        <f t="shared" si="3"/>
        <v>47.74</v>
      </c>
      <c r="U69" s="24"/>
      <c r="V69" s="24" t="s">
        <v>135</v>
      </c>
      <c r="W69" s="24">
        <v>5</v>
      </c>
    </row>
    <row r="70" spans="1:23">
      <c r="A70" s="24">
        <v>12</v>
      </c>
      <c r="B70" s="24">
        <v>1</v>
      </c>
      <c r="C70" s="24"/>
      <c r="D70" s="24" t="s">
        <v>33</v>
      </c>
      <c r="E70" s="24" t="s">
        <v>35</v>
      </c>
      <c r="F70" s="24">
        <v>82.5</v>
      </c>
      <c r="G70" s="24" t="s">
        <v>340</v>
      </c>
      <c r="H70" s="24" t="s">
        <v>137</v>
      </c>
      <c r="I70" s="24" t="s">
        <v>22</v>
      </c>
      <c r="J70" s="24" t="s">
        <v>20</v>
      </c>
      <c r="K70" s="26">
        <v>34945</v>
      </c>
      <c r="L70" s="24" t="s">
        <v>34</v>
      </c>
      <c r="M70" s="30">
        <v>82.2</v>
      </c>
      <c r="N70" s="31">
        <v>0.62709999999999999</v>
      </c>
      <c r="O70" s="42">
        <v>115</v>
      </c>
      <c r="P70" s="24">
        <v>115</v>
      </c>
      <c r="Q70" s="24">
        <v>130</v>
      </c>
      <c r="R70" s="24"/>
      <c r="S70" s="24">
        <f>Q70</f>
        <v>130</v>
      </c>
      <c r="T70" s="31">
        <f t="shared" si="3"/>
        <v>81.522999999999996</v>
      </c>
      <c r="U70" s="24"/>
      <c r="V70" s="24" t="s">
        <v>135</v>
      </c>
      <c r="W70" s="24">
        <v>12</v>
      </c>
    </row>
    <row r="71" spans="1:23">
      <c r="A71" s="24">
        <v>12</v>
      </c>
      <c r="B71" s="24">
        <v>1</v>
      </c>
      <c r="C71" s="24"/>
      <c r="D71" s="24" t="s">
        <v>33</v>
      </c>
      <c r="E71" s="24" t="s">
        <v>35</v>
      </c>
      <c r="F71" s="24">
        <v>82.5</v>
      </c>
      <c r="G71" s="24" t="s">
        <v>356</v>
      </c>
      <c r="H71" s="24" t="s">
        <v>357</v>
      </c>
      <c r="I71" s="24" t="s">
        <v>22</v>
      </c>
      <c r="J71" s="24" t="s">
        <v>20</v>
      </c>
      <c r="K71" s="26">
        <v>27030</v>
      </c>
      <c r="L71" s="24" t="s">
        <v>44</v>
      </c>
      <c r="M71" s="30">
        <v>81.599999999999994</v>
      </c>
      <c r="N71" s="31">
        <v>0.64339999999999997</v>
      </c>
      <c r="O71" s="24">
        <v>180</v>
      </c>
      <c r="P71" s="42">
        <v>190</v>
      </c>
      <c r="Q71" s="24">
        <v>190</v>
      </c>
      <c r="R71" s="24"/>
      <c r="S71" s="24">
        <f>Q71</f>
        <v>190</v>
      </c>
      <c r="T71" s="31">
        <f t="shared" si="3"/>
        <v>122.246</v>
      </c>
      <c r="U71" s="24"/>
      <c r="V71" s="24" t="s">
        <v>135</v>
      </c>
      <c r="W71" s="24">
        <v>12</v>
      </c>
    </row>
    <row r="72" spans="1:23">
      <c r="A72" s="24">
        <v>12</v>
      </c>
      <c r="B72" s="24">
        <v>1</v>
      </c>
      <c r="C72" s="24"/>
      <c r="D72" s="24" t="s">
        <v>33</v>
      </c>
      <c r="E72" s="24" t="s">
        <v>35</v>
      </c>
      <c r="F72" s="24">
        <v>82.5</v>
      </c>
      <c r="G72" s="24" t="s">
        <v>345</v>
      </c>
      <c r="H72" s="24" t="s">
        <v>27</v>
      </c>
      <c r="I72" s="24" t="s">
        <v>123</v>
      </c>
      <c r="J72" s="24" t="s">
        <v>20</v>
      </c>
      <c r="K72" s="26">
        <v>20660</v>
      </c>
      <c r="L72" s="24" t="s">
        <v>64</v>
      </c>
      <c r="M72" s="30">
        <v>82.3</v>
      </c>
      <c r="N72" s="31">
        <v>1.0545</v>
      </c>
      <c r="O72" s="24">
        <v>127.5</v>
      </c>
      <c r="P72" s="24">
        <v>132.5</v>
      </c>
      <c r="Q72" s="42">
        <v>137.5</v>
      </c>
      <c r="R72" s="24"/>
      <c r="S72" s="24">
        <f>P72</f>
        <v>132.5</v>
      </c>
      <c r="T72" s="31">
        <f t="shared" si="3"/>
        <v>139.72125</v>
      </c>
      <c r="U72" s="24" t="s">
        <v>224</v>
      </c>
      <c r="V72" s="24" t="s">
        <v>135</v>
      </c>
      <c r="W72" s="24">
        <v>21</v>
      </c>
    </row>
    <row r="73" spans="1:23">
      <c r="A73" s="24">
        <v>5</v>
      </c>
      <c r="B73" s="24">
        <v>2</v>
      </c>
      <c r="C73" s="24"/>
      <c r="D73" s="24" t="s">
        <v>33</v>
      </c>
      <c r="E73" s="24" t="s">
        <v>35</v>
      </c>
      <c r="F73" s="24">
        <v>82.5</v>
      </c>
      <c r="G73" s="24" t="s">
        <v>383</v>
      </c>
      <c r="H73" s="24" t="s">
        <v>341</v>
      </c>
      <c r="I73" s="24" t="s">
        <v>114</v>
      </c>
      <c r="J73" s="24" t="s">
        <v>20</v>
      </c>
      <c r="K73" s="26">
        <v>20361</v>
      </c>
      <c r="L73" s="24" t="s">
        <v>64</v>
      </c>
      <c r="M73" s="30">
        <v>81.8</v>
      </c>
      <c r="N73" s="31">
        <v>1.0933999999999999</v>
      </c>
      <c r="O73" s="24">
        <v>122.5</v>
      </c>
      <c r="P73" s="24">
        <v>125</v>
      </c>
      <c r="Q73" s="24">
        <v>130</v>
      </c>
      <c r="R73" s="24"/>
      <c r="S73" s="24">
        <f>Q73</f>
        <v>130</v>
      </c>
      <c r="T73" s="31">
        <f t="shared" si="3"/>
        <v>142.142</v>
      </c>
      <c r="U73" s="24" t="s">
        <v>223</v>
      </c>
      <c r="V73" s="24" t="s">
        <v>135</v>
      </c>
      <c r="W73" s="24">
        <v>20</v>
      </c>
    </row>
    <row r="74" spans="1:23">
      <c r="A74" s="24">
        <v>12</v>
      </c>
      <c r="B74" s="24">
        <v>1</v>
      </c>
      <c r="C74" s="24"/>
      <c r="D74" s="24" t="s">
        <v>33</v>
      </c>
      <c r="E74" s="24" t="s">
        <v>35</v>
      </c>
      <c r="F74" s="24">
        <v>82.5</v>
      </c>
      <c r="G74" s="24" t="s">
        <v>356</v>
      </c>
      <c r="H74" s="24" t="s">
        <v>357</v>
      </c>
      <c r="I74" s="24" t="s">
        <v>22</v>
      </c>
      <c r="J74" s="24" t="s">
        <v>20</v>
      </c>
      <c r="K74" s="26">
        <v>27030</v>
      </c>
      <c r="L74" s="24" t="s">
        <v>19</v>
      </c>
      <c r="M74" s="30">
        <v>81.599999999999994</v>
      </c>
      <c r="N74" s="31">
        <v>0.62409999999999999</v>
      </c>
      <c r="O74" s="24">
        <v>180</v>
      </c>
      <c r="P74" s="42">
        <v>190</v>
      </c>
      <c r="Q74" s="24">
        <v>190</v>
      </c>
      <c r="R74" s="24"/>
      <c r="S74" s="24">
        <f>Q74</f>
        <v>190</v>
      </c>
      <c r="T74" s="31">
        <f t="shared" si="3"/>
        <v>118.57899999999999</v>
      </c>
      <c r="U74" s="24" t="s">
        <v>178</v>
      </c>
      <c r="V74" s="24" t="s">
        <v>135</v>
      </c>
      <c r="W74" s="24">
        <v>27</v>
      </c>
    </row>
    <row r="75" spans="1:23">
      <c r="A75" s="24">
        <v>12</v>
      </c>
      <c r="B75" s="24">
        <v>1</v>
      </c>
      <c r="C75" s="24"/>
      <c r="D75" s="24" t="s">
        <v>33</v>
      </c>
      <c r="E75" s="24" t="s">
        <v>35</v>
      </c>
      <c r="F75" s="24">
        <v>82.5</v>
      </c>
      <c r="G75" s="24" t="s">
        <v>338</v>
      </c>
      <c r="H75" s="24" t="s">
        <v>138</v>
      </c>
      <c r="I75" s="24" t="s">
        <v>37</v>
      </c>
      <c r="J75" s="24" t="s">
        <v>20</v>
      </c>
      <c r="K75" s="26">
        <v>37978</v>
      </c>
      <c r="L75" s="24" t="s">
        <v>28</v>
      </c>
      <c r="M75" s="30">
        <v>77.599999999999994</v>
      </c>
      <c r="N75" s="31">
        <v>0.79620000000000002</v>
      </c>
      <c r="O75" s="24">
        <v>75</v>
      </c>
      <c r="P75" s="24">
        <v>80</v>
      </c>
      <c r="Q75" s="42">
        <v>85</v>
      </c>
      <c r="R75" s="24"/>
      <c r="S75" s="24">
        <f>P75</f>
        <v>80</v>
      </c>
      <c r="T75" s="31">
        <f t="shared" si="3"/>
        <v>63.695999999999998</v>
      </c>
      <c r="U75" s="24"/>
      <c r="V75" s="24" t="s">
        <v>39</v>
      </c>
      <c r="W75" s="24">
        <v>12</v>
      </c>
    </row>
    <row r="76" spans="1:23">
      <c r="A76" s="24">
        <v>0</v>
      </c>
      <c r="B76" s="24" t="s">
        <v>172</v>
      </c>
      <c r="C76" s="24"/>
      <c r="D76" s="24" t="s">
        <v>33</v>
      </c>
      <c r="E76" s="24" t="s">
        <v>35</v>
      </c>
      <c r="F76" s="24">
        <v>82.5</v>
      </c>
      <c r="G76" s="24" t="s">
        <v>339</v>
      </c>
      <c r="H76" s="24" t="s">
        <v>45</v>
      </c>
      <c r="I76" s="24" t="s">
        <v>22</v>
      </c>
      <c r="J76" s="24" t="s">
        <v>20</v>
      </c>
      <c r="K76" s="26">
        <v>36920</v>
      </c>
      <c r="L76" s="24" t="s">
        <v>30</v>
      </c>
      <c r="M76" s="30">
        <v>78.900000000000006</v>
      </c>
      <c r="N76" s="31">
        <v>0.69059999999999999</v>
      </c>
      <c r="O76" s="42">
        <v>112.5</v>
      </c>
      <c r="P76" s="42">
        <v>117.5</v>
      </c>
      <c r="Q76" s="42">
        <v>120</v>
      </c>
      <c r="R76" s="24"/>
      <c r="S76" s="24">
        <v>0</v>
      </c>
      <c r="T76" s="31">
        <f t="shared" si="3"/>
        <v>0</v>
      </c>
      <c r="U76" s="24"/>
      <c r="V76" s="24" t="s">
        <v>85</v>
      </c>
      <c r="W76" s="24">
        <v>0</v>
      </c>
    </row>
    <row r="77" spans="1:23">
      <c r="A77" s="24">
        <v>12</v>
      </c>
      <c r="B77" s="24">
        <v>1</v>
      </c>
      <c r="C77" s="24"/>
      <c r="D77" s="24" t="s">
        <v>33</v>
      </c>
      <c r="E77" s="24" t="s">
        <v>35</v>
      </c>
      <c r="F77" s="24">
        <v>90</v>
      </c>
      <c r="G77" s="24" t="s">
        <v>352</v>
      </c>
      <c r="H77" s="24" t="s">
        <v>353</v>
      </c>
      <c r="I77" s="24" t="s">
        <v>22</v>
      </c>
      <c r="J77" s="24" t="s">
        <v>20</v>
      </c>
      <c r="K77" s="26">
        <v>25447</v>
      </c>
      <c r="L77" s="24" t="s">
        <v>29</v>
      </c>
      <c r="M77" s="30">
        <v>87.4</v>
      </c>
      <c r="N77" s="31">
        <v>0.66569999999999996</v>
      </c>
      <c r="O77" s="24">
        <v>170</v>
      </c>
      <c r="P77" s="24">
        <v>175</v>
      </c>
      <c r="Q77" s="42">
        <v>177.5</v>
      </c>
      <c r="R77" s="24"/>
      <c r="S77" s="24">
        <f>P77</f>
        <v>175</v>
      </c>
      <c r="T77" s="31">
        <f t="shared" si="3"/>
        <v>116.49749999999999</v>
      </c>
      <c r="U77" s="24"/>
      <c r="V77" s="24" t="s">
        <v>135</v>
      </c>
      <c r="W77" s="24">
        <v>12</v>
      </c>
    </row>
    <row r="78" spans="1:23">
      <c r="A78" s="24">
        <v>12</v>
      </c>
      <c r="B78" s="24">
        <v>1</v>
      </c>
      <c r="C78" s="24"/>
      <c r="D78" s="24" t="s">
        <v>33</v>
      </c>
      <c r="E78" s="24" t="s">
        <v>35</v>
      </c>
      <c r="F78" s="24">
        <v>90</v>
      </c>
      <c r="G78" s="24" t="s">
        <v>342</v>
      </c>
      <c r="H78" s="24" t="s">
        <v>343</v>
      </c>
      <c r="I78" s="24" t="s">
        <v>114</v>
      </c>
      <c r="J78" s="24" t="s">
        <v>20</v>
      </c>
      <c r="K78" s="26">
        <v>19844</v>
      </c>
      <c r="L78" s="24" t="s">
        <v>64</v>
      </c>
      <c r="M78" s="30">
        <v>89</v>
      </c>
      <c r="N78" s="31">
        <v>1.0666</v>
      </c>
      <c r="O78" s="24">
        <v>110</v>
      </c>
      <c r="P78" s="24">
        <v>120</v>
      </c>
      <c r="Q78" s="24">
        <v>130</v>
      </c>
      <c r="R78" s="24"/>
      <c r="S78" s="24">
        <f>Q78</f>
        <v>130</v>
      </c>
      <c r="T78" s="31">
        <f t="shared" si="3"/>
        <v>138.65799999999999</v>
      </c>
      <c r="U78" s="24"/>
      <c r="V78" s="24" t="s">
        <v>135</v>
      </c>
      <c r="W78" s="24">
        <v>12</v>
      </c>
    </row>
    <row r="79" spans="1:23">
      <c r="A79" s="24">
        <v>12</v>
      </c>
      <c r="B79" s="24">
        <v>1</v>
      </c>
      <c r="C79" s="24"/>
      <c r="D79" s="24" t="s">
        <v>33</v>
      </c>
      <c r="E79" s="24" t="s">
        <v>35</v>
      </c>
      <c r="F79" s="24">
        <v>90</v>
      </c>
      <c r="G79" s="24" t="s">
        <v>360</v>
      </c>
      <c r="H79" s="24" t="s">
        <v>136</v>
      </c>
      <c r="I79" s="24" t="s">
        <v>136</v>
      </c>
      <c r="J79" s="24" t="s">
        <v>20</v>
      </c>
      <c r="K79" s="26">
        <v>31573</v>
      </c>
      <c r="L79" s="24" t="s">
        <v>19</v>
      </c>
      <c r="M79" s="30">
        <v>87.9</v>
      </c>
      <c r="N79" s="31">
        <v>0.59389999999999998</v>
      </c>
      <c r="O79" s="24">
        <v>210</v>
      </c>
      <c r="P79" s="24">
        <v>217.5</v>
      </c>
      <c r="Q79" s="42">
        <v>222.5</v>
      </c>
      <c r="R79" s="24"/>
      <c r="S79" s="24">
        <f>P79</f>
        <v>217.5</v>
      </c>
      <c r="T79" s="31">
        <f t="shared" si="3"/>
        <v>129.17325</v>
      </c>
      <c r="U79" s="24" t="s">
        <v>177</v>
      </c>
      <c r="V79" s="24" t="s">
        <v>361</v>
      </c>
      <c r="W79" s="24">
        <v>48</v>
      </c>
    </row>
    <row r="80" spans="1:23">
      <c r="A80" s="24">
        <v>5</v>
      </c>
      <c r="B80" s="24">
        <v>2</v>
      </c>
      <c r="C80" s="24"/>
      <c r="D80" s="24" t="s">
        <v>33</v>
      </c>
      <c r="E80" s="24" t="s">
        <v>35</v>
      </c>
      <c r="F80" s="24">
        <v>90</v>
      </c>
      <c r="G80" s="24" t="s">
        <v>362</v>
      </c>
      <c r="H80" s="24" t="s">
        <v>138</v>
      </c>
      <c r="I80" s="24" t="s">
        <v>37</v>
      </c>
      <c r="J80" s="24" t="s">
        <v>20</v>
      </c>
      <c r="K80" s="26">
        <v>34211</v>
      </c>
      <c r="L80" s="24" t="s">
        <v>19</v>
      </c>
      <c r="M80" s="30">
        <v>87.1</v>
      </c>
      <c r="N80" s="31">
        <v>0.59730000000000005</v>
      </c>
      <c r="O80" s="24">
        <v>175</v>
      </c>
      <c r="P80" s="24">
        <v>180</v>
      </c>
      <c r="Q80" s="24">
        <v>185</v>
      </c>
      <c r="R80" s="24"/>
      <c r="S80" s="24">
        <f t="shared" ref="S80:S86" si="4">Q80</f>
        <v>185</v>
      </c>
      <c r="T80" s="31">
        <f t="shared" si="3"/>
        <v>110.50050000000002</v>
      </c>
      <c r="U80" s="24"/>
      <c r="V80" s="24" t="s">
        <v>39</v>
      </c>
      <c r="W80" s="24">
        <v>5</v>
      </c>
    </row>
    <row r="81" spans="1:23">
      <c r="A81" s="24">
        <f>Q81</f>
        <v>190</v>
      </c>
      <c r="B81" s="24">
        <v>1</v>
      </c>
      <c r="C81" s="24"/>
      <c r="D81" s="24" t="s">
        <v>33</v>
      </c>
      <c r="E81" s="24" t="s">
        <v>35</v>
      </c>
      <c r="F81" s="24">
        <v>100</v>
      </c>
      <c r="G81" s="24" t="s">
        <v>355</v>
      </c>
      <c r="H81" s="24" t="s">
        <v>138</v>
      </c>
      <c r="I81" s="24" t="s">
        <v>37</v>
      </c>
      <c r="J81" s="24" t="s">
        <v>20</v>
      </c>
      <c r="K81" s="26">
        <v>34624</v>
      </c>
      <c r="L81" s="24" t="s">
        <v>34</v>
      </c>
      <c r="M81" s="30">
        <v>98.9</v>
      </c>
      <c r="N81" s="31">
        <v>0.55679999999999996</v>
      </c>
      <c r="O81" s="24">
        <v>170</v>
      </c>
      <c r="P81" s="24">
        <v>180</v>
      </c>
      <c r="Q81" s="24">
        <v>190</v>
      </c>
      <c r="R81" s="24"/>
      <c r="S81" s="24">
        <f t="shared" si="4"/>
        <v>190</v>
      </c>
      <c r="T81" s="31">
        <f t="shared" si="3"/>
        <v>105.79199999999999</v>
      </c>
      <c r="U81" s="24"/>
      <c r="V81" s="24" t="s">
        <v>39</v>
      </c>
      <c r="W81" s="24">
        <v>12</v>
      </c>
    </row>
    <row r="82" spans="1:23">
      <c r="A82" s="24">
        <v>12</v>
      </c>
      <c r="B82" s="24">
        <v>1</v>
      </c>
      <c r="C82" s="24"/>
      <c r="D82" s="24" t="s">
        <v>33</v>
      </c>
      <c r="E82" s="24" t="s">
        <v>35</v>
      </c>
      <c r="F82" s="24">
        <v>100</v>
      </c>
      <c r="G82" s="24" t="s">
        <v>354</v>
      </c>
      <c r="H82" s="24" t="s">
        <v>137</v>
      </c>
      <c r="I82" s="24" t="s">
        <v>22</v>
      </c>
      <c r="J82" s="24" t="s">
        <v>20</v>
      </c>
      <c r="K82" s="26">
        <v>27165</v>
      </c>
      <c r="L82" s="24" t="s">
        <v>44</v>
      </c>
      <c r="M82" s="30">
        <v>98.6</v>
      </c>
      <c r="N82" s="31">
        <v>0.5675</v>
      </c>
      <c r="O82" s="24">
        <v>170</v>
      </c>
      <c r="P82" s="42">
        <v>180</v>
      </c>
      <c r="Q82" s="24">
        <v>180</v>
      </c>
      <c r="R82" s="24"/>
      <c r="S82" s="24">
        <f t="shared" si="4"/>
        <v>180</v>
      </c>
      <c r="T82" s="31">
        <f t="shared" si="3"/>
        <v>102.15</v>
      </c>
      <c r="U82" s="24"/>
      <c r="V82" s="24" t="s">
        <v>58</v>
      </c>
      <c r="W82" s="24">
        <v>12</v>
      </c>
    </row>
    <row r="83" spans="1:23">
      <c r="A83" s="24">
        <v>5</v>
      </c>
      <c r="B83" s="24">
        <v>2</v>
      </c>
      <c r="C83" s="24"/>
      <c r="D83" s="24" t="s">
        <v>33</v>
      </c>
      <c r="E83" s="24" t="s">
        <v>35</v>
      </c>
      <c r="F83" s="24">
        <v>100</v>
      </c>
      <c r="G83" s="24" t="s">
        <v>351</v>
      </c>
      <c r="H83" s="24" t="s">
        <v>138</v>
      </c>
      <c r="I83" s="24" t="s">
        <v>37</v>
      </c>
      <c r="J83" s="24" t="s">
        <v>20</v>
      </c>
      <c r="K83" s="26">
        <v>26971</v>
      </c>
      <c r="L83" s="24" t="s">
        <v>44</v>
      </c>
      <c r="M83" s="30">
        <v>90.5</v>
      </c>
      <c r="N83" s="31">
        <v>0.60150000000000003</v>
      </c>
      <c r="O83" s="24">
        <v>165</v>
      </c>
      <c r="P83" s="24">
        <v>170</v>
      </c>
      <c r="Q83" s="24">
        <v>172.5</v>
      </c>
      <c r="R83" s="24"/>
      <c r="S83" s="24">
        <f t="shared" si="4"/>
        <v>172.5</v>
      </c>
      <c r="T83" s="31">
        <f t="shared" si="3"/>
        <v>103.75875000000001</v>
      </c>
      <c r="U83" s="24"/>
      <c r="V83" s="24" t="s">
        <v>39</v>
      </c>
      <c r="W83" s="24">
        <v>5</v>
      </c>
    </row>
    <row r="84" spans="1:23">
      <c r="A84" s="24">
        <v>3</v>
      </c>
      <c r="B84" s="24">
        <v>3</v>
      </c>
      <c r="C84" s="24"/>
      <c r="D84" s="24" t="s">
        <v>33</v>
      </c>
      <c r="E84" s="24" t="s">
        <v>35</v>
      </c>
      <c r="F84" s="24">
        <v>100</v>
      </c>
      <c r="G84" s="24" t="s">
        <v>348</v>
      </c>
      <c r="H84" s="24" t="s">
        <v>79</v>
      </c>
      <c r="I84" s="24" t="s">
        <v>22</v>
      </c>
      <c r="J84" s="24" t="s">
        <v>20</v>
      </c>
      <c r="K84" s="26">
        <v>27156</v>
      </c>
      <c r="L84" s="24" t="s">
        <v>44</v>
      </c>
      <c r="M84" s="30">
        <v>90.5</v>
      </c>
      <c r="N84" s="31">
        <v>0.59389999999999998</v>
      </c>
      <c r="O84" s="24">
        <v>135</v>
      </c>
      <c r="P84" s="24">
        <v>140</v>
      </c>
      <c r="Q84" s="24">
        <v>142.5</v>
      </c>
      <c r="R84" s="24"/>
      <c r="S84" s="24">
        <f t="shared" si="4"/>
        <v>142.5</v>
      </c>
      <c r="T84" s="31">
        <f t="shared" ref="T84:T106" si="5">S84*N84</f>
        <v>84.630749999999992</v>
      </c>
      <c r="U84" s="24"/>
      <c r="V84" s="24" t="s">
        <v>135</v>
      </c>
      <c r="W84" s="24">
        <v>3</v>
      </c>
    </row>
    <row r="85" spans="1:23">
      <c r="A85" s="24">
        <v>12</v>
      </c>
      <c r="B85" s="24">
        <v>1</v>
      </c>
      <c r="C85" s="24"/>
      <c r="D85" s="24" t="s">
        <v>33</v>
      </c>
      <c r="E85" s="24" t="s">
        <v>35</v>
      </c>
      <c r="F85" s="24">
        <v>100</v>
      </c>
      <c r="G85" s="24" t="s">
        <v>346</v>
      </c>
      <c r="H85" s="24" t="s">
        <v>347</v>
      </c>
      <c r="I85" s="24" t="s">
        <v>347</v>
      </c>
      <c r="J85" s="24" t="s">
        <v>20</v>
      </c>
      <c r="K85" s="26">
        <v>20958</v>
      </c>
      <c r="L85" s="24" t="s">
        <v>64</v>
      </c>
      <c r="M85" s="30">
        <v>99.5</v>
      </c>
      <c r="N85" s="31">
        <v>0.91349999999999998</v>
      </c>
      <c r="O85" s="24">
        <v>125</v>
      </c>
      <c r="P85" s="24">
        <v>135</v>
      </c>
      <c r="Q85" s="24">
        <v>137.5</v>
      </c>
      <c r="R85" s="24"/>
      <c r="S85" s="24">
        <f t="shared" si="4"/>
        <v>137.5</v>
      </c>
      <c r="T85" s="31">
        <f t="shared" si="5"/>
        <v>125.60625</v>
      </c>
      <c r="U85" s="24"/>
      <c r="V85" s="24" t="s">
        <v>135</v>
      </c>
      <c r="W85" s="24">
        <v>12</v>
      </c>
    </row>
    <row r="86" spans="1:23">
      <c r="A86" s="24">
        <v>12</v>
      </c>
      <c r="B86" s="24">
        <v>1</v>
      </c>
      <c r="C86" s="24"/>
      <c r="D86" s="24" t="s">
        <v>33</v>
      </c>
      <c r="E86" s="24" t="s">
        <v>35</v>
      </c>
      <c r="F86" s="24">
        <v>100</v>
      </c>
      <c r="G86" s="22" t="s">
        <v>349</v>
      </c>
      <c r="H86" s="24" t="s">
        <v>141</v>
      </c>
      <c r="I86" s="24" t="s">
        <v>22</v>
      </c>
      <c r="J86" s="24" t="s">
        <v>20</v>
      </c>
      <c r="K86" s="26">
        <v>18615</v>
      </c>
      <c r="L86" s="24" t="s">
        <v>350</v>
      </c>
      <c r="M86" s="30">
        <v>91.35</v>
      </c>
      <c r="N86" s="31">
        <v>1.1666000000000001</v>
      </c>
      <c r="O86" s="24">
        <v>132.5</v>
      </c>
      <c r="P86" s="24">
        <v>137.5</v>
      </c>
      <c r="Q86" s="24">
        <v>142.5</v>
      </c>
      <c r="R86" s="24"/>
      <c r="S86" s="24">
        <f t="shared" si="4"/>
        <v>142.5</v>
      </c>
      <c r="T86" s="31">
        <f t="shared" si="5"/>
        <v>166.24050000000003</v>
      </c>
      <c r="U86" s="24" t="s">
        <v>222</v>
      </c>
      <c r="V86" s="24" t="s">
        <v>143</v>
      </c>
      <c r="W86" s="24">
        <v>48</v>
      </c>
    </row>
    <row r="87" spans="1:23">
      <c r="A87" s="24">
        <v>12</v>
      </c>
      <c r="B87" s="24">
        <v>1</v>
      </c>
      <c r="C87" s="24"/>
      <c r="D87" s="24" t="s">
        <v>33</v>
      </c>
      <c r="E87" s="24" t="s">
        <v>35</v>
      </c>
      <c r="F87" s="24">
        <v>100</v>
      </c>
      <c r="G87" s="24" t="s">
        <v>358</v>
      </c>
      <c r="H87" s="24" t="s">
        <v>43</v>
      </c>
      <c r="I87" s="24" t="s">
        <v>22</v>
      </c>
      <c r="J87" s="24" t="s">
        <v>20</v>
      </c>
      <c r="K87" s="26">
        <v>31692</v>
      </c>
      <c r="L87" s="24" t="s">
        <v>19</v>
      </c>
      <c r="M87" s="30">
        <v>95.4</v>
      </c>
      <c r="N87" s="31">
        <v>0.56659999999999999</v>
      </c>
      <c r="O87" s="24">
        <v>190</v>
      </c>
      <c r="P87" s="24">
        <v>200</v>
      </c>
      <c r="Q87" s="42">
        <v>205</v>
      </c>
      <c r="R87" s="24"/>
      <c r="S87" s="24">
        <f>P87</f>
        <v>200</v>
      </c>
      <c r="T87" s="31">
        <f t="shared" si="5"/>
        <v>113.32</v>
      </c>
      <c r="U87" s="24" t="s">
        <v>179</v>
      </c>
      <c r="V87" s="24" t="s">
        <v>135</v>
      </c>
      <c r="W87" s="24">
        <v>21</v>
      </c>
    </row>
    <row r="88" spans="1:23">
      <c r="A88" s="24">
        <v>5</v>
      </c>
      <c r="B88" s="24">
        <v>2</v>
      </c>
      <c r="C88" s="24"/>
      <c r="D88" s="24" t="s">
        <v>33</v>
      </c>
      <c r="E88" s="24" t="s">
        <v>35</v>
      </c>
      <c r="F88" s="24">
        <v>100</v>
      </c>
      <c r="G88" s="24" t="s">
        <v>359</v>
      </c>
      <c r="H88" s="24" t="s">
        <v>27</v>
      </c>
      <c r="I88" s="24" t="s">
        <v>43</v>
      </c>
      <c r="J88" s="24" t="s">
        <v>20</v>
      </c>
      <c r="K88" s="26">
        <v>31370</v>
      </c>
      <c r="L88" s="24" t="s">
        <v>19</v>
      </c>
      <c r="M88" s="30">
        <v>98.2</v>
      </c>
      <c r="N88" s="31">
        <v>0.55859999999999999</v>
      </c>
      <c r="O88" s="24">
        <v>190</v>
      </c>
      <c r="P88" s="24">
        <v>200</v>
      </c>
      <c r="Q88" s="42">
        <v>205</v>
      </c>
      <c r="R88" s="24"/>
      <c r="S88" s="24">
        <f>P88</f>
        <v>200</v>
      </c>
      <c r="T88" s="31">
        <f t="shared" si="5"/>
        <v>111.72</v>
      </c>
      <c r="U88" s="24"/>
      <c r="V88" s="24" t="s">
        <v>85</v>
      </c>
      <c r="W88" s="24">
        <v>5</v>
      </c>
    </row>
    <row r="89" spans="1:23">
      <c r="A89" s="24">
        <v>3</v>
      </c>
      <c r="B89" s="24">
        <v>3</v>
      </c>
      <c r="C89" s="24"/>
      <c r="D89" s="24" t="s">
        <v>33</v>
      </c>
      <c r="E89" s="24" t="s">
        <v>35</v>
      </c>
      <c r="F89" s="24">
        <v>100</v>
      </c>
      <c r="G89" s="24" t="s">
        <v>344</v>
      </c>
      <c r="H89" s="24" t="s">
        <v>309</v>
      </c>
      <c r="I89" s="24" t="s">
        <v>22</v>
      </c>
      <c r="J89" s="24" t="s">
        <v>20</v>
      </c>
      <c r="K89" s="26">
        <v>31191</v>
      </c>
      <c r="L89" s="24" t="s">
        <v>19</v>
      </c>
      <c r="M89" s="30">
        <v>100</v>
      </c>
      <c r="N89" s="31">
        <v>0.55400000000000005</v>
      </c>
      <c r="O89" s="24">
        <v>125</v>
      </c>
      <c r="P89" s="24">
        <v>130</v>
      </c>
      <c r="Q89" s="24">
        <v>135</v>
      </c>
      <c r="R89" s="24"/>
      <c r="S89" s="24">
        <f>Q89</f>
        <v>135</v>
      </c>
      <c r="T89" s="31">
        <f t="shared" si="5"/>
        <v>74.790000000000006</v>
      </c>
      <c r="U89" s="24"/>
      <c r="V89" s="24" t="s">
        <v>135</v>
      </c>
      <c r="W89" s="24">
        <v>3</v>
      </c>
    </row>
    <row r="90" spans="1:23">
      <c r="A90" s="24">
        <v>12</v>
      </c>
      <c r="B90" s="24">
        <v>1</v>
      </c>
      <c r="C90" s="24"/>
      <c r="D90" s="24" t="s">
        <v>33</v>
      </c>
      <c r="E90" s="24" t="s">
        <v>35</v>
      </c>
      <c r="F90" s="24">
        <v>110</v>
      </c>
      <c r="G90" s="24" t="s">
        <v>377</v>
      </c>
      <c r="H90" s="24" t="s">
        <v>27</v>
      </c>
      <c r="I90" s="24" t="s">
        <v>333</v>
      </c>
      <c r="J90" s="24" t="s">
        <v>20</v>
      </c>
      <c r="K90" s="26">
        <v>26874</v>
      </c>
      <c r="L90" s="24" t="s">
        <v>44</v>
      </c>
      <c r="M90" s="30">
        <v>105.3</v>
      </c>
      <c r="N90" s="31">
        <v>0.56000000000000005</v>
      </c>
      <c r="O90" s="42">
        <v>190</v>
      </c>
      <c r="P90" s="42">
        <v>200</v>
      </c>
      <c r="Q90" s="24">
        <v>205</v>
      </c>
      <c r="R90" s="24"/>
      <c r="S90" s="24">
        <v>205</v>
      </c>
      <c r="T90" s="31">
        <f t="shared" si="5"/>
        <v>114.80000000000001</v>
      </c>
      <c r="U90" s="24"/>
      <c r="V90" s="24" t="s">
        <v>135</v>
      </c>
      <c r="W90" s="24">
        <v>12</v>
      </c>
    </row>
    <row r="91" spans="1:23">
      <c r="A91" s="24">
        <v>5</v>
      </c>
      <c r="B91" s="24">
        <v>2</v>
      </c>
      <c r="C91" s="24"/>
      <c r="D91" s="24" t="s">
        <v>33</v>
      </c>
      <c r="E91" s="24" t="s">
        <v>35</v>
      </c>
      <c r="F91" s="24">
        <v>110</v>
      </c>
      <c r="G91" s="24" t="s">
        <v>381</v>
      </c>
      <c r="H91" s="24" t="s">
        <v>27</v>
      </c>
      <c r="I91" s="24" t="s">
        <v>22</v>
      </c>
      <c r="J91" s="24" t="s">
        <v>20</v>
      </c>
      <c r="K91" s="26">
        <v>28478</v>
      </c>
      <c r="L91" s="24" t="s">
        <v>44</v>
      </c>
      <c r="M91" s="30">
        <v>109.8</v>
      </c>
      <c r="N91" s="31">
        <v>0.53669999999999995</v>
      </c>
      <c r="O91" s="24">
        <v>205</v>
      </c>
      <c r="P91" s="42">
        <v>215</v>
      </c>
      <c r="Q91" s="42">
        <v>215</v>
      </c>
      <c r="R91" s="24"/>
      <c r="S91" s="24">
        <v>205</v>
      </c>
      <c r="T91" s="31">
        <f t="shared" si="5"/>
        <v>110.02349999999998</v>
      </c>
      <c r="U91" s="24"/>
      <c r="V91" s="24" t="s">
        <v>382</v>
      </c>
      <c r="W91" s="24">
        <v>5</v>
      </c>
    </row>
    <row r="92" spans="1:23">
      <c r="A92" s="24">
        <v>3</v>
      </c>
      <c r="B92" s="24">
        <v>3</v>
      </c>
      <c r="C92" s="24"/>
      <c r="D92" s="24" t="s">
        <v>33</v>
      </c>
      <c r="E92" s="24" t="s">
        <v>35</v>
      </c>
      <c r="F92" s="24">
        <v>110</v>
      </c>
      <c r="G92" s="24" t="s">
        <v>373</v>
      </c>
      <c r="H92" s="24" t="s">
        <v>343</v>
      </c>
      <c r="I92" s="24" t="s">
        <v>114</v>
      </c>
      <c r="J92" s="24" t="s">
        <v>20</v>
      </c>
      <c r="K92" s="26">
        <v>27375</v>
      </c>
      <c r="L92" s="24" t="s">
        <v>44</v>
      </c>
      <c r="M92" s="30">
        <v>107.55</v>
      </c>
      <c r="N92" s="31">
        <v>0.54930000000000001</v>
      </c>
      <c r="O92" s="24">
        <v>185</v>
      </c>
      <c r="P92" s="42">
        <v>190</v>
      </c>
      <c r="Q92" s="42">
        <v>190</v>
      </c>
      <c r="R92" s="24"/>
      <c r="S92" s="24">
        <v>185</v>
      </c>
      <c r="T92" s="31">
        <f t="shared" si="5"/>
        <v>101.62050000000001</v>
      </c>
      <c r="U92" s="24"/>
      <c r="V92" s="24" t="s">
        <v>135</v>
      </c>
      <c r="W92" s="24">
        <v>3</v>
      </c>
    </row>
    <row r="93" spans="1:23">
      <c r="A93" s="24">
        <v>12</v>
      </c>
      <c r="B93" s="24">
        <v>1</v>
      </c>
      <c r="C93" s="24"/>
      <c r="D93" s="24" t="s">
        <v>33</v>
      </c>
      <c r="E93" s="24" t="s">
        <v>35</v>
      </c>
      <c r="F93" s="24">
        <v>110</v>
      </c>
      <c r="G93" s="24" t="s">
        <v>367</v>
      </c>
      <c r="H93" s="24" t="s">
        <v>368</v>
      </c>
      <c r="I93" s="24" t="s">
        <v>22</v>
      </c>
      <c r="J93" s="24" t="s">
        <v>20</v>
      </c>
      <c r="K93" s="26">
        <v>25518</v>
      </c>
      <c r="L93" s="24" t="s">
        <v>29</v>
      </c>
      <c r="M93" s="30">
        <v>102.5</v>
      </c>
      <c r="N93" s="31">
        <v>0.61270000000000002</v>
      </c>
      <c r="O93" s="24">
        <v>165</v>
      </c>
      <c r="P93" s="24">
        <v>175</v>
      </c>
      <c r="Q93" s="24">
        <v>180</v>
      </c>
      <c r="R93" s="24"/>
      <c r="S93" s="24">
        <v>180</v>
      </c>
      <c r="T93" s="31">
        <f t="shared" si="5"/>
        <v>110.286</v>
      </c>
      <c r="U93" s="24"/>
      <c r="V93" s="24" t="s">
        <v>369</v>
      </c>
      <c r="W93" s="24">
        <v>12</v>
      </c>
    </row>
    <row r="94" spans="1:23">
      <c r="A94" s="24">
        <v>5</v>
      </c>
      <c r="B94" s="24">
        <v>2</v>
      </c>
      <c r="C94" s="24"/>
      <c r="D94" s="24" t="s">
        <v>33</v>
      </c>
      <c r="E94" s="24" t="s">
        <v>35</v>
      </c>
      <c r="F94" s="24">
        <v>110</v>
      </c>
      <c r="G94" s="24" t="s">
        <v>366</v>
      </c>
      <c r="H94" s="24" t="s">
        <v>131</v>
      </c>
      <c r="I94" s="24" t="s">
        <v>22</v>
      </c>
      <c r="J94" s="24" t="s">
        <v>20</v>
      </c>
      <c r="K94" s="26">
        <v>26442</v>
      </c>
      <c r="L94" s="24" t="s">
        <v>29</v>
      </c>
      <c r="M94" s="30">
        <v>108.7</v>
      </c>
      <c r="N94" s="31">
        <v>0.56389999999999996</v>
      </c>
      <c r="O94" s="24">
        <v>145</v>
      </c>
      <c r="P94" s="24">
        <v>155</v>
      </c>
      <c r="Q94" s="24">
        <v>160</v>
      </c>
      <c r="R94" s="24"/>
      <c r="S94" s="24">
        <v>160</v>
      </c>
      <c r="T94" s="31">
        <f t="shared" si="5"/>
        <v>90.22399999999999</v>
      </c>
      <c r="U94" s="24"/>
      <c r="V94" s="24" t="s">
        <v>135</v>
      </c>
      <c r="W94" s="24">
        <v>5</v>
      </c>
    </row>
    <row r="95" spans="1:23">
      <c r="A95" s="24">
        <v>3</v>
      </c>
      <c r="B95" s="24">
        <v>3</v>
      </c>
      <c r="C95" s="24"/>
      <c r="D95" s="24" t="s">
        <v>33</v>
      </c>
      <c r="E95" s="24" t="s">
        <v>35</v>
      </c>
      <c r="F95" s="24">
        <v>110</v>
      </c>
      <c r="G95" s="24" t="s">
        <v>364</v>
      </c>
      <c r="H95" s="24" t="s">
        <v>125</v>
      </c>
      <c r="I95" s="24" t="s">
        <v>22</v>
      </c>
      <c r="J95" s="24" t="s">
        <v>20</v>
      </c>
      <c r="K95" s="26">
        <v>25847</v>
      </c>
      <c r="L95" s="24" t="s">
        <v>29</v>
      </c>
      <c r="M95" s="30">
        <v>107.3</v>
      </c>
      <c r="N95" s="31">
        <v>0.58979999999999999</v>
      </c>
      <c r="O95" s="24">
        <v>100</v>
      </c>
      <c r="P95" s="24">
        <v>110</v>
      </c>
      <c r="Q95" s="24">
        <v>115</v>
      </c>
      <c r="R95" s="24"/>
      <c r="S95" s="24">
        <v>115</v>
      </c>
      <c r="T95" s="31">
        <f t="shared" si="5"/>
        <v>67.826999999999998</v>
      </c>
      <c r="U95" s="24"/>
      <c r="V95" s="24" t="s">
        <v>135</v>
      </c>
      <c r="W95" s="24">
        <v>3</v>
      </c>
    </row>
    <row r="96" spans="1:23">
      <c r="A96" s="24">
        <v>12</v>
      </c>
      <c r="B96" s="24">
        <v>1</v>
      </c>
      <c r="C96" s="24"/>
      <c r="D96" s="24" t="s">
        <v>33</v>
      </c>
      <c r="E96" s="24" t="s">
        <v>35</v>
      </c>
      <c r="F96" s="24">
        <v>110</v>
      </c>
      <c r="G96" s="24" t="s">
        <v>377</v>
      </c>
      <c r="H96" s="24" t="s">
        <v>27</v>
      </c>
      <c r="I96" s="24" t="s">
        <v>333</v>
      </c>
      <c r="J96" s="24" t="s">
        <v>20</v>
      </c>
      <c r="K96" s="26">
        <v>26874</v>
      </c>
      <c r="L96" s="24" t="s">
        <v>19</v>
      </c>
      <c r="M96" s="30">
        <v>105.3</v>
      </c>
      <c r="N96" s="31">
        <v>0.54320000000000002</v>
      </c>
      <c r="O96" s="42">
        <v>190</v>
      </c>
      <c r="P96" s="42">
        <v>200</v>
      </c>
      <c r="Q96" s="24">
        <v>205</v>
      </c>
      <c r="R96" s="24"/>
      <c r="S96" s="24">
        <v>205</v>
      </c>
      <c r="T96" s="31">
        <f t="shared" si="5"/>
        <v>111.35600000000001</v>
      </c>
      <c r="U96" s="24"/>
      <c r="V96" s="24" t="s">
        <v>135</v>
      </c>
      <c r="W96" s="24">
        <v>12</v>
      </c>
    </row>
    <row r="97" spans="1:23">
      <c r="A97" s="24">
        <v>5</v>
      </c>
      <c r="B97" s="24">
        <v>2</v>
      </c>
      <c r="C97" s="24"/>
      <c r="D97" s="24" t="s">
        <v>33</v>
      </c>
      <c r="E97" s="24" t="s">
        <v>35</v>
      </c>
      <c r="F97" s="24">
        <v>110</v>
      </c>
      <c r="G97" s="24" t="s">
        <v>381</v>
      </c>
      <c r="H97" s="24" t="s">
        <v>27</v>
      </c>
      <c r="I97" s="24" t="s">
        <v>22</v>
      </c>
      <c r="J97" s="24" t="s">
        <v>20</v>
      </c>
      <c r="K97" s="26">
        <v>28478</v>
      </c>
      <c r="L97" s="24" t="s">
        <v>19</v>
      </c>
      <c r="M97" s="30">
        <v>109.8</v>
      </c>
      <c r="N97" s="31">
        <v>0.53669999999999995</v>
      </c>
      <c r="O97" s="24">
        <v>205</v>
      </c>
      <c r="P97" s="42">
        <v>215</v>
      </c>
      <c r="Q97" s="42">
        <v>215</v>
      </c>
      <c r="R97" s="24"/>
      <c r="S97" s="24">
        <v>205</v>
      </c>
      <c r="T97" s="31">
        <f t="shared" si="5"/>
        <v>110.02349999999998</v>
      </c>
      <c r="U97" s="24"/>
      <c r="V97" s="24" t="s">
        <v>382</v>
      </c>
      <c r="W97" s="24">
        <v>5</v>
      </c>
    </row>
    <row r="98" spans="1:23">
      <c r="A98" s="24">
        <v>3</v>
      </c>
      <c r="B98" s="24">
        <v>3</v>
      </c>
      <c r="C98" s="24"/>
      <c r="D98" s="24" t="s">
        <v>33</v>
      </c>
      <c r="E98" s="24" t="s">
        <v>35</v>
      </c>
      <c r="F98" s="24">
        <v>110</v>
      </c>
      <c r="G98" s="24" t="s">
        <v>374</v>
      </c>
      <c r="H98" s="24" t="s">
        <v>347</v>
      </c>
      <c r="I98" s="24" t="s">
        <v>347</v>
      </c>
      <c r="J98" s="24" t="s">
        <v>20</v>
      </c>
      <c r="K98" s="26">
        <v>30394</v>
      </c>
      <c r="L98" s="24" t="s">
        <v>19</v>
      </c>
      <c r="M98" s="30">
        <v>108</v>
      </c>
      <c r="N98" s="31">
        <v>0.53910000000000002</v>
      </c>
      <c r="O98" s="24">
        <v>185</v>
      </c>
      <c r="P98" s="42">
        <v>195</v>
      </c>
      <c r="Q98" s="42">
        <v>195</v>
      </c>
      <c r="R98" s="24"/>
      <c r="S98" s="24">
        <v>185</v>
      </c>
      <c r="T98" s="31">
        <f t="shared" si="5"/>
        <v>99.733500000000006</v>
      </c>
      <c r="U98" s="24"/>
      <c r="V98" s="24" t="s">
        <v>60</v>
      </c>
      <c r="W98" s="24">
        <v>3</v>
      </c>
    </row>
    <row r="99" spans="1:23">
      <c r="A99" s="24">
        <v>2</v>
      </c>
      <c r="B99" s="24">
        <v>4</v>
      </c>
      <c r="C99" s="24"/>
      <c r="D99" s="24" t="s">
        <v>33</v>
      </c>
      <c r="E99" s="24" t="s">
        <v>35</v>
      </c>
      <c r="F99" s="24">
        <v>110</v>
      </c>
      <c r="G99" s="24" t="s">
        <v>365</v>
      </c>
      <c r="H99" s="24" t="s">
        <v>43</v>
      </c>
      <c r="I99" s="24" t="s">
        <v>22</v>
      </c>
      <c r="J99" s="24" t="s">
        <v>20</v>
      </c>
      <c r="K99" s="26">
        <v>30701</v>
      </c>
      <c r="L99" s="24" t="s">
        <v>19</v>
      </c>
      <c r="M99" s="30">
        <v>103.9</v>
      </c>
      <c r="N99" s="31">
        <v>0.54569999999999996</v>
      </c>
      <c r="O99" s="24">
        <v>145</v>
      </c>
      <c r="P99" s="24">
        <v>150</v>
      </c>
      <c r="Q99" s="24">
        <v>155</v>
      </c>
      <c r="R99" s="24"/>
      <c r="S99" s="24">
        <v>155</v>
      </c>
      <c r="T99" s="31">
        <f t="shared" si="5"/>
        <v>84.583500000000001</v>
      </c>
      <c r="U99" s="24"/>
      <c r="V99" s="24" t="s">
        <v>135</v>
      </c>
      <c r="W99" s="24">
        <v>2</v>
      </c>
    </row>
    <row r="100" spans="1:23">
      <c r="A100" s="24">
        <v>12</v>
      </c>
      <c r="B100" s="24">
        <v>1</v>
      </c>
      <c r="C100" s="24"/>
      <c r="D100" s="24" t="s">
        <v>33</v>
      </c>
      <c r="E100" s="24" t="s">
        <v>35</v>
      </c>
      <c r="F100" s="24">
        <v>125</v>
      </c>
      <c r="G100" s="24" t="s">
        <v>371</v>
      </c>
      <c r="H100" s="24" t="s">
        <v>372</v>
      </c>
      <c r="I100" s="24" t="s">
        <v>37</v>
      </c>
      <c r="J100" s="24" t="s">
        <v>20</v>
      </c>
      <c r="K100" s="26">
        <v>35691</v>
      </c>
      <c r="L100" s="24" t="s">
        <v>34</v>
      </c>
      <c r="M100" s="30">
        <v>122.4</v>
      </c>
      <c r="N100" s="31">
        <v>0.54020000000000001</v>
      </c>
      <c r="O100" s="24">
        <v>170</v>
      </c>
      <c r="P100" s="24">
        <v>180</v>
      </c>
      <c r="Q100" s="24">
        <v>185</v>
      </c>
      <c r="R100" s="24"/>
      <c r="S100" s="24">
        <v>185</v>
      </c>
      <c r="T100" s="31">
        <f t="shared" si="5"/>
        <v>99.936999999999998</v>
      </c>
      <c r="U100" s="24"/>
      <c r="V100" s="24" t="s">
        <v>135</v>
      </c>
      <c r="W100" s="24">
        <v>12</v>
      </c>
    </row>
    <row r="101" spans="1:23">
      <c r="A101" s="24">
        <v>12</v>
      </c>
      <c r="B101" s="24">
        <v>1</v>
      </c>
      <c r="C101" s="24"/>
      <c r="D101" s="24" t="s">
        <v>33</v>
      </c>
      <c r="E101" s="24" t="s">
        <v>35</v>
      </c>
      <c r="F101" s="24">
        <v>125</v>
      </c>
      <c r="G101" s="24" t="s">
        <v>378</v>
      </c>
      <c r="H101" s="24" t="s">
        <v>379</v>
      </c>
      <c r="I101" s="24" t="s">
        <v>380</v>
      </c>
      <c r="J101" s="24" t="s">
        <v>379</v>
      </c>
      <c r="K101" s="26">
        <v>27765</v>
      </c>
      <c r="L101" s="24" t="s">
        <v>44</v>
      </c>
      <c r="M101" s="30">
        <v>110.4</v>
      </c>
      <c r="N101" s="31">
        <v>0.54079999999999995</v>
      </c>
      <c r="O101" s="24">
        <v>190</v>
      </c>
      <c r="P101" s="24">
        <v>197.5</v>
      </c>
      <c r="Q101" s="24">
        <v>205</v>
      </c>
      <c r="R101" s="24"/>
      <c r="S101" s="24">
        <v>205</v>
      </c>
      <c r="T101" s="31">
        <f t="shared" si="5"/>
        <v>110.86399999999999</v>
      </c>
      <c r="U101" s="24"/>
      <c r="V101" s="24" t="s">
        <v>135</v>
      </c>
      <c r="W101" s="24">
        <v>12</v>
      </c>
    </row>
    <row r="102" spans="1:23">
      <c r="A102" s="24">
        <v>12</v>
      </c>
      <c r="B102" s="24">
        <v>1</v>
      </c>
      <c r="C102" s="24"/>
      <c r="D102" s="24" t="s">
        <v>33</v>
      </c>
      <c r="E102" s="24" t="s">
        <v>35</v>
      </c>
      <c r="F102" s="24">
        <v>125</v>
      </c>
      <c r="G102" s="24" t="s">
        <v>370</v>
      </c>
      <c r="H102" s="24" t="s">
        <v>43</v>
      </c>
      <c r="I102" s="24" t="s">
        <v>22</v>
      </c>
      <c r="J102" s="24" t="s">
        <v>20</v>
      </c>
      <c r="K102" s="26">
        <v>25478</v>
      </c>
      <c r="L102" s="24" t="s">
        <v>29</v>
      </c>
      <c r="M102" s="30">
        <v>121.8</v>
      </c>
      <c r="N102" s="31">
        <v>0.58650000000000002</v>
      </c>
      <c r="O102" s="42">
        <v>180</v>
      </c>
      <c r="P102" s="42">
        <v>185</v>
      </c>
      <c r="Q102" s="24">
        <v>185</v>
      </c>
      <c r="R102" s="24"/>
      <c r="S102" s="24">
        <v>185</v>
      </c>
      <c r="T102" s="31">
        <f t="shared" si="5"/>
        <v>108.5025</v>
      </c>
      <c r="U102" s="24"/>
      <c r="V102" s="24" t="s">
        <v>135</v>
      </c>
      <c r="W102" s="24">
        <v>12</v>
      </c>
    </row>
    <row r="103" spans="1:23">
      <c r="A103" s="24">
        <v>12</v>
      </c>
      <c r="B103" s="24">
        <v>1</v>
      </c>
      <c r="C103" s="24"/>
      <c r="D103" s="24" t="s">
        <v>33</v>
      </c>
      <c r="E103" s="24" t="s">
        <v>35</v>
      </c>
      <c r="F103" s="24">
        <v>125</v>
      </c>
      <c r="G103" s="24" t="s">
        <v>375</v>
      </c>
      <c r="H103" s="24" t="s">
        <v>45</v>
      </c>
      <c r="I103" s="24" t="s">
        <v>22</v>
      </c>
      <c r="J103" s="24" t="s">
        <v>20</v>
      </c>
      <c r="K103" s="26">
        <v>24058</v>
      </c>
      <c r="L103" s="24" t="s">
        <v>52</v>
      </c>
      <c r="M103" s="30">
        <v>112.9</v>
      </c>
      <c r="N103" s="31">
        <v>0.66080000000000005</v>
      </c>
      <c r="O103" s="24">
        <v>175</v>
      </c>
      <c r="P103" s="24">
        <v>185</v>
      </c>
      <c r="Q103" s="24">
        <v>196</v>
      </c>
      <c r="R103" s="24">
        <v>200</v>
      </c>
      <c r="S103" s="24">
        <v>196</v>
      </c>
      <c r="T103" s="31">
        <f t="shared" si="5"/>
        <v>129.51680000000002</v>
      </c>
      <c r="U103" s="24"/>
      <c r="V103" s="24" t="s">
        <v>135</v>
      </c>
      <c r="W103" s="24">
        <v>12</v>
      </c>
    </row>
    <row r="104" spans="1:23">
      <c r="A104" s="24">
        <v>12</v>
      </c>
      <c r="B104" s="24">
        <v>1</v>
      </c>
      <c r="C104" s="24"/>
      <c r="D104" s="24" t="s">
        <v>33</v>
      </c>
      <c r="E104" s="24" t="s">
        <v>35</v>
      </c>
      <c r="F104" s="24">
        <v>125</v>
      </c>
      <c r="G104" s="24" t="s">
        <v>378</v>
      </c>
      <c r="H104" s="24" t="s">
        <v>379</v>
      </c>
      <c r="I104" s="24" t="s">
        <v>380</v>
      </c>
      <c r="J104" s="24" t="s">
        <v>379</v>
      </c>
      <c r="K104" s="26">
        <v>27765</v>
      </c>
      <c r="L104" s="24" t="s">
        <v>19</v>
      </c>
      <c r="M104" s="30">
        <v>110.4</v>
      </c>
      <c r="N104" s="31">
        <v>0.54079999999999995</v>
      </c>
      <c r="O104" s="24">
        <v>190</v>
      </c>
      <c r="P104" s="24">
        <v>197.5</v>
      </c>
      <c r="Q104" s="24">
        <v>205</v>
      </c>
      <c r="R104" s="24"/>
      <c r="S104" s="24">
        <v>205</v>
      </c>
      <c r="T104" s="31">
        <f t="shared" si="5"/>
        <v>110.86399999999999</v>
      </c>
      <c r="U104" s="24"/>
      <c r="V104" s="24" t="s">
        <v>135</v>
      </c>
      <c r="W104" s="24">
        <v>12</v>
      </c>
    </row>
    <row r="105" spans="1:23">
      <c r="A105" s="24">
        <v>5</v>
      </c>
      <c r="B105" s="24">
        <v>2</v>
      </c>
      <c r="C105" s="24"/>
      <c r="D105" s="24" t="s">
        <v>33</v>
      </c>
      <c r="E105" s="24" t="s">
        <v>35</v>
      </c>
      <c r="F105" s="24">
        <v>125</v>
      </c>
      <c r="G105" s="24" t="s">
        <v>363</v>
      </c>
      <c r="H105" s="24" t="s">
        <v>67</v>
      </c>
      <c r="I105" s="24" t="s">
        <v>127</v>
      </c>
      <c r="J105" s="24" t="s">
        <v>20</v>
      </c>
      <c r="K105" s="26">
        <v>30661</v>
      </c>
      <c r="L105" s="24" t="s">
        <v>19</v>
      </c>
      <c r="M105" s="30">
        <v>123.3</v>
      </c>
      <c r="N105" s="31">
        <v>0.52339999999999998</v>
      </c>
      <c r="O105" s="24">
        <v>205</v>
      </c>
      <c r="P105" s="42">
        <v>210</v>
      </c>
      <c r="Q105" s="24">
        <v>0</v>
      </c>
      <c r="R105" s="24"/>
      <c r="S105" s="24">
        <v>205</v>
      </c>
      <c r="T105" s="31">
        <f t="shared" si="5"/>
        <v>107.297</v>
      </c>
      <c r="U105" s="24"/>
      <c r="V105" s="24" t="s">
        <v>135</v>
      </c>
      <c r="W105" s="24">
        <v>5</v>
      </c>
    </row>
    <row r="106" spans="1:23">
      <c r="A106" s="24">
        <v>12</v>
      </c>
      <c r="B106" s="24">
        <v>1</v>
      </c>
      <c r="C106" s="24"/>
      <c r="D106" s="24" t="s">
        <v>33</v>
      </c>
      <c r="E106" s="24" t="s">
        <v>35</v>
      </c>
      <c r="F106" s="24">
        <v>140</v>
      </c>
      <c r="G106" s="24" t="s">
        <v>376</v>
      </c>
      <c r="H106" s="24" t="s">
        <v>43</v>
      </c>
      <c r="I106" s="24" t="s">
        <v>22</v>
      </c>
      <c r="J106" s="24" t="s">
        <v>20</v>
      </c>
      <c r="K106" s="26">
        <v>34186</v>
      </c>
      <c r="L106" s="24" t="s">
        <v>19</v>
      </c>
      <c r="M106" s="30">
        <v>130.1</v>
      </c>
      <c r="N106" s="31">
        <v>0.51490000000000002</v>
      </c>
      <c r="O106" s="24">
        <v>185</v>
      </c>
      <c r="P106" s="24">
        <v>195</v>
      </c>
      <c r="Q106" s="24">
        <v>200</v>
      </c>
      <c r="R106" s="24"/>
      <c r="S106" s="24">
        <v>200</v>
      </c>
      <c r="T106" s="31">
        <f t="shared" si="5"/>
        <v>102.98</v>
      </c>
      <c r="U106" s="24"/>
      <c r="V106" s="5" t="s">
        <v>135</v>
      </c>
      <c r="W106" s="24">
        <v>12</v>
      </c>
    </row>
    <row r="107" spans="1:23">
      <c r="A107" s="24"/>
      <c r="B107" s="24"/>
      <c r="C107" s="24"/>
      <c r="D107" s="24"/>
      <c r="E107" s="24"/>
      <c r="F107" s="24"/>
      <c r="G107" s="33" t="s">
        <v>25</v>
      </c>
      <c r="H107" s="33" t="s">
        <v>292</v>
      </c>
      <c r="I107" s="24"/>
      <c r="J107" s="24"/>
      <c r="K107" s="26"/>
      <c r="L107" s="24"/>
      <c r="M107" s="30"/>
      <c r="N107" s="31"/>
      <c r="O107" s="24"/>
      <c r="P107" s="24"/>
      <c r="Q107" s="24"/>
      <c r="R107" s="24"/>
      <c r="S107" s="24"/>
      <c r="T107" s="31"/>
      <c r="U107" s="24"/>
      <c r="V107" s="24"/>
      <c r="W107" s="24"/>
    </row>
    <row r="108" spans="1:23">
      <c r="A108" s="24"/>
      <c r="B108" s="24"/>
      <c r="C108" s="24"/>
      <c r="D108" s="24"/>
      <c r="E108" s="24"/>
      <c r="F108" s="24"/>
      <c r="G108" s="33" t="s">
        <v>325</v>
      </c>
      <c r="H108" s="33" t="s">
        <v>170</v>
      </c>
      <c r="I108" s="24"/>
      <c r="J108" s="24"/>
      <c r="K108" s="26"/>
      <c r="L108" s="24"/>
      <c r="M108" s="30"/>
      <c r="N108" s="31"/>
      <c r="O108" s="24"/>
      <c r="P108" s="24"/>
      <c r="Q108" s="24"/>
      <c r="R108" s="24"/>
      <c r="S108" s="24"/>
      <c r="T108" s="31"/>
      <c r="U108" s="24"/>
      <c r="V108" s="24"/>
      <c r="W108" s="24"/>
    </row>
    <row r="109" spans="1:23">
      <c r="A109" s="24">
        <v>12</v>
      </c>
      <c r="B109" s="24">
        <v>1</v>
      </c>
      <c r="C109" s="24" t="s">
        <v>327</v>
      </c>
      <c r="D109" s="24" t="s">
        <v>33</v>
      </c>
      <c r="E109" s="24" t="s">
        <v>250</v>
      </c>
      <c r="F109" s="24">
        <v>67.5</v>
      </c>
      <c r="G109" s="24" t="s">
        <v>328</v>
      </c>
      <c r="H109" s="24" t="s">
        <v>45</v>
      </c>
      <c r="I109" s="24" t="s">
        <v>22</v>
      </c>
      <c r="J109" s="24" t="s">
        <v>20</v>
      </c>
      <c r="K109" s="26">
        <v>28140</v>
      </c>
      <c r="L109" s="24" t="s">
        <v>44</v>
      </c>
      <c r="M109" s="30">
        <v>66</v>
      </c>
      <c r="N109" s="31">
        <v>0.79420000000000002</v>
      </c>
      <c r="O109" s="24">
        <v>40</v>
      </c>
      <c r="P109" s="24">
        <v>45</v>
      </c>
      <c r="Q109" s="24">
        <v>50</v>
      </c>
      <c r="R109" s="24"/>
      <c r="S109" s="24">
        <v>50</v>
      </c>
      <c r="T109" s="31">
        <f>S109*N109</f>
        <v>39.71</v>
      </c>
      <c r="U109" s="24"/>
      <c r="V109" s="24" t="s">
        <v>135</v>
      </c>
      <c r="W109" s="24">
        <v>12</v>
      </c>
    </row>
    <row r="110" spans="1:23">
      <c r="A110" s="24">
        <v>0</v>
      </c>
      <c r="B110" s="24" t="s">
        <v>172</v>
      </c>
      <c r="C110" s="24" t="s">
        <v>327</v>
      </c>
      <c r="D110" s="24" t="s">
        <v>33</v>
      </c>
      <c r="E110" s="24" t="s">
        <v>250</v>
      </c>
      <c r="F110" s="24">
        <v>75</v>
      </c>
      <c r="G110" s="24" t="s">
        <v>329</v>
      </c>
      <c r="H110" s="24" t="s">
        <v>45</v>
      </c>
      <c r="I110" s="24" t="s">
        <v>22</v>
      </c>
      <c r="J110" s="24" t="s">
        <v>20</v>
      </c>
      <c r="K110" s="26">
        <v>30039</v>
      </c>
      <c r="L110" s="24" t="s">
        <v>19</v>
      </c>
      <c r="M110" s="30">
        <v>71.8</v>
      </c>
      <c r="N110" s="31">
        <v>0.74529999999999996</v>
      </c>
      <c r="O110" s="42">
        <v>145</v>
      </c>
      <c r="P110" s="42">
        <v>145</v>
      </c>
      <c r="Q110" s="42">
        <v>150</v>
      </c>
      <c r="R110" s="24"/>
      <c r="S110" s="24">
        <v>0</v>
      </c>
      <c r="T110" s="31">
        <f>S110*N110</f>
        <v>0</v>
      </c>
      <c r="U110" s="24"/>
      <c r="V110" s="24" t="s">
        <v>85</v>
      </c>
      <c r="W110" s="24">
        <v>0</v>
      </c>
    </row>
    <row r="111" spans="1:23">
      <c r="A111" s="24"/>
      <c r="B111" s="24"/>
      <c r="C111" s="24"/>
      <c r="D111" s="24"/>
      <c r="E111" s="24"/>
      <c r="F111" s="24"/>
      <c r="G111" s="33" t="s">
        <v>25</v>
      </c>
      <c r="H111" s="33" t="s">
        <v>292</v>
      </c>
      <c r="I111" s="24"/>
      <c r="J111" s="24"/>
      <c r="K111" s="26"/>
      <c r="L111" s="24"/>
      <c r="M111" s="30"/>
      <c r="N111" s="31"/>
      <c r="O111" s="24"/>
      <c r="P111" s="24"/>
      <c r="Q111" s="24"/>
      <c r="R111" s="24"/>
      <c r="S111" s="24"/>
      <c r="T111" s="31"/>
      <c r="U111" s="24"/>
      <c r="V111" s="24"/>
      <c r="W111" s="24"/>
    </row>
    <row r="112" spans="1:23">
      <c r="A112" s="24"/>
      <c r="B112" s="24"/>
      <c r="C112" s="24"/>
      <c r="D112" s="24"/>
      <c r="E112" s="24"/>
      <c r="F112" s="24"/>
      <c r="G112" s="33" t="s">
        <v>325</v>
      </c>
      <c r="H112" s="33" t="s">
        <v>173</v>
      </c>
      <c r="I112" s="24"/>
      <c r="J112" s="24"/>
      <c r="K112" s="26"/>
      <c r="L112" s="24"/>
      <c r="M112" s="30"/>
      <c r="N112" s="31"/>
      <c r="O112" s="24"/>
      <c r="P112" s="24"/>
      <c r="Q112" s="24"/>
      <c r="R112" s="24"/>
      <c r="S112" s="24"/>
      <c r="T112" s="31"/>
      <c r="U112" s="24"/>
      <c r="V112" s="24"/>
      <c r="W112" s="24"/>
    </row>
    <row r="113" spans="1:23">
      <c r="A113" s="24">
        <v>12</v>
      </c>
      <c r="B113" s="24">
        <v>1</v>
      </c>
      <c r="C113" s="24" t="s">
        <v>261</v>
      </c>
      <c r="D113" s="24" t="s">
        <v>33</v>
      </c>
      <c r="E113" s="24" t="s">
        <v>250</v>
      </c>
      <c r="F113" s="24">
        <v>82.5</v>
      </c>
      <c r="G113" s="24" t="s">
        <v>270</v>
      </c>
      <c r="H113" s="24" t="s">
        <v>27</v>
      </c>
      <c r="I113" s="24" t="s">
        <v>22</v>
      </c>
      <c r="J113" s="24" t="s">
        <v>20</v>
      </c>
      <c r="K113" s="26">
        <v>28873</v>
      </c>
      <c r="L113" s="24" t="s">
        <v>19</v>
      </c>
      <c r="M113" s="30">
        <v>82.3</v>
      </c>
      <c r="N113" s="31">
        <v>0.62029999999999996</v>
      </c>
      <c r="O113" s="24">
        <v>190</v>
      </c>
      <c r="P113" s="24">
        <v>232.5</v>
      </c>
      <c r="Q113" s="42">
        <v>265</v>
      </c>
      <c r="R113" s="24"/>
      <c r="S113" s="24">
        <v>232.5</v>
      </c>
      <c r="T113" s="31">
        <f>S113*N113</f>
        <v>144.21975</v>
      </c>
      <c r="U113" s="24"/>
      <c r="V113" s="24" t="s">
        <v>135</v>
      </c>
      <c r="W113" s="24">
        <v>12</v>
      </c>
    </row>
    <row r="114" spans="1:23">
      <c r="A114" s="24">
        <v>12</v>
      </c>
      <c r="B114" s="24">
        <v>1</v>
      </c>
      <c r="C114" s="24" t="s">
        <v>327</v>
      </c>
      <c r="D114" s="24" t="s">
        <v>33</v>
      </c>
      <c r="E114" s="24" t="s">
        <v>250</v>
      </c>
      <c r="F114" s="24">
        <v>82.5</v>
      </c>
      <c r="G114" s="24" t="s">
        <v>330</v>
      </c>
      <c r="H114" s="24" t="s">
        <v>259</v>
      </c>
      <c r="I114" s="24" t="s">
        <v>114</v>
      </c>
      <c r="J114" s="24" t="s">
        <v>20</v>
      </c>
      <c r="K114" s="26">
        <v>35948</v>
      </c>
      <c r="L114" s="24" t="s">
        <v>50</v>
      </c>
      <c r="M114" s="30">
        <v>79.5</v>
      </c>
      <c r="N114" s="31">
        <v>0.66120000000000001</v>
      </c>
      <c r="O114" s="24">
        <v>220</v>
      </c>
      <c r="P114" s="24">
        <v>235</v>
      </c>
      <c r="Q114" s="24">
        <v>245</v>
      </c>
      <c r="R114" s="42">
        <v>250</v>
      </c>
      <c r="S114" s="24">
        <v>245</v>
      </c>
      <c r="T114" s="31">
        <f>S114*N114</f>
        <v>161.994</v>
      </c>
      <c r="U114" s="24"/>
      <c r="V114" s="24" t="s">
        <v>135</v>
      </c>
      <c r="W114" s="24">
        <v>12</v>
      </c>
    </row>
    <row r="115" spans="1:23">
      <c r="A115" s="24">
        <v>12</v>
      </c>
      <c r="B115" s="24">
        <v>1</v>
      </c>
      <c r="C115" s="24" t="s">
        <v>327</v>
      </c>
      <c r="D115" s="24" t="s">
        <v>33</v>
      </c>
      <c r="E115" s="24" t="s">
        <v>250</v>
      </c>
      <c r="F115" s="24">
        <v>110</v>
      </c>
      <c r="G115" s="24" t="s">
        <v>331</v>
      </c>
      <c r="H115" s="24" t="s">
        <v>45</v>
      </c>
      <c r="I115" s="24" t="s">
        <v>22</v>
      </c>
      <c r="J115" s="24" t="s">
        <v>20</v>
      </c>
      <c r="K115" s="26">
        <v>25707</v>
      </c>
      <c r="L115" s="24" t="s">
        <v>29</v>
      </c>
      <c r="M115" s="30">
        <v>103.2</v>
      </c>
      <c r="N115" s="31">
        <v>0.59740000000000004</v>
      </c>
      <c r="O115" s="24">
        <v>190</v>
      </c>
      <c r="P115" s="24">
        <v>220</v>
      </c>
      <c r="Q115" s="24">
        <v>250</v>
      </c>
      <c r="R115" s="24"/>
      <c r="S115" s="24">
        <v>250</v>
      </c>
      <c r="T115" s="31">
        <f>S115*N115</f>
        <v>149.35000000000002</v>
      </c>
      <c r="U115" s="24"/>
      <c r="V115" s="24" t="s">
        <v>85</v>
      </c>
      <c r="W115" s="24">
        <v>12</v>
      </c>
    </row>
    <row r="116" spans="1:23">
      <c r="A116" s="24">
        <v>12</v>
      </c>
      <c r="B116" s="24">
        <v>1</v>
      </c>
      <c r="C116" s="24" t="s">
        <v>327</v>
      </c>
      <c r="D116" s="24" t="s">
        <v>33</v>
      </c>
      <c r="E116" s="24" t="s">
        <v>250</v>
      </c>
      <c r="F116" s="24">
        <v>110</v>
      </c>
      <c r="G116" s="24" t="s">
        <v>336</v>
      </c>
      <c r="H116" s="24" t="s">
        <v>45</v>
      </c>
      <c r="I116" s="24" t="s">
        <v>22</v>
      </c>
      <c r="J116" s="24" t="s">
        <v>20</v>
      </c>
      <c r="K116" s="26">
        <v>25249</v>
      </c>
      <c r="L116" s="24" t="s">
        <v>19</v>
      </c>
      <c r="M116" s="30">
        <v>107.6</v>
      </c>
      <c r="N116" s="31">
        <v>0.61729999999999996</v>
      </c>
      <c r="O116" s="24">
        <v>270</v>
      </c>
      <c r="P116" s="24">
        <v>285</v>
      </c>
      <c r="Q116" s="24">
        <v>300</v>
      </c>
      <c r="R116" s="24"/>
      <c r="S116" s="24">
        <v>300</v>
      </c>
      <c r="T116" s="31">
        <f>S116*N116</f>
        <v>185.19</v>
      </c>
      <c r="U116" s="24"/>
      <c r="V116" s="24" t="s">
        <v>135</v>
      </c>
      <c r="W116" s="24">
        <v>12</v>
      </c>
    </row>
    <row r="117" spans="1:23">
      <c r="A117" s="24">
        <v>0</v>
      </c>
      <c r="B117" s="24" t="s">
        <v>172</v>
      </c>
      <c r="C117" s="24" t="s">
        <v>261</v>
      </c>
      <c r="D117" s="24" t="s">
        <v>33</v>
      </c>
      <c r="E117" s="24" t="s">
        <v>250</v>
      </c>
      <c r="F117" s="24">
        <v>125</v>
      </c>
      <c r="G117" s="24" t="s">
        <v>326</v>
      </c>
      <c r="H117" s="24" t="s">
        <v>45</v>
      </c>
      <c r="I117" s="24" t="s">
        <v>22</v>
      </c>
      <c r="J117" s="24" t="s">
        <v>20</v>
      </c>
      <c r="K117" s="26">
        <v>27146</v>
      </c>
      <c r="L117" s="24" t="s">
        <v>44</v>
      </c>
      <c r="M117" s="30">
        <v>114.8</v>
      </c>
      <c r="N117" s="31">
        <v>0.54120000000000001</v>
      </c>
      <c r="O117" s="42">
        <v>330</v>
      </c>
      <c r="P117" s="42">
        <v>0</v>
      </c>
      <c r="Q117" s="42">
        <v>0</v>
      </c>
      <c r="R117" s="24"/>
      <c r="S117" s="24">
        <v>0</v>
      </c>
      <c r="T117" s="31">
        <f>S117*N117</f>
        <v>0</v>
      </c>
      <c r="U117" s="24"/>
      <c r="V117" s="24" t="s">
        <v>135</v>
      </c>
      <c r="W117" s="24">
        <v>0</v>
      </c>
    </row>
    <row r="118" spans="1:23">
      <c r="A118" s="24"/>
      <c r="B118" s="24"/>
      <c r="C118" s="24"/>
      <c r="D118" s="24"/>
      <c r="E118" s="24"/>
      <c r="F118" s="24"/>
      <c r="G118" s="33" t="s">
        <v>25</v>
      </c>
      <c r="H118" s="33" t="s">
        <v>296</v>
      </c>
      <c r="I118" s="24"/>
      <c r="J118" s="24"/>
      <c r="K118" s="26"/>
      <c r="L118" s="24"/>
      <c r="M118" s="30"/>
      <c r="N118" s="31"/>
      <c r="O118" s="24"/>
      <c r="P118" s="24"/>
      <c r="Q118" s="24"/>
      <c r="R118" s="24"/>
      <c r="S118" s="24"/>
      <c r="T118" s="31"/>
      <c r="U118" s="24"/>
      <c r="V118" s="24"/>
      <c r="W118" s="24"/>
    </row>
    <row r="119" spans="1:23">
      <c r="A119" s="24"/>
      <c r="B119" s="24"/>
      <c r="C119" s="24"/>
      <c r="D119" s="24"/>
      <c r="E119" s="24"/>
      <c r="F119" s="24"/>
      <c r="G119" s="33" t="s">
        <v>325</v>
      </c>
      <c r="H119" s="33" t="s">
        <v>173</v>
      </c>
      <c r="I119" s="24"/>
      <c r="J119" s="24"/>
      <c r="K119" s="26"/>
      <c r="L119" s="24"/>
      <c r="M119" s="30"/>
      <c r="N119" s="31"/>
      <c r="O119" s="24"/>
      <c r="P119" s="24"/>
      <c r="Q119" s="24"/>
      <c r="R119" s="24"/>
      <c r="S119" s="24"/>
      <c r="T119" s="31"/>
      <c r="U119" s="24"/>
      <c r="V119" s="24"/>
      <c r="W119" s="24"/>
    </row>
    <row r="120" spans="1:23">
      <c r="A120" s="24">
        <v>12</v>
      </c>
      <c r="B120" s="24">
        <v>1</v>
      </c>
      <c r="C120" s="24"/>
      <c r="D120" s="24" t="s">
        <v>33</v>
      </c>
      <c r="E120" s="24" t="s">
        <v>278</v>
      </c>
      <c r="F120" s="24">
        <v>140</v>
      </c>
      <c r="G120" s="24" t="s">
        <v>337</v>
      </c>
      <c r="H120" s="24" t="s">
        <v>43</v>
      </c>
      <c r="I120" s="24" t="s">
        <v>22</v>
      </c>
      <c r="J120" s="26" t="s">
        <v>20</v>
      </c>
      <c r="K120" s="26">
        <v>30652</v>
      </c>
      <c r="L120" s="24" t="s">
        <v>19</v>
      </c>
      <c r="M120" s="30">
        <v>130</v>
      </c>
      <c r="N120" s="31">
        <v>0.51500000000000001</v>
      </c>
      <c r="O120" s="24">
        <v>320</v>
      </c>
      <c r="P120" s="24">
        <v>320</v>
      </c>
      <c r="Q120" s="42">
        <v>327.5</v>
      </c>
      <c r="R120" s="24"/>
      <c r="S120" s="24">
        <v>320</v>
      </c>
      <c r="T120" s="31">
        <f>S120*N120</f>
        <v>164.8</v>
      </c>
      <c r="U120" s="24"/>
      <c r="V120" s="24" t="s">
        <v>135</v>
      </c>
      <c r="W120" s="24">
        <v>12</v>
      </c>
    </row>
    <row r="121" spans="1:23">
      <c r="A121" s="24"/>
      <c r="B121" s="24"/>
      <c r="C121" s="24"/>
      <c r="D121" s="24"/>
      <c r="E121" s="24"/>
      <c r="F121" s="24"/>
      <c r="G121" s="33" t="s">
        <v>25</v>
      </c>
      <c r="H121" s="33" t="s">
        <v>297</v>
      </c>
      <c r="I121" s="24"/>
      <c r="J121" s="24"/>
      <c r="K121" s="26"/>
      <c r="L121" s="24"/>
      <c r="M121" s="30"/>
      <c r="N121" s="31"/>
      <c r="O121" s="24"/>
      <c r="P121" s="24"/>
      <c r="Q121" s="24"/>
      <c r="R121" s="24"/>
      <c r="S121" s="24"/>
      <c r="T121" s="31"/>
      <c r="U121" s="24"/>
      <c r="V121" s="24"/>
      <c r="W121" s="24"/>
    </row>
    <row r="122" spans="1:23">
      <c r="A122" s="24"/>
      <c r="B122" s="24"/>
      <c r="C122" s="24"/>
      <c r="D122" s="24"/>
      <c r="E122" s="24"/>
      <c r="F122" s="24"/>
      <c r="G122" s="33" t="s">
        <v>325</v>
      </c>
      <c r="H122" s="33" t="s">
        <v>173</v>
      </c>
      <c r="I122" s="24"/>
      <c r="J122" s="24"/>
      <c r="K122" s="26"/>
      <c r="L122" s="24"/>
      <c r="M122" s="30"/>
      <c r="N122" s="31"/>
      <c r="O122" s="24"/>
      <c r="P122" s="24"/>
      <c r="Q122" s="24"/>
      <c r="R122" s="24"/>
      <c r="S122" s="24"/>
      <c r="T122" s="31"/>
      <c r="U122" s="24"/>
      <c r="V122" s="24"/>
      <c r="W122" s="24"/>
    </row>
    <row r="123" spans="1:23">
      <c r="A123" s="24">
        <v>12</v>
      </c>
      <c r="B123" s="24">
        <v>1</v>
      </c>
      <c r="C123" s="24"/>
      <c r="D123" s="24" t="s">
        <v>33</v>
      </c>
      <c r="E123" s="24" t="s">
        <v>288</v>
      </c>
      <c r="F123" s="24">
        <v>100</v>
      </c>
      <c r="G123" s="24" t="s">
        <v>332</v>
      </c>
      <c r="H123" s="24" t="s">
        <v>27</v>
      </c>
      <c r="I123" s="24" t="s">
        <v>333</v>
      </c>
      <c r="J123" s="24" t="s">
        <v>20</v>
      </c>
      <c r="K123" s="26">
        <v>33391</v>
      </c>
      <c r="L123" s="24" t="s">
        <v>19</v>
      </c>
      <c r="M123" s="30">
        <v>96.3</v>
      </c>
      <c r="N123" s="31">
        <v>0.56389999999999996</v>
      </c>
      <c r="O123" s="24">
        <v>255</v>
      </c>
      <c r="P123" s="42">
        <v>270</v>
      </c>
      <c r="Q123" s="42">
        <v>272.5</v>
      </c>
      <c r="R123" s="24"/>
      <c r="S123" s="24">
        <v>255</v>
      </c>
      <c r="T123" s="31">
        <f t="shared" ref="T123:T124" si="6">S123*N123</f>
        <v>143.7945</v>
      </c>
      <c r="U123" s="24"/>
      <c r="V123" s="24" t="s">
        <v>334</v>
      </c>
      <c r="W123" s="24">
        <v>12</v>
      </c>
    </row>
    <row r="124" spans="1:23">
      <c r="A124" s="24">
        <v>12</v>
      </c>
      <c r="B124" s="24">
        <v>1</v>
      </c>
      <c r="C124" s="24"/>
      <c r="D124" s="24" t="s">
        <v>33</v>
      </c>
      <c r="E124" s="24" t="s">
        <v>288</v>
      </c>
      <c r="F124" s="24">
        <v>140</v>
      </c>
      <c r="G124" s="24" t="s">
        <v>335</v>
      </c>
      <c r="H124" s="24" t="s">
        <v>290</v>
      </c>
      <c r="I124" s="24" t="s">
        <v>123</v>
      </c>
      <c r="J124" s="24" t="s">
        <v>20</v>
      </c>
      <c r="K124" s="26">
        <v>31354</v>
      </c>
      <c r="L124" s="24" t="s">
        <v>19</v>
      </c>
      <c r="M124" s="30">
        <v>132</v>
      </c>
      <c r="N124" s="31">
        <v>0.51259999999999994</v>
      </c>
      <c r="O124" s="24">
        <v>275</v>
      </c>
      <c r="P124" s="24">
        <v>285</v>
      </c>
      <c r="Q124" s="42">
        <v>295</v>
      </c>
      <c r="R124" s="24"/>
      <c r="S124" s="24">
        <v>285</v>
      </c>
      <c r="T124" s="31">
        <f t="shared" si="6"/>
        <v>146.09099999999998</v>
      </c>
      <c r="U124" s="24"/>
      <c r="V124" s="24" t="s">
        <v>291</v>
      </c>
      <c r="W124" s="24">
        <v>12</v>
      </c>
    </row>
  </sheetData>
  <sortState ref="A52:W106">
    <sortCondition ref="F52:F106"/>
    <sortCondition ref="L52:L106"/>
    <sortCondition descending="1" ref="S52:S106"/>
    <sortCondition ref="M52:M106"/>
  </sortState>
  <mergeCells count="18">
    <mergeCell ref="F3:F4"/>
    <mergeCell ref="A3:A4"/>
    <mergeCell ref="B3:B4"/>
    <mergeCell ref="C3:C4"/>
    <mergeCell ref="D3:D4"/>
    <mergeCell ref="E3:E4"/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</mergeCells>
  <pageMargins left="0.25" right="0.25" top="0.75" bottom="0.75" header="0.3" footer="0.3"/>
  <pageSetup paperSize="9" scale="6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99"/>
  <sheetViews>
    <sheetView topLeftCell="G1" zoomScale="85" zoomScaleNormal="85" workbookViewId="0">
      <selection activeCell="AL99" sqref="AK7:AL99"/>
    </sheetView>
  </sheetViews>
  <sheetFormatPr defaultColWidth="9.140625" defaultRowHeight="12.75"/>
  <cols>
    <col min="1" max="1" width="4.85546875" style="5" customWidth="1"/>
    <col min="2" max="2" width="6" style="5" bestFit="1" customWidth="1"/>
    <col min="3" max="3" width="5.7109375" style="5" customWidth="1"/>
    <col min="4" max="4" width="8.85546875" style="5" bestFit="1" customWidth="1"/>
    <col min="5" max="5" width="5.140625" style="5" bestFit="1" customWidth="1"/>
    <col min="6" max="6" width="21.42578125" style="5" bestFit="1" customWidth="1"/>
    <col min="7" max="7" width="24.85546875" style="5" customWidth="1"/>
    <col min="8" max="8" width="3.140625" style="5" customWidth="1"/>
    <col min="9" max="9" width="2.5703125" style="5" customWidth="1"/>
    <col min="10" max="10" width="13.28515625" style="23" bestFit="1" customWidth="1"/>
    <col min="11" max="11" width="15.42578125" style="15" customWidth="1"/>
    <col min="12" max="12" width="7" style="6" bestFit="1" customWidth="1"/>
    <col min="13" max="13" width="6.7109375" style="39" bestFit="1" customWidth="1"/>
    <col min="14" max="14" width="5.140625" style="1" bestFit="1" customWidth="1"/>
    <col min="15" max="15" width="6.140625" style="5" bestFit="1" customWidth="1"/>
    <col min="16" max="16" width="5.140625" style="8" bestFit="1" customWidth="1"/>
    <col min="17" max="17" width="2" style="15" bestFit="1" customWidth="1"/>
    <col min="18" max="18" width="6.5703125" style="5" bestFit="1" customWidth="1"/>
    <col min="19" max="19" width="2.42578125" style="5" customWidth="1"/>
    <col min="20" max="21" width="6.140625" style="5" bestFit="1" customWidth="1"/>
    <col min="22" max="22" width="6.140625" style="8" bestFit="1" customWidth="1"/>
    <col min="23" max="23" width="2" style="15" bestFit="1" customWidth="1"/>
    <col min="24" max="24" width="6.5703125" style="8" bestFit="1" customWidth="1"/>
    <col min="25" max="25" width="2.28515625" style="10" customWidth="1"/>
    <col min="26" max="26" width="2.28515625" style="5" customWidth="1"/>
    <col min="27" max="27" width="2.28515625" style="1" customWidth="1"/>
    <col min="28" max="29" width="6.140625" style="5" bestFit="1" customWidth="1"/>
    <col min="30" max="30" width="6.140625" style="8" bestFit="1" customWidth="1"/>
    <col min="31" max="31" width="2" style="15" bestFit="1" customWidth="1"/>
    <col min="32" max="32" width="6.42578125" style="8" customWidth="1"/>
    <col min="33" max="33" width="1.42578125" style="10" customWidth="1"/>
    <col min="34" max="34" width="6.140625" style="5" bestFit="1" customWidth="1"/>
    <col min="35" max="35" width="8.7109375" style="5" bestFit="1" customWidth="1"/>
    <col min="36" max="36" width="6.28515625" style="5" customWidth="1"/>
    <col min="37" max="37" width="16.7109375" style="5" customWidth="1"/>
    <col min="38" max="16384" width="9.140625" style="5"/>
  </cols>
  <sheetData>
    <row r="1" spans="1:38" ht="20.25">
      <c r="C1" s="12" t="s">
        <v>41</v>
      </c>
      <c r="D1" s="2"/>
      <c r="E1" s="2"/>
      <c r="F1" s="2"/>
      <c r="G1" s="2"/>
      <c r="H1" s="4"/>
      <c r="J1" s="25"/>
      <c r="K1" s="2"/>
      <c r="M1" s="40"/>
      <c r="N1" s="11"/>
      <c r="O1" s="2"/>
      <c r="P1" s="2"/>
      <c r="Q1" s="4"/>
      <c r="R1" s="2"/>
      <c r="S1" s="2"/>
      <c r="T1" s="2"/>
      <c r="U1" s="2"/>
      <c r="V1" s="13"/>
    </row>
    <row r="2" spans="1:38" ht="21" thickBot="1">
      <c r="B2" s="5" t="s">
        <v>32</v>
      </c>
      <c r="C2" s="12" t="s">
        <v>42</v>
      </c>
      <c r="D2" s="2"/>
      <c r="E2" s="2"/>
      <c r="F2" s="2"/>
      <c r="G2" s="2"/>
      <c r="H2" s="4"/>
      <c r="K2" s="12"/>
      <c r="L2" s="3"/>
      <c r="M2" s="40"/>
      <c r="N2" s="11"/>
      <c r="O2" s="2"/>
      <c r="P2" s="2"/>
      <c r="Q2" s="4"/>
      <c r="R2" s="2"/>
      <c r="S2" s="2"/>
      <c r="T2" s="2"/>
      <c r="U2" s="2"/>
      <c r="V2" s="13"/>
    </row>
    <row r="3" spans="1:38">
      <c r="A3" s="76" t="s">
        <v>18</v>
      </c>
      <c r="B3" s="83" t="s">
        <v>8</v>
      </c>
      <c r="C3" s="85" t="s">
        <v>23</v>
      </c>
      <c r="D3" s="85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3" t="s">
        <v>11</v>
      </c>
      <c r="J3" s="87" t="s">
        <v>7</v>
      </c>
      <c r="K3" s="83" t="s">
        <v>4</v>
      </c>
      <c r="L3" s="81" t="s">
        <v>1</v>
      </c>
      <c r="M3" s="78" t="s">
        <v>0</v>
      </c>
      <c r="N3" s="80" t="s">
        <v>12</v>
      </c>
      <c r="O3" s="80"/>
      <c r="P3" s="80"/>
      <c r="Q3" s="80"/>
      <c r="R3" s="80"/>
      <c r="S3" s="80"/>
      <c r="T3" s="80" t="s">
        <v>5</v>
      </c>
      <c r="U3" s="80"/>
      <c r="V3" s="80"/>
      <c r="W3" s="80"/>
      <c r="X3" s="80"/>
      <c r="Y3" s="80"/>
      <c r="Z3" s="80" t="s">
        <v>13</v>
      </c>
      <c r="AA3" s="80"/>
      <c r="AB3" s="80" t="s">
        <v>14</v>
      </c>
      <c r="AC3" s="80"/>
      <c r="AD3" s="80"/>
      <c r="AE3" s="80"/>
      <c r="AF3" s="80"/>
      <c r="AG3" s="80"/>
      <c r="AH3" s="80" t="s">
        <v>15</v>
      </c>
      <c r="AI3" s="80"/>
      <c r="AJ3" s="74" t="s">
        <v>9</v>
      </c>
      <c r="AK3" s="74" t="s">
        <v>26</v>
      </c>
      <c r="AL3" s="76" t="s">
        <v>18</v>
      </c>
    </row>
    <row r="4" spans="1:38" s="7" customFormat="1" ht="11.25">
      <c r="A4" s="77"/>
      <c r="B4" s="84"/>
      <c r="C4" s="86"/>
      <c r="D4" s="86"/>
      <c r="E4" s="84"/>
      <c r="F4" s="84"/>
      <c r="G4" s="84"/>
      <c r="H4" s="84"/>
      <c r="I4" s="84"/>
      <c r="J4" s="88"/>
      <c r="K4" s="84"/>
      <c r="L4" s="82"/>
      <c r="M4" s="79"/>
      <c r="N4" s="27">
        <v>1</v>
      </c>
      <c r="O4" s="28">
        <v>2</v>
      </c>
      <c r="P4" s="28">
        <v>3</v>
      </c>
      <c r="Q4" s="27">
        <v>4</v>
      </c>
      <c r="R4" s="27" t="s">
        <v>6</v>
      </c>
      <c r="S4" s="29" t="s">
        <v>0</v>
      </c>
      <c r="T4" s="27">
        <v>1</v>
      </c>
      <c r="U4" s="27">
        <v>2</v>
      </c>
      <c r="V4" s="27">
        <v>3</v>
      </c>
      <c r="W4" s="27">
        <v>4</v>
      </c>
      <c r="X4" s="27" t="s">
        <v>6</v>
      </c>
      <c r="Y4" s="29" t="s">
        <v>0</v>
      </c>
      <c r="Z4" s="27" t="s">
        <v>16</v>
      </c>
      <c r="AA4" s="29" t="s">
        <v>0</v>
      </c>
      <c r="AB4" s="27">
        <v>1</v>
      </c>
      <c r="AC4" s="28">
        <v>2</v>
      </c>
      <c r="AD4" s="27">
        <v>3</v>
      </c>
      <c r="AE4" s="27">
        <v>4</v>
      </c>
      <c r="AF4" s="27" t="s">
        <v>6</v>
      </c>
      <c r="AG4" s="29" t="s">
        <v>0</v>
      </c>
      <c r="AH4" s="27" t="s">
        <v>17</v>
      </c>
      <c r="AI4" s="29" t="s">
        <v>0</v>
      </c>
      <c r="AJ4" s="75"/>
      <c r="AK4" s="75"/>
      <c r="AL4" s="77"/>
    </row>
    <row r="5" spans="1:38">
      <c r="A5" s="24"/>
      <c r="B5" s="24"/>
      <c r="C5" s="24"/>
      <c r="D5" s="24"/>
      <c r="E5" s="24"/>
      <c r="F5" s="33" t="s">
        <v>167</v>
      </c>
      <c r="G5" s="33" t="s">
        <v>292</v>
      </c>
      <c r="H5" s="24"/>
      <c r="I5" s="24"/>
      <c r="J5" s="26"/>
      <c r="K5" s="34"/>
      <c r="L5" s="30"/>
      <c r="M5" s="37"/>
      <c r="N5" s="32"/>
      <c r="O5" s="24"/>
      <c r="P5" s="33"/>
      <c r="Q5" s="34"/>
      <c r="R5" s="24"/>
      <c r="S5" s="24"/>
      <c r="T5" s="24"/>
      <c r="U5" s="24"/>
      <c r="V5" s="33"/>
      <c r="W5" s="34"/>
      <c r="X5" s="33"/>
      <c r="Y5" s="31"/>
      <c r="Z5" s="24"/>
      <c r="AA5" s="32"/>
      <c r="AB5" s="24"/>
      <c r="AC5" s="24"/>
      <c r="AD5" s="33"/>
      <c r="AE5" s="34"/>
      <c r="AF5" s="33"/>
      <c r="AG5" s="31"/>
      <c r="AH5" s="24"/>
      <c r="AI5" s="24"/>
      <c r="AJ5" s="24"/>
      <c r="AK5" s="24"/>
      <c r="AL5" s="24"/>
    </row>
    <row r="6" spans="1:38">
      <c r="A6" s="24"/>
      <c r="B6" s="24"/>
      <c r="C6" s="24"/>
      <c r="D6" s="24"/>
      <c r="E6" s="24"/>
      <c r="F6" s="33" t="s">
        <v>169</v>
      </c>
      <c r="G6" s="33" t="s">
        <v>173</v>
      </c>
      <c r="H6" s="24"/>
      <c r="I6" s="24"/>
      <c r="J6" s="26"/>
      <c r="K6" s="34"/>
      <c r="L6" s="30"/>
      <c r="M6" s="37"/>
      <c r="N6" s="32"/>
      <c r="O6" s="24"/>
      <c r="P6" s="33"/>
      <c r="Q6" s="34"/>
      <c r="R6" s="24"/>
      <c r="S6" s="24"/>
      <c r="T6" s="24"/>
      <c r="U6" s="24"/>
      <c r="V6" s="33"/>
      <c r="W6" s="34"/>
      <c r="X6" s="33"/>
      <c r="Y6" s="31"/>
      <c r="Z6" s="24"/>
      <c r="AA6" s="32"/>
      <c r="AB6" s="24"/>
      <c r="AC6" s="24"/>
      <c r="AD6" s="33"/>
      <c r="AE6" s="34"/>
      <c r="AF6" s="33"/>
      <c r="AG6" s="31"/>
      <c r="AH6" s="24"/>
      <c r="AI6" s="24"/>
      <c r="AJ6" s="24"/>
      <c r="AK6" s="24"/>
      <c r="AL6" s="24"/>
    </row>
    <row r="7" spans="1:38">
      <c r="A7" s="24">
        <v>12</v>
      </c>
      <c r="B7" s="24">
        <v>1</v>
      </c>
      <c r="C7" s="24" t="s">
        <v>38</v>
      </c>
      <c r="D7" s="24" t="s">
        <v>250</v>
      </c>
      <c r="E7" s="24">
        <v>140</v>
      </c>
      <c r="F7" s="24" t="s">
        <v>498</v>
      </c>
      <c r="G7" s="24" t="s">
        <v>31</v>
      </c>
      <c r="H7" s="24" t="s">
        <v>22</v>
      </c>
      <c r="I7" s="24" t="s">
        <v>20</v>
      </c>
      <c r="J7" s="26">
        <v>35483</v>
      </c>
      <c r="K7" s="34" t="s">
        <v>34</v>
      </c>
      <c r="L7" s="30">
        <v>136.80000000000001</v>
      </c>
      <c r="M7" s="37">
        <v>0.51719999999999999</v>
      </c>
      <c r="N7" s="32">
        <v>200</v>
      </c>
      <c r="O7" s="24">
        <v>215</v>
      </c>
      <c r="P7" s="33">
        <v>0</v>
      </c>
      <c r="Q7" s="34"/>
      <c r="R7" s="24">
        <f>O7</f>
        <v>215</v>
      </c>
      <c r="S7" s="37">
        <f>R7*M7</f>
        <v>111.19799999999999</v>
      </c>
      <c r="T7" s="24"/>
      <c r="U7" s="24"/>
      <c r="V7" s="33"/>
      <c r="W7" s="34"/>
      <c r="X7" s="33"/>
      <c r="Y7" s="31">
        <f>X7*M7</f>
        <v>0</v>
      </c>
      <c r="Z7" s="24">
        <f>X7+R7</f>
        <v>215</v>
      </c>
      <c r="AA7" s="31">
        <f>Z7*M7</f>
        <v>111.19799999999999</v>
      </c>
      <c r="AB7" s="24"/>
      <c r="AC7" s="24"/>
      <c r="AD7" s="33"/>
      <c r="AE7" s="34"/>
      <c r="AF7" s="33"/>
      <c r="AG7" s="31"/>
      <c r="AH7" s="24">
        <f>AF7+Z7</f>
        <v>215</v>
      </c>
      <c r="AI7" s="31">
        <f>AH7*M7</f>
        <v>111.19799999999999</v>
      </c>
      <c r="AJ7" s="24"/>
      <c r="AK7" s="24" t="s">
        <v>135</v>
      </c>
      <c r="AL7" s="24">
        <v>12</v>
      </c>
    </row>
    <row r="8" spans="1:38">
      <c r="A8" s="24"/>
      <c r="B8" s="24"/>
      <c r="C8" s="24"/>
      <c r="D8" s="24"/>
      <c r="E8" s="24"/>
      <c r="F8" s="33" t="s">
        <v>227</v>
      </c>
      <c r="G8" s="33" t="s">
        <v>292</v>
      </c>
      <c r="H8" s="24"/>
      <c r="I8" s="24"/>
      <c r="J8" s="26"/>
      <c r="K8" s="34"/>
      <c r="L8" s="30"/>
      <c r="M8" s="37"/>
      <c r="N8" s="32"/>
      <c r="O8" s="24"/>
      <c r="P8" s="33"/>
      <c r="Q8" s="34"/>
      <c r="R8" s="24"/>
      <c r="S8" s="24"/>
      <c r="T8" s="24"/>
      <c r="U8" s="24"/>
      <c r="V8" s="33"/>
      <c r="W8" s="34"/>
      <c r="X8" s="33"/>
      <c r="Y8" s="31"/>
      <c r="Z8" s="24"/>
      <c r="AA8" s="32"/>
      <c r="AB8" s="24"/>
      <c r="AC8" s="24"/>
      <c r="AD8" s="33"/>
      <c r="AE8" s="34"/>
      <c r="AF8" s="33"/>
      <c r="AG8" s="31"/>
      <c r="AH8" s="24"/>
      <c r="AI8" s="31"/>
      <c r="AJ8" s="24"/>
      <c r="AK8" s="24"/>
      <c r="AL8" s="24"/>
    </row>
    <row r="9" spans="1:38">
      <c r="A9" s="24"/>
      <c r="B9" s="24"/>
      <c r="C9" s="24"/>
      <c r="D9" s="24"/>
      <c r="E9" s="24"/>
      <c r="F9" s="33" t="s">
        <v>169</v>
      </c>
      <c r="G9" s="33" t="s">
        <v>170</v>
      </c>
      <c r="H9" s="24"/>
      <c r="I9" s="24"/>
      <c r="J9" s="26"/>
      <c r="K9" s="34"/>
      <c r="L9" s="30"/>
      <c r="M9" s="37"/>
      <c r="N9" s="32"/>
      <c r="O9" s="24"/>
      <c r="P9" s="33"/>
      <c r="Q9" s="34"/>
      <c r="R9" s="24"/>
      <c r="S9" s="24"/>
      <c r="T9" s="24"/>
      <c r="U9" s="24"/>
      <c r="V9" s="33"/>
      <c r="W9" s="34"/>
      <c r="X9" s="33"/>
      <c r="Y9" s="31"/>
      <c r="Z9" s="24"/>
      <c r="AA9" s="32"/>
      <c r="AB9" s="24"/>
      <c r="AC9" s="24"/>
      <c r="AD9" s="33"/>
      <c r="AE9" s="34"/>
      <c r="AF9" s="33"/>
      <c r="AG9" s="31"/>
      <c r="AH9" s="24"/>
      <c r="AI9" s="31"/>
      <c r="AJ9" s="24"/>
      <c r="AK9" s="24"/>
      <c r="AL9" s="24"/>
    </row>
    <row r="10" spans="1:38">
      <c r="A10" s="24">
        <v>12</v>
      </c>
      <c r="B10" s="24">
        <v>1</v>
      </c>
      <c r="C10" s="24" t="s">
        <v>38</v>
      </c>
      <c r="D10" s="24" t="s">
        <v>250</v>
      </c>
      <c r="E10" s="24">
        <v>52</v>
      </c>
      <c r="F10" s="24" t="s">
        <v>484</v>
      </c>
      <c r="G10" s="24" t="s">
        <v>357</v>
      </c>
      <c r="H10" s="24" t="s">
        <v>22</v>
      </c>
      <c r="I10" s="24" t="s">
        <v>20</v>
      </c>
      <c r="J10" s="26">
        <v>31670</v>
      </c>
      <c r="K10" s="34" t="s">
        <v>19</v>
      </c>
      <c r="L10" s="30">
        <v>51.9</v>
      </c>
      <c r="M10" s="37">
        <v>0.97309999999999997</v>
      </c>
      <c r="N10" s="32"/>
      <c r="O10" s="41"/>
      <c r="P10" s="41"/>
      <c r="Q10" s="34"/>
      <c r="R10" s="24"/>
      <c r="S10" s="37">
        <f>R10*M10</f>
        <v>0</v>
      </c>
      <c r="T10" s="42"/>
      <c r="U10" s="42"/>
      <c r="V10" s="42"/>
      <c r="W10" s="34"/>
      <c r="X10" s="33"/>
      <c r="Y10" s="31">
        <f>X10*M10</f>
        <v>0</v>
      </c>
      <c r="Z10" s="24">
        <f>X10+R10</f>
        <v>0</v>
      </c>
      <c r="AA10" s="31">
        <f>Z10*M10</f>
        <v>0</v>
      </c>
      <c r="AB10" s="24">
        <v>100</v>
      </c>
      <c r="AC10" s="24">
        <v>105</v>
      </c>
      <c r="AD10" s="33">
        <v>110</v>
      </c>
      <c r="AE10" s="34"/>
      <c r="AF10" s="33">
        <f>AD10</f>
        <v>110</v>
      </c>
      <c r="AG10" s="31"/>
      <c r="AH10" s="24">
        <f t="shared" ref="AH10:AH76" si="0">AF10+Z10</f>
        <v>110</v>
      </c>
      <c r="AI10" s="31">
        <f t="shared" ref="AI10:AI76" si="1">AH10*M10</f>
        <v>107.041</v>
      </c>
      <c r="AJ10" s="24"/>
      <c r="AK10" s="24" t="s">
        <v>485</v>
      </c>
      <c r="AL10" s="24">
        <v>12</v>
      </c>
    </row>
    <row r="11" spans="1:38">
      <c r="A11" s="24"/>
      <c r="B11" s="24"/>
      <c r="C11" s="24"/>
      <c r="D11" s="24"/>
      <c r="E11" s="24"/>
      <c r="F11" s="33" t="s">
        <v>171</v>
      </c>
      <c r="G11" s="33" t="s">
        <v>292</v>
      </c>
      <c r="H11" s="24"/>
      <c r="I11" s="24"/>
      <c r="J11" s="26"/>
      <c r="K11" s="34"/>
      <c r="L11" s="30"/>
      <c r="M11" s="37"/>
      <c r="N11" s="32"/>
      <c r="O11" s="24"/>
      <c r="P11" s="33"/>
      <c r="Q11" s="34"/>
      <c r="R11" s="24"/>
      <c r="S11" s="24"/>
      <c r="T11" s="24"/>
      <c r="U11" s="24"/>
      <c r="V11" s="33"/>
      <c r="W11" s="34"/>
      <c r="X11" s="33"/>
      <c r="Y11" s="31"/>
      <c r="Z11" s="24"/>
      <c r="AA11" s="32"/>
      <c r="AB11" s="24"/>
      <c r="AC11" s="24"/>
      <c r="AD11" s="33"/>
      <c r="AE11" s="34"/>
      <c r="AF11" s="33"/>
      <c r="AG11" s="31"/>
      <c r="AH11" s="24"/>
      <c r="AI11" s="31"/>
      <c r="AJ11" s="24"/>
      <c r="AK11" s="24"/>
      <c r="AL11" s="24"/>
    </row>
    <row r="12" spans="1:38">
      <c r="A12" s="24"/>
      <c r="B12" s="24"/>
      <c r="C12" s="24"/>
      <c r="D12" s="24"/>
      <c r="E12" s="24"/>
      <c r="F12" s="33" t="s">
        <v>169</v>
      </c>
      <c r="G12" s="33" t="s">
        <v>170</v>
      </c>
      <c r="H12" s="24"/>
      <c r="I12" s="24"/>
      <c r="J12" s="26"/>
      <c r="K12" s="34"/>
      <c r="L12" s="30"/>
      <c r="M12" s="37"/>
      <c r="N12" s="32"/>
      <c r="O12" s="24"/>
      <c r="P12" s="33"/>
      <c r="Q12" s="34"/>
      <c r="R12" s="24"/>
      <c r="S12" s="24"/>
      <c r="T12" s="24"/>
      <c r="U12" s="24"/>
      <c r="V12" s="33"/>
      <c r="W12" s="34"/>
      <c r="X12" s="33"/>
      <c r="Y12" s="31"/>
      <c r="Z12" s="24"/>
      <c r="AA12" s="32"/>
      <c r="AB12" s="24"/>
      <c r="AC12" s="24"/>
      <c r="AD12" s="33"/>
      <c r="AE12" s="34"/>
      <c r="AF12" s="33"/>
      <c r="AG12" s="31"/>
      <c r="AH12" s="24"/>
      <c r="AI12" s="31"/>
      <c r="AJ12" s="24"/>
      <c r="AK12" s="24"/>
      <c r="AL12" s="24"/>
    </row>
    <row r="13" spans="1:38">
      <c r="A13" s="24">
        <v>0</v>
      </c>
      <c r="B13" s="24" t="s">
        <v>172</v>
      </c>
      <c r="C13" s="24" t="s">
        <v>38</v>
      </c>
      <c r="D13" s="24" t="s">
        <v>250</v>
      </c>
      <c r="E13" s="24">
        <v>52</v>
      </c>
      <c r="F13" s="24" t="s">
        <v>484</v>
      </c>
      <c r="G13" s="24" t="s">
        <v>357</v>
      </c>
      <c r="H13" s="24" t="s">
        <v>22</v>
      </c>
      <c r="I13" s="24" t="s">
        <v>20</v>
      </c>
      <c r="J13" s="26">
        <v>31670</v>
      </c>
      <c r="K13" s="34" t="s">
        <v>19</v>
      </c>
      <c r="L13" s="30">
        <v>51.9</v>
      </c>
      <c r="M13" s="37">
        <v>0.97309999999999997</v>
      </c>
      <c r="N13" s="32">
        <v>95</v>
      </c>
      <c r="O13" s="41">
        <v>100</v>
      </c>
      <c r="P13" s="41">
        <v>100</v>
      </c>
      <c r="Q13" s="34"/>
      <c r="R13" s="24">
        <v>0</v>
      </c>
      <c r="S13" s="37">
        <f>R13*M13</f>
        <v>0</v>
      </c>
      <c r="T13" s="42">
        <v>80</v>
      </c>
      <c r="U13" s="42">
        <v>85</v>
      </c>
      <c r="V13" s="42">
        <v>85</v>
      </c>
      <c r="W13" s="34"/>
      <c r="X13" s="33">
        <v>0</v>
      </c>
      <c r="Y13" s="31">
        <f>X13*M13</f>
        <v>0</v>
      </c>
      <c r="Z13" s="24">
        <f>X13+R13</f>
        <v>0</v>
      </c>
      <c r="AA13" s="31">
        <f>Z13*M13</f>
        <v>0</v>
      </c>
      <c r="AB13" s="42">
        <v>105</v>
      </c>
      <c r="AC13" s="42">
        <v>0</v>
      </c>
      <c r="AD13" s="42">
        <v>0</v>
      </c>
      <c r="AE13" s="34"/>
      <c r="AF13" s="33">
        <v>0</v>
      </c>
      <c r="AG13" s="31"/>
      <c r="AH13" s="24">
        <f t="shared" si="0"/>
        <v>0</v>
      </c>
      <c r="AI13" s="31">
        <f t="shared" si="1"/>
        <v>0</v>
      </c>
      <c r="AJ13" s="24"/>
      <c r="AK13" s="24" t="s">
        <v>485</v>
      </c>
      <c r="AL13" s="24">
        <v>0</v>
      </c>
    </row>
    <row r="14" spans="1:38">
      <c r="A14" s="24">
        <v>12</v>
      </c>
      <c r="B14" s="24">
        <v>1</v>
      </c>
      <c r="C14" s="24" t="s">
        <v>38</v>
      </c>
      <c r="D14" s="24" t="s">
        <v>250</v>
      </c>
      <c r="E14" s="24">
        <v>60</v>
      </c>
      <c r="F14" s="24" t="s">
        <v>254</v>
      </c>
      <c r="G14" s="24" t="s">
        <v>27</v>
      </c>
      <c r="H14" s="24" t="s">
        <v>22</v>
      </c>
      <c r="I14" s="24" t="s">
        <v>20</v>
      </c>
      <c r="J14" s="35">
        <v>27234</v>
      </c>
      <c r="K14" s="34" t="s">
        <v>44</v>
      </c>
      <c r="L14" s="30">
        <v>58.8</v>
      </c>
      <c r="M14" s="37">
        <v>0.88949999999999996</v>
      </c>
      <c r="N14" s="32">
        <v>77.5</v>
      </c>
      <c r="O14" s="41">
        <v>82.5</v>
      </c>
      <c r="P14" s="41">
        <v>82.5</v>
      </c>
      <c r="Q14" s="34"/>
      <c r="R14" s="24">
        <f>N14</f>
        <v>77.5</v>
      </c>
      <c r="S14" s="37">
        <f>R14*M14</f>
        <v>68.936250000000001</v>
      </c>
      <c r="T14" s="24">
        <v>85</v>
      </c>
      <c r="U14" s="24">
        <v>90</v>
      </c>
      <c r="V14" s="42">
        <v>95</v>
      </c>
      <c r="W14" s="34"/>
      <c r="X14" s="33">
        <f>U14</f>
        <v>90</v>
      </c>
      <c r="Y14" s="31">
        <f>X14*M14</f>
        <v>80.054999999999993</v>
      </c>
      <c r="Z14" s="24">
        <f>X14+R14</f>
        <v>167.5</v>
      </c>
      <c r="AA14" s="31">
        <f>Z14*M14</f>
        <v>148.99124999999998</v>
      </c>
      <c r="AB14" s="24">
        <v>85</v>
      </c>
      <c r="AC14" s="42">
        <v>90</v>
      </c>
      <c r="AD14" s="42">
        <v>90</v>
      </c>
      <c r="AE14" s="34"/>
      <c r="AF14" s="33">
        <f>AB14</f>
        <v>85</v>
      </c>
      <c r="AG14" s="31"/>
      <c r="AH14" s="24">
        <f t="shared" si="0"/>
        <v>252.5</v>
      </c>
      <c r="AI14" s="31">
        <f t="shared" si="1"/>
        <v>224.59875</v>
      </c>
      <c r="AJ14" s="24"/>
      <c r="AK14" s="24" t="s">
        <v>255</v>
      </c>
      <c r="AL14" s="24">
        <v>12</v>
      </c>
    </row>
    <row r="15" spans="1:38">
      <c r="A15" s="24"/>
      <c r="B15" s="24"/>
      <c r="C15" s="24"/>
      <c r="D15" s="24"/>
      <c r="E15" s="24"/>
      <c r="F15" s="33" t="s">
        <v>171</v>
      </c>
      <c r="G15" s="33" t="s">
        <v>296</v>
      </c>
      <c r="H15" s="24"/>
      <c r="I15" s="24"/>
      <c r="J15" s="26"/>
      <c r="K15" s="34"/>
      <c r="L15" s="30"/>
      <c r="M15" s="37"/>
      <c r="N15" s="32"/>
      <c r="O15" s="24"/>
      <c r="P15" s="33"/>
      <c r="Q15" s="34"/>
      <c r="R15" s="24"/>
      <c r="S15" s="24"/>
      <c r="T15" s="24"/>
      <c r="U15" s="24"/>
      <c r="V15" s="33"/>
      <c r="W15" s="34"/>
      <c r="X15" s="33"/>
      <c r="Y15" s="31"/>
      <c r="Z15" s="24"/>
      <c r="AA15" s="32"/>
      <c r="AB15" s="24"/>
      <c r="AC15" s="24"/>
      <c r="AD15" s="33"/>
      <c r="AE15" s="34"/>
      <c r="AF15" s="33"/>
      <c r="AG15" s="31"/>
      <c r="AH15" s="24"/>
      <c r="AI15" s="31"/>
      <c r="AJ15" s="24"/>
      <c r="AK15" s="24"/>
      <c r="AL15" s="24"/>
    </row>
    <row r="16" spans="1:38">
      <c r="A16" s="24"/>
      <c r="B16" s="24"/>
      <c r="C16" s="24"/>
      <c r="D16" s="24"/>
      <c r="E16" s="24"/>
      <c r="F16" s="33" t="s">
        <v>169</v>
      </c>
      <c r="G16" s="33" t="s">
        <v>170</v>
      </c>
      <c r="H16" s="24"/>
      <c r="I16" s="24"/>
      <c r="J16" s="26"/>
      <c r="K16" s="34"/>
      <c r="L16" s="30"/>
      <c r="M16" s="37"/>
      <c r="N16" s="32"/>
      <c r="O16" s="24"/>
      <c r="P16" s="33"/>
      <c r="Q16" s="34"/>
      <c r="R16" s="24"/>
      <c r="S16" s="24"/>
      <c r="T16" s="24"/>
      <c r="U16" s="24"/>
      <c r="V16" s="33"/>
      <c r="W16" s="34"/>
      <c r="X16" s="33"/>
      <c r="Y16" s="31"/>
      <c r="Z16" s="24"/>
      <c r="AA16" s="32"/>
      <c r="AB16" s="24"/>
      <c r="AC16" s="24"/>
      <c r="AD16" s="33"/>
      <c r="AE16" s="34"/>
      <c r="AF16" s="33"/>
      <c r="AG16" s="31"/>
      <c r="AH16" s="24"/>
      <c r="AI16" s="31"/>
      <c r="AJ16" s="24"/>
      <c r="AK16" s="24"/>
      <c r="AL16" s="24"/>
    </row>
    <row r="17" spans="1:38">
      <c r="A17" s="24">
        <v>12</v>
      </c>
      <c r="B17" s="24">
        <v>1</v>
      </c>
      <c r="C17" s="24" t="s">
        <v>38</v>
      </c>
      <c r="D17" s="24" t="s">
        <v>278</v>
      </c>
      <c r="E17" s="24">
        <v>56</v>
      </c>
      <c r="F17" s="24" t="s">
        <v>486</v>
      </c>
      <c r="G17" s="24" t="s">
        <v>125</v>
      </c>
      <c r="H17" s="24" t="s">
        <v>22</v>
      </c>
      <c r="I17" s="24" t="s">
        <v>20</v>
      </c>
      <c r="J17" s="26">
        <v>34100</v>
      </c>
      <c r="K17" s="34" t="s">
        <v>19</v>
      </c>
      <c r="L17" s="30">
        <v>55.25</v>
      </c>
      <c r="M17" s="37">
        <v>0.92079999999999995</v>
      </c>
      <c r="N17" s="32">
        <v>100</v>
      </c>
      <c r="O17" s="24">
        <v>110</v>
      </c>
      <c r="P17" s="41">
        <v>115</v>
      </c>
      <c r="Q17" s="34"/>
      <c r="R17" s="24">
        <f>O17</f>
        <v>110</v>
      </c>
      <c r="S17" s="37">
        <f>R17*M17</f>
        <v>101.288</v>
      </c>
      <c r="T17" s="24">
        <v>60</v>
      </c>
      <c r="U17" s="24">
        <v>65</v>
      </c>
      <c r="V17" s="33">
        <v>67.5</v>
      </c>
      <c r="W17" s="34"/>
      <c r="X17" s="33">
        <f>V17</f>
        <v>67.5</v>
      </c>
      <c r="Y17" s="31">
        <f>X17*M17</f>
        <v>62.153999999999996</v>
      </c>
      <c r="Z17" s="24">
        <f>X17+R17</f>
        <v>177.5</v>
      </c>
      <c r="AA17" s="31">
        <f>Z17*M17</f>
        <v>163.44199999999998</v>
      </c>
      <c r="AB17" s="24">
        <v>102.5</v>
      </c>
      <c r="AC17" s="24">
        <v>107.5</v>
      </c>
      <c r="AD17" s="33">
        <v>112.5</v>
      </c>
      <c r="AE17" s="34"/>
      <c r="AF17" s="33">
        <f>AD17</f>
        <v>112.5</v>
      </c>
      <c r="AG17" s="31"/>
      <c r="AH17" s="24">
        <f t="shared" si="0"/>
        <v>290</v>
      </c>
      <c r="AI17" s="31">
        <f t="shared" si="1"/>
        <v>267.03199999999998</v>
      </c>
      <c r="AJ17" s="24"/>
      <c r="AK17" s="24" t="s">
        <v>53</v>
      </c>
      <c r="AL17" s="24">
        <v>12</v>
      </c>
    </row>
    <row r="18" spans="1:38">
      <c r="A18" s="24"/>
      <c r="B18" s="24"/>
      <c r="C18" s="24"/>
      <c r="D18" s="24"/>
      <c r="E18" s="24"/>
      <c r="F18" s="33" t="s">
        <v>171</v>
      </c>
      <c r="G18" s="33" t="s">
        <v>296</v>
      </c>
      <c r="H18" s="24"/>
      <c r="I18" s="24"/>
      <c r="J18" s="26"/>
      <c r="K18" s="34"/>
      <c r="L18" s="30"/>
      <c r="M18" s="37"/>
      <c r="N18" s="32"/>
      <c r="O18" s="24"/>
      <c r="P18" s="33"/>
      <c r="Q18" s="34"/>
      <c r="R18" s="24"/>
      <c r="S18" s="24"/>
      <c r="T18" s="24"/>
      <c r="U18" s="24"/>
      <c r="V18" s="33"/>
      <c r="W18" s="34"/>
      <c r="X18" s="33"/>
      <c r="Y18" s="31"/>
      <c r="Z18" s="24"/>
      <c r="AA18" s="32"/>
      <c r="AB18" s="24"/>
      <c r="AC18" s="24"/>
      <c r="AD18" s="33"/>
      <c r="AE18" s="34"/>
      <c r="AF18" s="33"/>
      <c r="AG18" s="31"/>
      <c r="AH18" s="24"/>
      <c r="AI18" s="31"/>
      <c r="AJ18" s="24"/>
      <c r="AK18" s="24"/>
      <c r="AL18" s="24"/>
    </row>
    <row r="19" spans="1:38">
      <c r="A19" s="24"/>
      <c r="B19" s="24"/>
      <c r="C19" s="24"/>
      <c r="D19" s="24"/>
      <c r="E19" s="24"/>
      <c r="F19" s="33" t="s">
        <v>169</v>
      </c>
      <c r="G19" s="33" t="s">
        <v>173</v>
      </c>
      <c r="H19" s="24"/>
      <c r="I19" s="24"/>
      <c r="J19" s="26"/>
      <c r="K19" s="34"/>
      <c r="L19" s="30"/>
      <c r="M19" s="37"/>
      <c r="N19" s="32"/>
      <c r="O19" s="24"/>
      <c r="P19" s="33"/>
      <c r="Q19" s="34"/>
      <c r="R19" s="24"/>
      <c r="S19" s="24"/>
      <c r="T19" s="24"/>
      <c r="U19" s="24"/>
      <c r="V19" s="33"/>
      <c r="W19" s="34"/>
      <c r="X19" s="33"/>
      <c r="Y19" s="31"/>
      <c r="Z19" s="24"/>
      <c r="AA19" s="32"/>
      <c r="AB19" s="24"/>
      <c r="AC19" s="24"/>
      <c r="AD19" s="33"/>
      <c r="AE19" s="34"/>
      <c r="AF19" s="33"/>
      <c r="AG19" s="31"/>
      <c r="AH19" s="24"/>
      <c r="AI19" s="31"/>
      <c r="AJ19" s="24"/>
      <c r="AK19" s="24"/>
      <c r="AL19" s="24"/>
    </row>
    <row r="20" spans="1:38">
      <c r="A20" s="24">
        <v>12</v>
      </c>
      <c r="B20" s="24">
        <v>1</v>
      </c>
      <c r="C20" s="24" t="s">
        <v>38</v>
      </c>
      <c r="D20" s="24" t="s">
        <v>278</v>
      </c>
      <c r="E20" s="24">
        <v>82.5</v>
      </c>
      <c r="F20" s="24" t="s">
        <v>492</v>
      </c>
      <c r="G20" s="24" t="s">
        <v>309</v>
      </c>
      <c r="H20" s="24" t="s">
        <v>22</v>
      </c>
      <c r="I20" s="24" t="s">
        <v>20</v>
      </c>
      <c r="J20" s="26">
        <v>33062</v>
      </c>
      <c r="K20" s="34" t="s">
        <v>19</v>
      </c>
      <c r="L20" s="30">
        <v>81.099999999999994</v>
      </c>
      <c r="M20" s="37">
        <v>0.62680000000000002</v>
      </c>
      <c r="N20" s="32">
        <v>210</v>
      </c>
      <c r="O20" s="24">
        <v>230</v>
      </c>
      <c r="P20" s="41">
        <v>240</v>
      </c>
      <c r="Q20" s="34"/>
      <c r="R20" s="24">
        <f>O20</f>
        <v>230</v>
      </c>
      <c r="S20" s="37">
        <f>R20*M20</f>
        <v>144.16400000000002</v>
      </c>
      <c r="T20" s="24">
        <v>160</v>
      </c>
      <c r="U20" s="24">
        <v>170</v>
      </c>
      <c r="V20" s="33">
        <v>180</v>
      </c>
      <c r="W20" s="34"/>
      <c r="X20" s="33">
        <f>V20</f>
        <v>180</v>
      </c>
      <c r="Y20" s="31">
        <f>X20*M20</f>
        <v>112.824</v>
      </c>
      <c r="Z20" s="24">
        <f>X20+R20</f>
        <v>410</v>
      </c>
      <c r="AA20" s="31">
        <f>Z20*M20</f>
        <v>256.988</v>
      </c>
      <c r="AB20" s="24">
        <v>212.5</v>
      </c>
      <c r="AC20" s="42">
        <v>220</v>
      </c>
      <c r="AD20" s="33">
        <v>220</v>
      </c>
      <c r="AE20" s="34"/>
      <c r="AF20" s="33">
        <f>AD20</f>
        <v>220</v>
      </c>
      <c r="AG20" s="31"/>
      <c r="AH20" s="24">
        <f t="shared" si="0"/>
        <v>630</v>
      </c>
      <c r="AI20" s="31">
        <f t="shared" si="1"/>
        <v>394.88400000000001</v>
      </c>
      <c r="AJ20" s="24"/>
      <c r="AK20" s="24" t="s">
        <v>135</v>
      </c>
      <c r="AL20" s="24">
        <v>12</v>
      </c>
    </row>
    <row r="21" spans="1:38">
      <c r="A21" s="24">
        <v>12</v>
      </c>
      <c r="B21" s="24">
        <v>1</v>
      </c>
      <c r="C21" s="24" t="s">
        <v>38</v>
      </c>
      <c r="D21" s="24" t="s">
        <v>278</v>
      </c>
      <c r="E21" s="24">
        <v>90</v>
      </c>
      <c r="F21" s="24" t="s">
        <v>493</v>
      </c>
      <c r="G21" s="24" t="s">
        <v>125</v>
      </c>
      <c r="H21" s="24" t="s">
        <v>22</v>
      </c>
      <c r="I21" s="24" t="s">
        <v>20</v>
      </c>
      <c r="J21" s="26">
        <v>32856</v>
      </c>
      <c r="K21" s="34" t="s">
        <v>19</v>
      </c>
      <c r="L21" s="30">
        <v>90</v>
      </c>
      <c r="M21" s="37">
        <v>0.58530000000000004</v>
      </c>
      <c r="N21" s="32">
        <v>250</v>
      </c>
      <c r="O21" s="24">
        <v>270</v>
      </c>
      <c r="P21" s="33">
        <v>285</v>
      </c>
      <c r="Q21" s="34"/>
      <c r="R21" s="24">
        <f>P21</f>
        <v>285</v>
      </c>
      <c r="S21" s="37">
        <f>R21*M21</f>
        <v>166.81050000000002</v>
      </c>
      <c r="T21" s="24">
        <v>185</v>
      </c>
      <c r="U21" s="24">
        <v>195</v>
      </c>
      <c r="V21" s="33">
        <v>205</v>
      </c>
      <c r="W21" s="34"/>
      <c r="X21" s="33">
        <f>V21</f>
        <v>205</v>
      </c>
      <c r="Y21" s="31">
        <f>X21*M21</f>
        <v>119.98650000000001</v>
      </c>
      <c r="Z21" s="24">
        <f>X21+R21</f>
        <v>490</v>
      </c>
      <c r="AA21" s="31">
        <f>Z21*M21</f>
        <v>286.79700000000003</v>
      </c>
      <c r="AB21" s="42">
        <v>230</v>
      </c>
      <c r="AC21" s="24">
        <v>250</v>
      </c>
      <c r="AD21" s="42">
        <v>265</v>
      </c>
      <c r="AE21" s="34"/>
      <c r="AF21" s="33">
        <f>AC21</f>
        <v>250</v>
      </c>
      <c r="AG21" s="31"/>
      <c r="AH21" s="24">
        <f t="shared" si="0"/>
        <v>740</v>
      </c>
      <c r="AI21" s="31">
        <f t="shared" si="1"/>
        <v>433.12200000000001</v>
      </c>
      <c r="AJ21" s="24"/>
      <c r="AK21" s="24" t="s">
        <v>53</v>
      </c>
      <c r="AL21" s="24">
        <v>12</v>
      </c>
    </row>
    <row r="22" spans="1:38">
      <c r="A22" s="24">
        <v>0</v>
      </c>
      <c r="B22" s="24" t="s">
        <v>172</v>
      </c>
      <c r="C22" s="24" t="s">
        <v>38</v>
      </c>
      <c r="D22" s="24" t="s">
        <v>278</v>
      </c>
      <c r="E22" s="24">
        <v>100</v>
      </c>
      <c r="F22" s="24" t="s">
        <v>496</v>
      </c>
      <c r="G22" s="24" t="s">
        <v>141</v>
      </c>
      <c r="H22" s="24" t="s">
        <v>22</v>
      </c>
      <c r="I22" s="24" t="s">
        <v>20</v>
      </c>
      <c r="J22" s="26">
        <v>33769</v>
      </c>
      <c r="K22" s="34" t="s">
        <v>19</v>
      </c>
      <c r="L22" s="30">
        <v>96.5</v>
      </c>
      <c r="M22" s="37">
        <v>0.56330000000000002</v>
      </c>
      <c r="N22" s="41">
        <v>210</v>
      </c>
      <c r="O22" s="41">
        <v>210</v>
      </c>
      <c r="P22" s="41">
        <v>210</v>
      </c>
      <c r="Q22" s="34"/>
      <c r="R22" s="24">
        <v>0</v>
      </c>
      <c r="S22" s="37">
        <f>R22*M22</f>
        <v>0</v>
      </c>
      <c r="T22" s="42">
        <v>160</v>
      </c>
      <c r="U22" s="42">
        <v>0</v>
      </c>
      <c r="V22" s="42">
        <v>0</v>
      </c>
      <c r="W22" s="34"/>
      <c r="X22" s="33">
        <f>V22</f>
        <v>0</v>
      </c>
      <c r="Y22" s="31">
        <f>X22*M22</f>
        <v>0</v>
      </c>
      <c r="Z22" s="24">
        <f>X22+R22</f>
        <v>0</v>
      </c>
      <c r="AA22" s="31">
        <f>Z22*M22</f>
        <v>0</v>
      </c>
      <c r="AB22" s="42">
        <v>220</v>
      </c>
      <c r="AC22" s="42">
        <v>0</v>
      </c>
      <c r="AD22" s="42">
        <v>0</v>
      </c>
      <c r="AE22" s="34"/>
      <c r="AF22" s="33">
        <v>0</v>
      </c>
      <c r="AG22" s="31"/>
      <c r="AH22" s="24">
        <f t="shared" si="0"/>
        <v>0</v>
      </c>
      <c r="AI22" s="31">
        <f t="shared" si="1"/>
        <v>0</v>
      </c>
      <c r="AJ22" s="24"/>
      <c r="AK22" s="24" t="s">
        <v>497</v>
      </c>
      <c r="AL22" s="24">
        <v>0</v>
      </c>
    </row>
    <row r="23" spans="1:38">
      <c r="A23" s="24"/>
      <c r="B23" s="24"/>
      <c r="C23" s="24"/>
      <c r="D23" s="24"/>
      <c r="E23" s="24"/>
      <c r="F23" s="33" t="s">
        <v>167</v>
      </c>
      <c r="G23" s="33" t="s">
        <v>324</v>
      </c>
      <c r="H23" s="24"/>
      <c r="I23" s="24"/>
      <c r="J23" s="26"/>
      <c r="K23" s="34"/>
      <c r="L23" s="30"/>
      <c r="M23" s="37"/>
      <c r="N23" s="32"/>
      <c r="O23" s="24"/>
      <c r="P23" s="33"/>
      <c r="Q23" s="34"/>
      <c r="R23" s="24"/>
      <c r="S23" s="24"/>
      <c r="T23" s="24"/>
      <c r="U23" s="24"/>
      <c r="V23" s="33"/>
      <c r="W23" s="34"/>
      <c r="X23" s="33"/>
      <c r="Y23" s="31"/>
      <c r="Z23" s="24"/>
      <c r="AA23" s="32"/>
      <c r="AB23" s="24"/>
      <c r="AC23" s="24"/>
      <c r="AD23" s="33"/>
      <c r="AE23" s="34"/>
      <c r="AF23" s="33"/>
      <c r="AG23" s="31"/>
      <c r="AH23" s="24"/>
      <c r="AI23" s="31"/>
      <c r="AJ23" s="24"/>
      <c r="AK23" s="24"/>
      <c r="AL23" s="24"/>
    </row>
    <row r="24" spans="1:38">
      <c r="A24" s="24"/>
      <c r="B24" s="24"/>
      <c r="C24" s="24"/>
      <c r="D24" s="24"/>
      <c r="E24" s="24"/>
      <c r="F24" s="33" t="s">
        <v>325</v>
      </c>
      <c r="G24" s="33" t="s">
        <v>173</v>
      </c>
      <c r="H24" s="24"/>
      <c r="I24" s="24"/>
      <c r="J24" s="26"/>
      <c r="K24" s="34"/>
      <c r="L24" s="30"/>
      <c r="M24" s="37"/>
      <c r="N24" s="32"/>
      <c r="O24" s="24"/>
      <c r="P24" s="33"/>
      <c r="Q24" s="34"/>
      <c r="R24" s="24"/>
      <c r="S24" s="24"/>
      <c r="T24" s="24"/>
      <c r="U24" s="24"/>
      <c r="V24" s="33"/>
      <c r="W24" s="34"/>
      <c r="X24" s="33"/>
      <c r="Y24" s="31"/>
      <c r="Z24" s="24"/>
      <c r="AA24" s="32"/>
      <c r="AB24" s="24"/>
      <c r="AC24" s="24"/>
      <c r="AD24" s="33"/>
      <c r="AE24" s="34"/>
      <c r="AF24" s="33"/>
      <c r="AG24" s="31"/>
      <c r="AH24" s="24"/>
      <c r="AI24" s="31"/>
      <c r="AJ24" s="24"/>
      <c r="AK24" s="24"/>
      <c r="AL24" s="24"/>
    </row>
    <row r="25" spans="1:38">
      <c r="A25" s="24">
        <v>12</v>
      </c>
      <c r="B25" s="24">
        <v>1</v>
      </c>
      <c r="C25" s="24" t="s">
        <v>33</v>
      </c>
      <c r="D25" s="24" t="s">
        <v>35</v>
      </c>
      <c r="E25" s="24">
        <v>67.5</v>
      </c>
      <c r="F25" s="24" t="s">
        <v>504</v>
      </c>
      <c r="G25" s="24" t="s">
        <v>67</v>
      </c>
      <c r="H25" s="24" t="s">
        <v>127</v>
      </c>
      <c r="I25" s="24" t="s">
        <v>20</v>
      </c>
      <c r="J25" s="26">
        <v>28268</v>
      </c>
      <c r="K25" s="34" t="s">
        <v>44</v>
      </c>
      <c r="L25" s="30">
        <v>65.599999999999994</v>
      </c>
      <c r="M25" s="37">
        <v>0.745</v>
      </c>
      <c r="N25" s="32">
        <v>100</v>
      </c>
      <c r="O25" s="41">
        <v>115</v>
      </c>
      <c r="P25" s="33">
        <v>0</v>
      </c>
      <c r="Q25" s="34"/>
      <c r="R25" s="24">
        <f>N25</f>
        <v>100</v>
      </c>
      <c r="S25" s="37">
        <f>R25*M25</f>
        <v>74.5</v>
      </c>
      <c r="T25" s="24"/>
      <c r="U25" s="24"/>
      <c r="V25" s="33"/>
      <c r="W25" s="34"/>
      <c r="X25" s="33"/>
      <c r="Y25" s="31">
        <f>X25*M25</f>
        <v>0</v>
      </c>
      <c r="Z25" s="24">
        <f>X25+R25</f>
        <v>100</v>
      </c>
      <c r="AA25" s="31">
        <f>Z25*M25</f>
        <v>74.5</v>
      </c>
      <c r="AB25" s="24"/>
      <c r="AC25" s="24"/>
      <c r="AD25" s="33"/>
      <c r="AE25" s="34"/>
      <c r="AF25" s="33"/>
      <c r="AG25" s="31"/>
      <c r="AH25" s="24">
        <f>AF25+Z25</f>
        <v>100</v>
      </c>
      <c r="AI25" s="31">
        <f>AH25*M25</f>
        <v>74.5</v>
      </c>
      <c r="AJ25" s="24"/>
      <c r="AK25" s="24" t="s">
        <v>135</v>
      </c>
      <c r="AL25" s="24">
        <v>12</v>
      </c>
    </row>
    <row r="26" spans="1:38">
      <c r="A26" s="24">
        <v>12</v>
      </c>
      <c r="B26" s="24">
        <v>1</v>
      </c>
      <c r="C26" s="24" t="s">
        <v>33</v>
      </c>
      <c r="D26" s="24" t="s">
        <v>35</v>
      </c>
      <c r="E26" s="24">
        <v>67.5</v>
      </c>
      <c r="F26" s="24" t="s">
        <v>504</v>
      </c>
      <c r="G26" s="24" t="s">
        <v>67</v>
      </c>
      <c r="H26" s="24" t="s">
        <v>127</v>
      </c>
      <c r="I26" s="24" t="s">
        <v>20</v>
      </c>
      <c r="J26" s="26">
        <v>28268</v>
      </c>
      <c r="K26" s="34" t="s">
        <v>19</v>
      </c>
      <c r="L26" s="30">
        <v>65.599999999999994</v>
      </c>
      <c r="M26" s="37">
        <v>0.745</v>
      </c>
      <c r="N26" s="32">
        <v>100</v>
      </c>
      <c r="O26" s="41">
        <v>115</v>
      </c>
      <c r="P26" s="33">
        <v>0</v>
      </c>
      <c r="Q26" s="34"/>
      <c r="R26" s="24">
        <f>N26</f>
        <v>100</v>
      </c>
      <c r="S26" s="37">
        <f>R26*M26</f>
        <v>74.5</v>
      </c>
      <c r="T26" s="24"/>
      <c r="U26" s="24"/>
      <c r="V26" s="33"/>
      <c r="W26" s="34"/>
      <c r="X26" s="33"/>
      <c r="Y26" s="31">
        <f>X26*M26</f>
        <v>0</v>
      </c>
      <c r="Z26" s="24">
        <f>X26+R26</f>
        <v>100</v>
      </c>
      <c r="AA26" s="31">
        <f>Z26*M26</f>
        <v>74.5</v>
      </c>
      <c r="AB26" s="24"/>
      <c r="AC26" s="24"/>
      <c r="AD26" s="33"/>
      <c r="AE26" s="34"/>
      <c r="AF26" s="33"/>
      <c r="AG26" s="31"/>
      <c r="AH26" s="24">
        <f>AF26+Z26</f>
        <v>100</v>
      </c>
      <c r="AI26" s="31">
        <f>AH26*M26</f>
        <v>74.5</v>
      </c>
      <c r="AJ26" s="24"/>
      <c r="AK26" s="24" t="s">
        <v>135</v>
      </c>
      <c r="AL26" s="24">
        <v>12</v>
      </c>
    </row>
    <row r="27" spans="1:38">
      <c r="A27" s="24">
        <v>12</v>
      </c>
      <c r="B27" s="24">
        <v>1</v>
      </c>
      <c r="C27" s="24" t="s">
        <v>33</v>
      </c>
      <c r="D27" s="24" t="s">
        <v>35</v>
      </c>
      <c r="E27" s="24">
        <v>75</v>
      </c>
      <c r="F27" s="24" t="s">
        <v>495</v>
      </c>
      <c r="G27" s="24" t="s">
        <v>141</v>
      </c>
      <c r="H27" s="24" t="s">
        <v>22</v>
      </c>
      <c r="I27" s="24" t="s">
        <v>20</v>
      </c>
      <c r="J27" s="35">
        <v>38089</v>
      </c>
      <c r="K27" s="34" t="s">
        <v>28</v>
      </c>
      <c r="L27" s="30">
        <v>68.400000000000006</v>
      </c>
      <c r="M27" s="37">
        <v>0.88239999999999996</v>
      </c>
      <c r="N27" s="32">
        <v>115</v>
      </c>
      <c r="O27" s="41">
        <v>120</v>
      </c>
      <c r="P27" s="41">
        <v>120</v>
      </c>
      <c r="Q27" s="34"/>
      <c r="R27" s="24">
        <f>N27</f>
        <v>115</v>
      </c>
      <c r="S27" s="37">
        <f>R27*M27</f>
        <v>101.476</v>
      </c>
      <c r="T27" s="24"/>
      <c r="U27" s="24"/>
      <c r="V27" s="33"/>
      <c r="W27" s="34"/>
      <c r="X27" s="33"/>
      <c r="Y27" s="31">
        <f>X27*M27</f>
        <v>0</v>
      </c>
      <c r="Z27" s="24">
        <f>X27+R27</f>
        <v>115</v>
      </c>
      <c r="AA27" s="31">
        <f>Z27*M27</f>
        <v>101.476</v>
      </c>
      <c r="AB27" s="24"/>
      <c r="AC27" s="24"/>
      <c r="AD27" s="33"/>
      <c r="AE27" s="34"/>
      <c r="AF27" s="33"/>
      <c r="AG27" s="31"/>
      <c r="AH27" s="24">
        <f>AF27+Z27</f>
        <v>115</v>
      </c>
      <c r="AI27" s="31">
        <f>AH27*M27</f>
        <v>101.476</v>
      </c>
      <c r="AJ27" s="24"/>
      <c r="AK27" s="24" t="s">
        <v>143</v>
      </c>
      <c r="AL27" s="24">
        <v>12</v>
      </c>
    </row>
    <row r="28" spans="1:38">
      <c r="A28" s="24">
        <v>12</v>
      </c>
      <c r="B28" s="24">
        <v>1</v>
      </c>
      <c r="C28" s="24" t="s">
        <v>33</v>
      </c>
      <c r="D28" s="24" t="s">
        <v>35</v>
      </c>
      <c r="E28" s="24">
        <v>110</v>
      </c>
      <c r="F28" s="24" t="s">
        <v>527</v>
      </c>
      <c r="G28" s="24" t="s">
        <v>27</v>
      </c>
      <c r="H28" s="24" t="s">
        <v>22</v>
      </c>
      <c r="I28" s="24" t="s">
        <v>20</v>
      </c>
      <c r="J28" s="35">
        <v>30337</v>
      </c>
      <c r="K28" s="34" t="s">
        <v>19</v>
      </c>
      <c r="L28" s="30">
        <v>106.7</v>
      </c>
      <c r="M28" s="37">
        <v>0.54100000000000004</v>
      </c>
      <c r="N28" s="32">
        <v>230</v>
      </c>
      <c r="O28" s="24">
        <v>240</v>
      </c>
      <c r="P28" s="33">
        <v>250</v>
      </c>
      <c r="Q28" s="34"/>
      <c r="R28" s="24">
        <f>P28</f>
        <v>250</v>
      </c>
      <c r="S28" s="37">
        <f>R28*M28</f>
        <v>135.25</v>
      </c>
      <c r="T28" s="24"/>
      <c r="U28" s="24"/>
      <c r="V28" s="33"/>
      <c r="W28" s="34"/>
      <c r="X28" s="33"/>
      <c r="Y28" s="31">
        <f>X28*M28</f>
        <v>0</v>
      </c>
      <c r="Z28" s="24">
        <f>X28+R28</f>
        <v>250</v>
      </c>
      <c r="AA28" s="31">
        <f>Z28*M28</f>
        <v>135.25</v>
      </c>
      <c r="AB28" s="24"/>
      <c r="AC28" s="24"/>
      <c r="AD28" s="33"/>
      <c r="AE28" s="34"/>
      <c r="AF28" s="33"/>
      <c r="AG28" s="31"/>
      <c r="AH28" s="24">
        <f>AF28+Z28</f>
        <v>250</v>
      </c>
      <c r="AI28" s="31">
        <f>AH28*M28</f>
        <v>135.25</v>
      </c>
      <c r="AJ28" s="24"/>
      <c r="AK28" s="24" t="s">
        <v>143</v>
      </c>
      <c r="AL28" s="24">
        <v>12</v>
      </c>
    </row>
    <row r="29" spans="1:38">
      <c r="A29" s="24"/>
      <c r="B29" s="24"/>
      <c r="C29" s="24"/>
      <c r="D29" s="24"/>
      <c r="E29" s="24"/>
      <c r="F29" s="33" t="s">
        <v>227</v>
      </c>
      <c r="G29" s="33" t="s">
        <v>324</v>
      </c>
      <c r="H29" s="24"/>
      <c r="I29" s="24"/>
      <c r="J29" s="26"/>
      <c r="K29" s="34"/>
      <c r="L29" s="30"/>
      <c r="M29" s="37"/>
      <c r="N29" s="32"/>
      <c r="O29" s="24"/>
      <c r="P29" s="33"/>
      <c r="Q29" s="34"/>
      <c r="R29" s="24"/>
      <c r="S29" s="24"/>
      <c r="T29" s="24"/>
      <c r="U29" s="24"/>
      <c r="V29" s="33"/>
      <c r="W29" s="34"/>
      <c r="X29" s="33"/>
      <c r="Y29" s="31"/>
      <c r="Z29" s="24"/>
      <c r="AA29" s="32"/>
      <c r="AB29" s="24"/>
      <c r="AC29" s="24"/>
      <c r="AD29" s="33"/>
      <c r="AE29" s="34"/>
      <c r="AF29" s="33"/>
      <c r="AG29" s="31"/>
      <c r="AH29" s="24"/>
      <c r="AI29" s="31"/>
      <c r="AJ29" s="24"/>
      <c r="AK29" s="24"/>
      <c r="AL29" s="24"/>
    </row>
    <row r="30" spans="1:38">
      <c r="A30" s="24"/>
      <c r="B30" s="24"/>
      <c r="C30" s="24"/>
      <c r="D30" s="24"/>
      <c r="E30" s="24"/>
      <c r="F30" s="33" t="s">
        <v>325</v>
      </c>
      <c r="G30" s="33" t="s">
        <v>170</v>
      </c>
      <c r="H30" s="24"/>
      <c r="I30" s="24"/>
      <c r="J30" s="26"/>
      <c r="K30" s="34"/>
      <c r="L30" s="30"/>
      <c r="M30" s="37"/>
      <c r="N30" s="32"/>
      <c r="O30" s="24"/>
      <c r="P30" s="33"/>
      <c r="Q30" s="34"/>
      <c r="R30" s="24"/>
      <c r="S30" s="24"/>
      <c r="T30" s="24"/>
      <c r="U30" s="24"/>
      <c r="V30" s="33"/>
      <c r="W30" s="34"/>
      <c r="X30" s="33"/>
      <c r="Y30" s="31"/>
      <c r="Z30" s="24"/>
      <c r="AA30" s="32"/>
      <c r="AB30" s="24"/>
      <c r="AC30" s="24"/>
      <c r="AD30" s="33"/>
      <c r="AE30" s="34"/>
      <c r="AF30" s="33"/>
      <c r="AG30" s="31"/>
      <c r="AH30" s="24"/>
      <c r="AI30" s="31"/>
      <c r="AJ30" s="24"/>
      <c r="AK30" s="24"/>
      <c r="AL30" s="24"/>
    </row>
    <row r="31" spans="1:38">
      <c r="A31" s="24">
        <v>12</v>
      </c>
      <c r="B31" s="24">
        <v>1</v>
      </c>
      <c r="C31" s="24" t="s">
        <v>33</v>
      </c>
      <c r="D31" s="24" t="s">
        <v>35</v>
      </c>
      <c r="E31" s="24">
        <v>52</v>
      </c>
      <c r="F31" s="24" t="s">
        <v>477</v>
      </c>
      <c r="G31" s="24" t="s">
        <v>141</v>
      </c>
      <c r="H31" s="24" t="s">
        <v>22</v>
      </c>
      <c r="I31" s="24" t="s">
        <v>20</v>
      </c>
      <c r="J31" s="35">
        <v>38164</v>
      </c>
      <c r="K31" s="34" t="s">
        <v>142</v>
      </c>
      <c r="L31" s="30">
        <v>50.75</v>
      </c>
      <c r="M31" s="37">
        <v>1.2142999999999999</v>
      </c>
      <c r="N31" s="32"/>
      <c r="O31" s="24"/>
      <c r="P31" s="33"/>
      <c r="Q31" s="34"/>
      <c r="R31" s="24"/>
      <c r="S31" s="37">
        <f>R31*M31</f>
        <v>0</v>
      </c>
      <c r="T31" s="24"/>
      <c r="U31" s="24"/>
      <c r="V31" s="33"/>
      <c r="W31" s="34"/>
      <c r="X31" s="33"/>
      <c r="Y31" s="31">
        <f>X31*M31</f>
        <v>0</v>
      </c>
      <c r="Z31" s="24">
        <f>X31+R31</f>
        <v>0</v>
      </c>
      <c r="AA31" s="31">
        <f>Z31*M31</f>
        <v>0</v>
      </c>
      <c r="AB31" s="24">
        <v>50</v>
      </c>
      <c r="AC31" s="24">
        <v>57.5</v>
      </c>
      <c r="AD31" s="33">
        <v>62.5</v>
      </c>
      <c r="AE31" s="34"/>
      <c r="AF31" s="33">
        <f>AD31</f>
        <v>62.5</v>
      </c>
      <c r="AG31" s="31"/>
      <c r="AH31" s="24">
        <f t="shared" si="0"/>
        <v>62.5</v>
      </c>
      <c r="AI31" s="31">
        <f t="shared" si="1"/>
        <v>75.893749999999997</v>
      </c>
      <c r="AJ31" s="24"/>
      <c r="AK31" s="24" t="s">
        <v>143</v>
      </c>
      <c r="AL31" s="24">
        <v>12</v>
      </c>
    </row>
    <row r="32" spans="1:38">
      <c r="A32" s="24"/>
      <c r="B32" s="24"/>
      <c r="C32" s="24"/>
      <c r="D32" s="24"/>
      <c r="E32" s="24"/>
      <c r="F32" s="33" t="s">
        <v>227</v>
      </c>
      <c r="G32" s="33" t="s">
        <v>324</v>
      </c>
      <c r="H32" s="24"/>
      <c r="I32" s="24"/>
      <c r="J32" s="26"/>
      <c r="K32" s="34"/>
      <c r="L32" s="30"/>
      <c r="M32" s="37"/>
      <c r="N32" s="32"/>
      <c r="O32" s="24"/>
      <c r="P32" s="33"/>
      <c r="Q32" s="34"/>
      <c r="R32" s="24"/>
      <c r="S32" s="24"/>
      <c r="T32" s="24"/>
      <c r="U32" s="24"/>
      <c r="V32" s="33"/>
      <c r="W32" s="34"/>
      <c r="X32" s="33"/>
      <c r="Y32" s="31"/>
      <c r="Z32" s="24"/>
      <c r="AA32" s="32"/>
      <c r="AB32" s="24"/>
      <c r="AC32" s="24"/>
      <c r="AD32" s="33"/>
      <c r="AE32" s="34"/>
      <c r="AF32" s="33"/>
      <c r="AG32" s="31"/>
      <c r="AH32" s="24"/>
      <c r="AI32" s="31"/>
      <c r="AJ32" s="24"/>
      <c r="AK32" s="24"/>
      <c r="AL32" s="24"/>
    </row>
    <row r="33" spans="1:38">
      <c r="A33" s="24"/>
      <c r="B33" s="24"/>
      <c r="C33" s="24"/>
      <c r="D33" s="24"/>
      <c r="E33" s="24"/>
      <c r="F33" s="33" t="s">
        <v>325</v>
      </c>
      <c r="G33" s="33" t="s">
        <v>173</v>
      </c>
      <c r="H33" s="24"/>
      <c r="I33" s="24"/>
      <c r="J33" s="26"/>
      <c r="K33" s="34"/>
      <c r="L33" s="30"/>
      <c r="M33" s="37"/>
      <c r="N33" s="32"/>
      <c r="O33" s="24"/>
      <c r="P33" s="33"/>
      <c r="Q33" s="34"/>
      <c r="R33" s="24"/>
      <c r="S33" s="24"/>
      <c r="T33" s="24"/>
      <c r="U33" s="24"/>
      <c r="V33" s="33"/>
      <c r="W33" s="34"/>
      <c r="X33" s="33"/>
      <c r="Y33" s="31"/>
      <c r="Z33" s="24"/>
      <c r="AA33" s="32"/>
      <c r="AB33" s="24"/>
      <c r="AC33" s="24"/>
      <c r="AD33" s="33"/>
      <c r="AE33" s="34"/>
      <c r="AF33" s="33"/>
      <c r="AG33" s="31"/>
      <c r="AH33" s="24"/>
      <c r="AI33" s="31"/>
      <c r="AJ33" s="24"/>
      <c r="AK33" s="24"/>
      <c r="AL33" s="24"/>
    </row>
    <row r="34" spans="1:38">
      <c r="A34" s="24">
        <v>12</v>
      </c>
      <c r="B34" s="24">
        <v>1</v>
      </c>
      <c r="C34" s="24" t="s">
        <v>33</v>
      </c>
      <c r="D34" s="24" t="s">
        <v>35</v>
      </c>
      <c r="E34" s="24">
        <v>52</v>
      </c>
      <c r="F34" s="24" t="s">
        <v>282</v>
      </c>
      <c r="G34" s="24" t="s">
        <v>141</v>
      </c>
      <c r="H34" s="24" t="s">
        <v>22</v>
      </c>
      <c r="I34" s="24" t="s">
        <v>20</v>
      </c>
      <c r="J34" s="35">
        <v>38218</v>
      </c>
      <c r="K34" s="34" t="s">
        <v>142</v>
      </c>
      <c r="L34" s="30">
        <v>35.1</v>
      </c>
      <c r="M34" s="37">
        <v>1.6153999999999999</v>
      </c>
      <c r="N34" s="32"/>
      <c r="O34" s="24"/>
      <c r="P34" s="33"/>
      <c r="Q34" s="34"/>
      <c r="R34" s="24"/>
      <c r="S34" s="37">
        <f t="shared" ref="S34:S41" si="2">R34*M34</f>
        <v>0</v>
      </c>
      <c r="T34" s="24"/>
      <c r="U34" s="24"/>
      <c r="V34" s="33"/>
      <c r="W34" s="34"/>
      <c r="X34" s="33"/>
      <c r="Y34" s="31">
        <f t="shared" ref="Y34:Y41" si="3">X34*M34</f>
        <v>0</v>
      </c>
      <c r="Z34" s="24">
        <f t="shared" ref="Z34:Z41" si="4">X34+R34</f>
        <v>0</v>
      </c>
      <c r="AA34" s="31">
        <f t="shared" ref="AA34:AA41" si="5">Z34*M34</f>
        <v>0</v>
      </c>
      <c r="AB34" s="24">
        <v>80</v>
      </c>
      <c r="AC34" s="42">
        <v>82.5</v>
      </c>
      <c r="AD34" s="42">
        <v>82.5</v>
      </c>
      <c r="AE34" s="34"/>
      <c r="AF34" s="33">
        <f>AB34</f>
        <v>80</v>
      </c>
      <c r="AG34" s="31"/>
      <c r="AH34" s="24">
        <f t="shared" ref="AH34:AH41" si="6">AF34+Z34</f>
        <v>80</v>
      </c>
      <c r="AI34" s="31">
        <f t="shared" ref="AI34:AI41" si="7">AH34*M34</f>
        <v>129.232</v>
      </c>
      <c r="AJ34" s="24"/>
      <c r="AK34" s="24" t="s">
        <v>143</v>
      </c>
      <c r="AL34" s="24">
        <v>12</v>
      </c>
    </row>
    <row r="35" spans="1:38">
      <c r="A35" s="24">
        <v>12</v>
      </c>
      <c r="B35" s="24">
        <v>1</v>
      </c>
      <c r="C35" s="24" t="s">
        <v>33</v>
      </c>
      <c r="D35" s="24" t="s">
        <v>35</v>
      </c>
      <c r="E35" s="24">
        <v>52</v>
      </c>
      <c r="F35" s="24" t="s">
        <v>501</v>
      </c>
      <c r="G35" s="24" t="s">
        <v>27</v>
      </c>
      <c r="H35" s="24" t="s">
        <v>22</v>
      </c>
      <c r="I35" s="24" t="s">
        <v>20</v>
      </c>
      <c r="J35" s="26">
        <v>37381</v>
      </c>
      <c r="K35" s="34" t="s">
        <v>28</v>
      </c>
      <c r="L35" s="30">
        <v>46.4</v>
      </c>
      <c r="M35" s="37">
        <v>1.2877000000000001</v>
      </c>
      <c r="N35" s="32"/>
      <c r="O35" s="24"/>
      <c r="P35" s="33"/>
      <c r="Q35" s="34"/>
      <c r="R35" s="24"/>
      <c r="S35" s="37">
        <f t="shared" si="2"/>
        <v>0</v>
      </c>
      <c r="T35" s="24"/>
      <c r="U35" s="24"/>
      <c r="V35" s="33"/>
      <c r="W35" s="34"/>
      <c r="X35" s="33"/>
      <c r="Y35" s="31">
        <f t="shared" si="3"/>
        <v>0</v>
      </c>
      <c r="Z35" s="24">
        <f t="shared" si="4"/>
        <v>0</v>
      </c>
      <c r="AA35" s="31">
        <f t="shared" si="5"/>
        <v>0</v>
      </c>
      <c r="AB35" s="24">
        <v>75</v>
      </c>
      <c r="AC35" s="24">
        <v>85</v>
      </c>
      <c r="AD35" s="42">
        <v>100</v>
      </c>
      <c r="AE35" s="34"/>
      <c r="AF35" s="33">
        <f>AC35</f>
        <v>85</v>
      </c>
      <c r="AG35" s="31"/>
      <c r="AH35" s="24">
        <f t="shared" si="6"/>
        <v>85</v>
      </c>
      <c r="AI35" s="31">
        <f t="shared" si="7"/>
        <v>109.45450000000001</v>
      </c>
      <c r="AJ35" s="24"/>
      <c r="AK35" s="24" t="s">
        <v>135</v>
      </c>
      <c r="AL35" s="24">
        <v>12</v>
      </c>
    </row>
    <row r="36" spans="1:38">
      <c r="A36" s="24">
        <v>12</v>
      </c>
      <c r="B36" s="24">
        <v>1</v>
      </c>
      <c r="C36" s="24" t="s">
        <v>33</v>
      </c>
      <c r="D36" s="24" t="s">
        <v>35</v>
      </c>
      <c r="E36" s="24">
        <v>56</v>
      </c>
      <c r="F36" s="24" t="s">
        <v>480</v>
      </c>
      <c r="G36" s="24" t="s">
        <v>141</v>
      </c>
      <c r="H36" s="24" t="s">
        <v>22</v>
      </c>
      <c r="I36" s="24" t="s">
        <v>20</v>
      </c>
      <c r="J36" s="35">
        <v>38231</v>
      </c>
      <c r="K36" s="34" t="s">
        <v>142</v>
      </c>
      <c r="L36" s="30">
        <v>54.25</v>
      </c>
      <c r="M36" s="37">
        <v>1.1135999999999999</v>
      </c>
      <c r="N36" s="32"/>
      <c r="O36" s="24"/>
      <c r="P36" s="33"/>
      <c r="Q36" s="34"/>
      <c r="R36" s="24"/>
      <c r="S36" s="37">
        <f t="shared" si="2"/>
        <v>0</v>
      </c>
      <c r="T36" s="24"/>
      <c r="U36" s="24"/>
      <c r="V36" s="33"/>
      <c r="W36" s="34"/>
      <c r="X36" s="33"/>
      <c r="Y36" s="31">
        <f t="shared" si="3"/>
        <v>0</v>
      </c>
      <c r="Z36" s="24">
        <f t="shared" si="4"/>
        <v>0</v>
      </c>
      <c r="AA36" s="31">
        <f t="shared" si="5"/>
        <v>0</v>
      </c>
      <c r="AB36" s="24">
        <v>90</v>
      </c>
      <c r="AC36" s="24">
        <v>95</v>
      </c>
      <c r="AD36" s="33">
        <v>95</v>
      </c>
      <c r="AE36" s="34"/>
      <c r="AF36" s="33">
        <f>AD36</f>
        <v>95</v>
      </c>
      <c r="AG36" s="31"/>
      <c r="AH36" s="24">
        <f t="shared" si="6"/>
        <v>95</v>
      </c>
      <c r="AI36" s="31">
        <f t="shared" si="7"/>
        <v>105.79199999999999</v>
      </c>
      <c r="AJ36" s="24"/>
      <c r="AK36" s="24" t="s">
        <v>143</v>
      </c>
      <c r="AL36" s="24">
        <v>12</v>
      </c>
    </row>
    <row r="37" spans="1:38">
      <c r="A37" s="24">
        <v>12</v>
      </c>
      <c r="B37" s="24">
        <v>1</v>
      </c>
      <c r="C37" s="24" t="s">
        <v>33</v>
      </c>
      <c r="D37" s="24" t="s">
        <v>35</v>
      </c>
      <c r="E37" s="24">
        <v>67.5</v>
      </c>
      <c r="F37" s="24" t="s">
        <v>504</v>
      </c>
      <c r="G37" s="24" t="s">
        <v>67</v>
      </c>
      <c r="H37" s="24" t="s">
        <v>127</v>
      </c>
      <c r="I37" s="24" t="s">
        <v>20</v>
      </c>
      <c r="J37" s="26">
        <v>28268</v>
      </c>
      <c r="K37" s="34" t="s">
        <v>44</v>
      </c>
      <c r="L37" s="30">
        <v>65.599999999999994</v>
      </c>
      <c r="M37" s="37">
        <v>0.745</v>
      </c>
      <c r="N37" s="32"/>
      <c r="O37" s="24"/>
      <c r="P37" s="33"/>
      <c r="Q37" s="34"/>
      <c r="R37" s="24"/>
      <c r="S37" s="37">
        <f t="shared" si="2"/>
        <v>0</v>
      </c>
      <c r="T37" s="24"/>
      <c r="U37" s="24"/>
      <c r="V37" s="33"/>
      <c r="W37" s="34"/>
      <c r="X37" s="33"/>
      <c r="Y37" s="31">
        <f t="shared" si="3"/>
        <v>0</v>
      </c>
      <c r="Z37" s="24">
        <f t="shared" si="4"/>
        <v>0</v>
      </c>
      <c r="AA37" s="31">
        <f t="shared" si="5"/>
        <v>0</v>
      </c>
      <c r="AB37" s="24">
        <v>135</v>
      </c>
      <c r="AC37" s="24">
        <v>145</v>
      </c>
      <c r="AD37" s="33">
        <v>155</v>
      </c>
      <c r="AE37" s="34"/>
      <c r="AF37" s="33">
        <f>AD37</f>
        <v>155</v>
      </c>
      <c r="AG37" s="31"/>
      <c r="AH37" s="24">
        <f t="shared" si="6"/>
        <v>155</v>
      </c>
      <c r="AI37" s="31">
        <f t="shared" si="7"/>
        <v>115.47499999999999</v>
      </c>
      <c r="AJ37" s="24"/>
      <c r="AK37" s="24" t="s">
        <v>135</v>
      </c>
      <c r="AL37" s="24">
        <v>12</v>
      </c>
    </row>
    <row r="38" spans="1:38">
      <c r="A38" s="24">
        <v>12</v>
      </c>
      <c r="B38" s="24">
        <v>1</v>
      </c>
      <c r="C38" s="24" t="s">
        <v>33</v>
      </c>
      <c r="D38" s="24" t="s">
        <v>35</v>
      </c>
      <c r="E38" s="24">
        <v>67.5</v>
      </c>
      <c r="F38" s="24" t="s">
        <v>504</v>
      </c>
      <c r="G38" s="24" t="s">
        <v>67</v>
      </c>
      <c r="H38" s="24" t="s">
        <v>127</v>
      </c>
      <c r="I38" s="24" t="s">
        <v>20</v>
      </c>
      <c r="J38" s="26">
        <v>28268</v>
      </c>
      <c r="K38" s="34" t="s">
        <v>19</v>
      </c>
      <c r="L38" s="30">
        <v>65.599999999999994</v>
      </c>
      <c r="M38" s="37">
        <v>0.745</v>
      </c>
      <c r="N38" s="32"/>
      <c r="O38" s="24"/>
      <c r="P38" s="33"/>
      <c r="Q38" s="34"/>
      <c r="R38" s="24"/>
      <c r="S38" s="37">
        <f t="shared" si="2"/>
        <v>0</v>
      </c>
      <c r="T38" s="24"/>
      <c r="U38" s="24"/>
      <c r="V38" s="33"/>
      <c r="W38" s="34"/>
      <c r="X38" s="33"/>
      <c r="Y38" s="31">
        <f t="shared" si="3"/>
        <v>0</v>
      </c>
      <c r="Z38" s="24">
        <f t="shared" si="4"/>
        <v>0</v>
      </c>
      <c r="AA38" s="31">
        <f t="shared" si="5"/>
        <v>0</v>
      </c>
      <c r="AB38" s="24">
        <v>135</v>
      </c>
      <c r="AC38" s="24">
        <v>145</v>
      </c>
      <c r="AD38" s="33">
        <v>155</v>
      </c>
      <c r="AE38" s="34"/>
      <c r="AF38" s="33">
        <f>AD38</f>
        <v>155</v>
      </c>
      <c r="AG38" s="31"/>
      <c r="AH38" s="24">
        <f t="shared" si="6"/>
        <v>155</v>
      </c>
      <c r="AI38" s="31">
        <f t="shared" si="7"/>
        <v>115.47499999999999</v>
      </c>
      <c r="AJ38" s="24"/>
      <c r="AK38" s="24" t="s">
        <v>135</v>
      </c>
      <c r="AL38" s="24">
        <v>12</v>
      </c>
    </row>
    <row r="39" spans="1:38">
      <c r="A39" s="24">
        <v>12</v>
      </c>
      <c r="B39" s="24">
        <v>1</v>
      </c>
      <c r="C39" s="24" t="s">
        <v>33</v>
      </c>
      <c r="D39" s="24" t="s">
        <v>35</v>
      </c>
      <c r="E39" s="24">
        <v>67.5</v>
      </c>
      <c r="F39" s="24" t="s">
        <v>487</v>
      </c>
      <c r="G39" s="24" t="s">
        <v>141</v>
      </c>
      <c r="H39" s="24" t="s">
        <v>22</v>
      </c>
      <c r="I39" s="24" t="s">
        <v>20</v>
      </c>
      <c r="J39" s="35">
        <v>37869</v>
      </c>
      <c r="K39" s="34" t="s">
        <v>28</v>
      </c>
      <c r="L39" s="30">
        <v>64.349999999999994</v>
      </c>
      <c r="M39" s="37">
        <v>0.93369999999999997</v>
      </c>
      <c r="N39" s="32"/>
      <c r="O39" s="24"/>
      <c r="P39" s="33"/>
      <c r="Q39" s="34"/>
      <c r="R39" s="24"/>
      <c r="S39" s="37">
        <f t="shared" si="2"/>
        <v>0</v>
      </c>
      <c r="T39" s="24"/>
      <c r="U39" s="24"/>
      <c r="V39" s="33"/>
      <c r="W39" s="34"/>
      <c r="X39" s="33"/>
      <c r="Y39" s="31">
        <f t="shared" si="3"/>
        <v>0</v>
      </c>
      <c r="Z39" s="24">
        <f t="shared" si="4"/>
        <v>0</v>
      </c>
      <c r="AA39" s="31">
        <f t="shared" si="5"/>
        <v>0</v>
      </c>
      <c r="AB39" s="42">
        <v>105</v>
      </c>
      <c r="AC39" s="24">
        <v>105</v>
      </c>
      <c r="AD39" s="33">
        <v>125</v>
      </c>
      <c r="AE39" s="34"/>
      <c r="AF39" s="33">
        <f>AD39</f>
        <v>125</v>
      </c>
      <c r="AG39" s="31"/>
      <c r="AH39" s="24">
        <f t="shared" si="6"/>
        <v>125</v>
      </c>
      <c r="AI39" s="31">
        <f t="shared" si="7"/>
        <v>116.71249999999999</v>
      </c>
      <c r="AJ39" s="24"/>
      <c r="AK39" s="24" t="s">
        <v>143</v>
      </c>
      <c r="AL39" s="24">
        <v>12</v>
      </c>
    </row>
    <row r="40" spans="1:38">
      <c r="A40" s="24">
        <v>12</v>
      </c>
      <c r="B40" s="24">
        <v>1</v>
      </c>
      <c r="C40" s="24" t="s">
        <v>33</v>
      </c>
      <c r="D40" s="24" t="s">
        <v>35</v>
      </c>
      <c r="E40" s="24">
        <v>110</v>
      </c>
      <c r="F40" s="24" t="s">
        <v>519</v>
      </c>
      <c r="G40" s="24" t="s">
        <v>520</v>
      </c>
      <c r="H40" s="24" t="s">
        <v>37</v>
      </c>
      <c r="I40" s="24" t="s">
        <v>20</v>
      </c>
      <c r="J40" s="26">
        <v>24640</v>
      </c>
      <c r="K40" s="34" t="s">
        <v>52</v>
      </c>
      <c r="L40" s="30">
        <v>107.4</v>
      </c>
      <c r="M40" s="37">
        <v>0.63329999999999997</v>
      </c>
      <c r="N40" s="32"/>
      <c r="O40" s="24"/>
      <c r="P40" s="33"/>
      <c r="Q40" s="34"/>
      <c r="R40" s="24"/>
      <c r="S40" s="37">
        <f t="shared" si="2"/>
        <v>0</v>
      </c>
      <c r="T40" s="24"/>
      <c r="U40" s="24"/>
      <c r="V40" s="33"/>
      <c r="W40" s="34"/>
      <c r="X40" s="33"/>
      <c r="Y40" s="31">
        <f t="shared" si="3"/>
        <v>0</v>
      </c>
      <c r="Z40" s="24">
        <f t="shared" si="4"/>
        <v>0</v>
      </c>
      <c r="AA40" s="31">
        <f t="shared" si="5"/>
        <v>0</v>
      </c>
      <c r="AB40" s="24">
        <v>250</v>
      </c>
      <c r="AC40" s="24">
        <v>261</v>
      </c>
      <c r="AD40" s="42">
        <v>265</v>
      </c>
      <c r="AE40" s="34"/>
      <c r="AF40" s="33">
        <f>AC40</f>
        <v>261</v>
      </c>
      <c r="AG40" s="31"/>
      <c r="AH40" s="24">
        <f t="shared" si="6"/>
        <v>261</v>
      </c>
      <c r="AI40" s="31">
        <f t="shared" si="7"/>
        <v>165.29130000000001</v>
      </c>
      <c r="AJ40" s="24"/>
      <c r="AK40" s="24" t="s">
        <v>135</v>
      </c>
      <c r="AL40" s="24">
        <v>12</v>
      </c>
    </row>
    <row r="41" spans="1:38">
      <c r="A41" s="24">
        <v>12</v>
      </c>
      <c r="B41" s="24">
        <v>1</v>
      </c>
      <c r="C41" s="24" t="s">
        <v>33</v>
      </c>
      <c r="D41" s="24" t="s">
        <v>35</v>
      </c>
      <c r="E41" s="24">
        <v>110</v>
      </c>
      <c r="F41" s="24" t="s">
        <v>522</v>
      </c>
      <c r="G41" s="24" t="s">
        <v>131</v>
      </c>
      <c r="H41" s="24" t="s">
        <v>22</v>
      </c>
      <c r="I41" s="24" t="s">
        <v>20</v>
      </c>
      <c r="J41" s="26">
        <v>33782</v>
      </c>
      <c r="K41" s="34" t="s">
        <v>19</v>
      </c>
      <c r="L41" s="30">
        <v>108.75</v>
      </c>
      <c r="M41" s="37">
        <v>0.53800000000000003</v>
      </c>
      <c r="N41" s="32"/>
      <c r="O41" s="24"/>
      <c r="P41" s="33"/>
      <c r="Q41" s="34"/>
      <c r="R41" s="24"/>
      <c r="S41" s="37">
        <f t="shared" si="2"/>
        <v>0</v>
      </c>
      <c r="T41" s="24"/>
      <c r="U41" s="24"/>
      <c r="V41" s="33"/>
      <c r="W41" s="34"/>
      <c r="X41" s="33"/>
      <c r="Y41" s="31">
        <f t="shared" si="3"/>
        <v>0</v>
      </c>
      <c r="Z41" s="24">
        <f t="shared" si="4"/>
        <v>0</v>
      </c>
      <c r="AA41" s="31">
        <f t="shared" si="5"/>
        <v>0</v>
      </c>
      <c r="AB41" s="24">
        <v>265</v>
      </c>
      <c r="AC41" s="24">
        <v>275</v>
      </c>
      <c r="AD41" s="42">
        <v>280</v>
      </c>
      <c r="AE41" s="34"/>
      <c r="AF41" s="33">
        <f>AC41</f>
        <v>275</v>
      </c>
      <c r="AG41" s="31"/>
      <c r="AH41" s="24">
        <f t="shared" si="6"/>
        <v>275</v>
      </c>
      <c r="AI41" s="31">
        <f t="shared" si="7"/>
        <v>147.95000000000002</v>
      </c>
      <c r="AJ41" s="24"/>
      <c r="AK41" s="24" t="s">
        <v>135</v>
      </c>
      <c r="AL41" s="24">
        <v>12</v>
      </c>
    </row>
    <row r="42" spans="1:38">
      <c r="A42" s="24"/>
      <c r="B42" s="24"/>
      <c r="C42" s="24"/>
      <c r="D42" s="24"/>
      <c r="E42" s="24"/>
      <c r="F42" s="33" t="s">
        <v>171</v>
      </c>
      <c r="G42" s="33" t="s">
        <v>324</v>
      </c>
      <c r="H42" s="24"/>
      <c r="I42" s="24"/>
      <c r="J42" s="26"/>
      <c r="K42" s="34"/>
      <c r="L42" s="30"/>
      <c r="M42" s="37"/>
      <c r="N42" s="32"/>
      <c r="O42" s="24"/>
      <c r="P42" s="33"/>
      <c r="Q42" s="34"/>
      <c r="R42" s="24"/>
      <c r="S42" s="24"/>
      <c r="T42" s="24"/>
      <c r="U42" s="24"/>
      <c r="V42" s="33"/>
      <c r="W42" s="34"/>
      <c r="X42" s="33"/>
      <c r="Y42" s="31"/>
      <c r="Z42" s="24"/>
      <c r="AA42" s="32"/>
      <c r="AB42" s="24"/>
      <c r="AC42" s="24"/>
      <c r="AD42" s="33"/>
      <c r="AE42" s="34"/>
      <c r="AF42" s="33"/>
      <c r="AG42" s="31"/>
      <c r="AH42" s="24"/>
      <c r="AI42" s="31"/>
      <c r="AJ42" s="24"/>
      <c r="AK42" s="24"/>
      <c r="AL42" s="24"/>
    </row>
    <row r="43" spans="1:38">
      <c r="A43" s="24"/>
      <c r="B43" s="24"/>
      <c r="C43" s="24"/>
      <c r="D43" s="24"/>
      <c r="E43" s="24"/>
      <c r="F43" s="33" t="s">
        <v>325</v>
      </c>
      <c r="G43" s="33" t="s">
        <v>170</v>
      </c>
      <c r="H43" s="24"/>
      <c r="I43" s="24"/>
      <c r="J43" s="26"/>
      <c r="K43" s="34"/>
      <c r="L43" s="30"/>
      <c r="M43" s="37"/>
      <c r="N43" s="32"/>
      <c r="O43" s="24"/>
      <c r="P43" s="33"/>
      <c r="Q43" s="34"/>
      <c r="R43" s="24"/>
      <c r="S43" s="24"/>
      <c r="T43" s="24"/>
      <c r="U43" s="24"/>
      <c r="V43" s="33"/>
      <c r="W43" s="34"/>
      <c r="X43" s="33"/>
      <c r="Y43" s="31"/>
      <c r="Z43" s="24"/>
      <c r="AA43" s="32"/>
      <c r="AB43" s="24"/>
      <c r="AC43" s="24"/>
      <c r="AD43" s="33"/>
      <c r="AE43" s="34"/>
      <c r="AF43" s="33"/>
      <c r="AG43" s="31"/>
      <c r="AH43" s="24"/>
      <c r="AI43" s="31"/>
      <c r="AJ43" s="24"/>
      <c r="AK43" s="24"/>
      <c r="AL43" s="24"/>
    </row>
    <row r="44" spans="1:38">
      <c r="A44" s="24">
        <v>12</v>
      </c>
      <c r="B44" s="24">
        <v>1</v>
      </c>
      <c r="C44" s="24" t="s">
        <v>33</v>
      </c>
      <c r="D44" s="24" t="s">
        <v>35</v>
      </c>
      <c r="E44" s="24">
        <v>44</v>
      </c>
      <c r="F44" s="24" t="s">
        <v>499</v>
      </c>
      <c r="G44" s="24" t="s">
        <v>151</v>
      </c>
      <c r="H44" s="24" t="s">
        <v>22</v>
      </c>
      <c r="I44" s="24" t="s">
        <v>20</v>
      </c>
      <c r="J44" s="35">
        <v>39274</v>
      </c>
      <c r="K44" s="34" t="s">
        <v>142</v>
      </c>
      <c r="L44" s="30">
        <v>43.6</v>
      </c>
      <c r="M44" s="37">
        <v>1.3751</v>
      </c>
      <c r="N44" s="32">
        <v>25</v>
      </c>
      <c r="O44" s="24">
        <v>30</v>
      </c>
      <c r="P44" s="33">
        <v>35</v>
      </c>
      <c r="Q44" s="34"/>
      <c r="R44" s="24">
        <f>P44</f>
        <v>35</v>
      </c>
      <c r="S44" s="37">
        <f>R44*M44</f>
        <v>48.128500000000003</v>
      </c>
      <c r="T44" s="24">
        <v>20</v>
      </c>
      <c r="U44" s="42">
        <v>25</v>
      </c>
      <c r="V44" s="42">
        <v>25</v>
      </c>
      <c r="W44" s="34"/>
      <c r="X44" s="33">
        <f>T44</f>
        <v>20</v>
      </c>
      <c r="Y44" s="31">
        <f>X44*M44</f>
        <v>27.501999999999999</v>
      </c>
      <c r="Z44" s="24">
        <f>X44+R44</f>
        <v>55</v>
      </c>
      <c r="AA44" s="31">
        <f>Z44*M44</f>
        <v>75.630499999999998</v>
      </c>
      <c r="AB44" s="24">
        <v>30</v>
      </c>
      <c r="AC44" s="24">
        <v>35</v>
      </c>
      <c r="AD44" s="33">
        <v>40</v>
      </c>
      <c r="AE44" s="34"/>
      <c r="AF44" s="33">
        <f>AD44</f>
        <v>40</v>
      </c>
      <c r="AG44" s="31"/>
      <c r="AH44" s="24">
        <f>AF44+Z44</f>
        <v>95</v>
      </c>
      <c r="AI44" s="31">
        <f>AH44*M44</f>
        <v>130.6345</v>
      </c>
      <c r="AJ44" s="24"/>
      <c r="AK44" s="24" t="s">
        <v>135</v>
      </c>
      <c r="AL44" s="24">
        <v>12</v>
      </c>
    </row>
    <row r="45" spans="1:38">
      <c r="A45" s="24">
        <v>12</v>
      </c>
      <c r="B45" s="24">
        <v>1</v>
      </c>
      <c r="C45" s="24" t="s">
        <v>33</v>
      </c>
      <c r="D45" s="24" t="s">
        <v>35</v>
      </c>
      <c r="E45" s="24">
        <v>67.5</v>
      </c>
      <c r="F45" s="24" t="s">
        <v>510</v>
      </c>
      <c r="G45" s="24" t="s">
        <v>125</v>
      </c>
      <c r="H45" s="24" t="s">
        <v>22</v>
      </c>
      <c r="I45" s="24" t="s">
        <v>20</v>
      </c>
      <c r="J45" s="26">
        <v>36898</v>
      </c>
      <c r="K45" s="34" t="s">
        <v>30</v>
      </c>
      <c r="L45" s="30">
        <v>67.45</v>
      </c>
      <c r="M45" s="37">
        <v>0.83909999999999996</v>
      </c>
      <c r="N45" s="32">
        <v>190</v>
      </c>
      <c r="O45" s="24">
        <v>200</v>
      </c>
      <c r="P45" s="41">
        <v>205</v>
      </c>
      <c r="Q45" s="34"/>
      <c r="R45" s="24">
        <f>O45</f>
        <v>200</v>
      </c>
      <c r="S45" s="37">
        <f>R45*M45</f>
        <v>167.82</v>
      </c>
      <c r="T45" s="24">
        <v>100</v>
      </c>
      <c r="U45" s="24">
        <v>105</v>
      </c>
      <c r="V45" s="42">
        <v>107.5</v>
      </c>
      <c r="W45" s="34"/>
      <c r="X45" s="33">
        <f>U45</f>
        <v>105</v>
      </c>
      <c r="Y45" s="31">
        <f>X45*M45</f>
        <v>88.105499999999992</v>
      </c>
      <c r="Z45" s="24">
        <f>X45+R45</f>
        <v>305</v>
      </c>
      <c r="AA45" s="31">
        <f>Z45*M45</f>
        <v>255.9255</v>
      </c>
      <c r="AB45" s="42">
        <v>185</v>
      </c>
      <c r="AC45" s="24">
        <v>185</v>
      </c>
      <c r="AD45" s="33">
        <v>202.5</v>
      </c>
      <c r="AE45" s="34"/>
      <c r="AF45" s="33">
        <f>AD45</f>
        <v>202.5</v>
      </c>
      <c r="AG45" s="31"/>
      <c r="AH45" s="24">
        <f>AF45+Z45</f>
        <v>507.5</v>
      </c>
      <c r="AI45" s="31">
        <f>AH45*M45</f>
        <v>425.84324999999995</v>
      </c>
      <c r="AJ45" s="24"/>
      <c r="AK45" s="24" t="s">
        <v>53</v>
      </c>
      <c r="AL45" s="24">
        <v>12</v>
      </c>
    </row>
    <row r="46" spans="1:38">
      <c r="A46" s="24"/>
      <c r="B46" s="24"/>
      <c r="C46" s="24"/>
      <c r="D46" s="24"/>
      <c r="E46" s="24"/>
      <c r="F46" s="33" t="s">
        <v>171</v>
      </c>
      <c r="G46" s="33" t="s">
        <v>324</v>
      </c>
      <c r="H46" s="24"/>
      <c r="I46" s="24"/>
      <c r="J46" s="26"/>
      <c r="K46" s="34"/>
      <c r="L46" s="30"/>
      <c r="M46" s="37"/>
      <c r="N46" s="32"/>
      <c r="O46" s="24"/>
      <c r="P46" s="33"/>
      <c r="Q46" s="34"/>
      <c r="R46" s="24"/>
      <c r="S46" s="24"/>
      <c r="T46" s="24"/>
      <c r="U46" s="24"/>
      <c r="V46" s="33"/>
      <c r="W46" s="34"/>
      <c r="X46" s="33"/>
      <c r="Y46" s="31"/>
      <c r="Z46" s="24"/>
      <c r="AA46" s="32"/>
      <c r="AB46" s="24"/>
      <c r="AC46" s="24"/>
      <c r="AD46" s="33"/>
      <c r="AE46" s="34"/>
      <c r="AF46" s="33"/>
      <c r="AG46" s="31"/>
      <c r="AH46" s="24"/>
      <c r="AI46" s="31"/>
      <c r="AJ46" s="24"/>
      <c r="AK46" s="24"/>
      <c r="AL46" s="24"/>
    </row>
    <row r="47" spans="1:38">
      <c r="A47" s="24"/>
      <c r="B47" s="24"/>
      <c r="C47" s="24"/>
      <c r="D47" s="24"/>
      <c r="E47" s="24"/>
      <c r="F47" s="33" t="s">
        <v>325</v>
      </c>
      <c r="G47" s="33" t="s">
        <v>173</v>
      </c>
      <c r="H47" s="24"/>
      <c r="I47" s="24"/>
      <c r="J47" s="26"/>
      <c r="K47" s="34"/>
      <c r="L47" s="30"/>
      <c r="M47" s="37"/>
      <c r="N47" s="32"/>
      <c r="O47" s="24"/>
      <c r="P47" s="33"/>
      <c r="Q47" s="34"/>
      <c r="R47" s="24"/>
      <c r="S47" s="24"/>
      <c r="T47" s="24"/>
      <c r="U47" s="24"/>
      <c r="V47" s="33"/>
      <c r="W47" s="34"/>
      <c r="X47" s="33"/>
      <c r="Y47" s="31"/>
      <c r="Z47" s="24"/>
      <c r="AA47" s="32"/>
      <c r="AB47" s="24"/>
      <c r="AC47" s="24"/>
      <c r="AD47" s="33"/>
      <c r="AE47" s="34"/>
      <c r="AF47" s="33"/>
      <c r="AG47" s="31"/>
      <c r="AH47" s="24"/>
      <c r="AI47" s="31"/>
      <c r="AJ47" s="24"/>
      <c r="AK47" s="24"/>
      <c r="AL47" s="24"/>
    </row>
    <row r="48" spans="1:38">
      <c r="A48" s="24">
        <v>12</v>
      </c>
      <c r="B48" s="24">
        <v>1</v>
      </c>
      <c r="C48" s="24" t="s">
        <v>33</v>
      </c>
      <c r="D48" s="24" t="s">
        <v>35</v>
      </c>
      <c r="E48" s="24">
        <v>52</v>
      </c>
      <c r="F48" s="24" t="s">
        <v>478</v>
      </c>
      <c r="G48" s="24" t="s">
        <v>141</v>
      </c>
      <c r="H48" s="24" t="s">
        <v>22</v>
      </c>
      <c r="I48" s="24" t="s">
        <v>20</v>
      </c>
      <c r="J48" s="35">
        <v>39359</v>
      </c>
      <c r="K48" s="34" t="s">
        <v>142</v>
      </c>
      <c r="L48" s="30">
        <v>43.8</v>
      </c>
      <c r="M48" s="37">
        <v>1.4419</v>
      </c>
      <c r="N48" s="32">
        <v>35</v>
      </c>
      <c r="O48" s="24">
        <v>40</v>
      </c>
      <c r="P48" s="33">
        <v>45</v>
      </c>
      <c r="Q48" s="34"/>
      <c r="R48" s="24">
        <f>P48</f>
        <v>45</v>
      </c>
      <c r="S48" s="37">
        <f t="shared" ref="S48:S67" si="8">R48*M48</f>
        <v>64.885499999999993</v>
      </c>
      <c r="T48" s="24">
        <v>30</v>
      </c>
      <c r="U48" s="42">
        <v>37.5</v>
      </c>
      <c r="V48" s="24">
        <v>37.5</v>
      </c>
      <c r="W48" s="34"/>
      <c r="X48" s="33">
        <f>V48</f>
        <v>37.5</v>
      </c>
      <c r="Y48" s="31">
        <f t="shared" ref="Y48:Y67" si="9">X48*M48</f>
        <v>54.071249999999999</v>
      </c>
      <c r="Z48" s="24">
        <f t="shared" ref="Z48:Z67" si="10">X48+R48</f>
        <v>82.5</v>
      </c>
      <c r="AA48" s="31">
        <f t="shared" ref="AA48:AA67" si="11">Z48*M48</f>
        <v>118.95675</v>
      </c>
      <c r="AB48" s="24">
        <v>50</v>
      </c>
      <c r="AC48" s="24">
        <v>57.5</v>
      </c>
      <c r="AD48" s="33">
        <v>67.5</v>
      </c>
      <c r="AE48" s="34"/>
      <c r="AF48" s="33">
        <f t="shared" ref="AF48:AF55" si="12">AD48</f>
        <v>67.5</v>
      </c>
      <c r="AG48" s="31"/>
      <c r="AH48" s="24">
        <f t="shared" ref="AH48:AH67" si="13">AF48+Z48</f>
        <v>150</v>
      </c>
      <c r="AI48" s="31">
        <f t="shared" ref="AI48:AI67" si="14">AH48*M48</f>
        <v>216.285</v>
      </c>
      <c r="AJ48" s="24"/>
      <c r="AK48" s="24" t="s">
        <v>143</v>
      </c>
      <c r="AL48" s="24">
        <v>12</v>
      </c>
    </row>
    <row r="49" spans="1:38">
      <c r="A49" s="24">
        <v>12</v>
      </c>
      <c r="B49" s="24">
        <v>1</v>
      </c>
      <c r="C49" s="24" t="s">
        <v>33</v>
      </c>
      <c r="D49" s="24" t="s">
        <v>35</v>
      </c>
      <c r="E49" s="24">
        <v>52</v>
      </c>
      <c r="F49" s="24" t="s">
        <v>502</v>
      </c>
      <c r="G49" s="24" t="s">
        <v>151</v>
      </c>
      <c r="H49" s="24" t="s">
        <v>22</v>
      </c>
      <c r="I49" s="24" t="s">
        <v>20</v>
      </c>
      <c r="J49" s="26">
        <v>36775</v>
      </c>
      <c r="K49" s="34" t="s">
        <v>30</v>
      </c>
      <c r="L49" s="30">
        <v>49.75</v>
      </c>
      <c r="M49" s="37">
        <v>1.0814999999999999</v>
      </c>
      <c r="N49" s="32">
        <v>70</v>
      </c>
      <c r="O49" s="41">
        <v>80</v>
      </c>
      <c r="P49" s="41">
        <v>80</v>
      </c>
      <c r="Q49" s="34"/>
      <c r="R49" s="24">
        <f>N49</f>
        <v>70</v>
      </c>
      <c r="S49" s="37">
        <f t="shared" si="8"/>
        <v>75.704999999999998</v>
      </c>
      <c r="T49" s="24">
        <v>42.5</v>
      </c>
      <c r="U49" s="24">
        <v>47.5</v>
      </c>
      <c r="V49" s="33">
        <v>52.5</v>
      </c>
      <c r="W49" s="34"/>
      <c r="X49" s="33">
        <f>V49</f>
        <v>52.5</v>
      </c>
      <c r="Y49" s="31">
        <f t="shared" si="9"/>
        <v>56.778749999999995</v>
      </c>
      <c r="Z49" s="24">
        <f t="shared" si="10"/>
        <v>122.5</v>
      </c>
      <c r="AA49" s="31">
        <f t="shared" si="11"/>
        <v>132.48374999999999</v>
      </c>
      <c r="AB49" s="24">
        <v>90</v>
      </c>
      <c r="AC49" s="24">
        <v>100</v>
      </c>
      <c r="AD49" s="33">
        <v>105</v>
      </c>
      <c r="AE49" s="34"/>
      <c r="AF49" s="33">
        <f t="shared" si="12"/>
        <v>105</v>
      </c>
      <c r="AG49" s="31"/>
      <c r="AH49" s="24">
        <f t="shared" si="13"/>
        <v>227.5</v>
      </c>
      <c r="AI49" s="31">
        <f t="shared" si="14"/>
        <v>246.04124999999999</v>
      </c>
      <c r="AJ49" s="24"/>
      <c r="AK49" s="24" t="s">
        <v>135</v>
      </c>
      <c r="AL49" s="24">
        <v>12</v>
      </c>
    </row>
    <row r="50" spans="1:38">
      <c r="A50" s="24">
        <v>12</v>
      </c>
      <c r="B50" s="24">
        <v>1</v>
      </c>
      <c r="C50" s="24" t="s">
        <v>33</v>
      </c>
      <c r="D50" s="24" t="s">
        <v>35</v>
      </c>
      <c r="E50" s="24">
        <v>56</v>
      </c>
      <c r="F50" s="24" t="s">
        <v>500</v>
      </c>
      <c r="G50" s="24" t="s">
        <v>151</v>
      </c>
      <c r="H50" s="24" t="s">
        <v>22</v>
      </c>
      <c r="I50" s="24" t="s">
        <v>20</v>
      </c>
      <c r="J50" s="35">
        <v>37883</v>
      </c>
      <c r="K50" s="34" t="s">
        <v>28</v>
      </c>
      <c r="L50" s="30">
        <v>53.75</v>
      </c>
      <c r="M50" s="37">
        <v>1.1253</v>
      </c>
      <c r="N50" s="32">
        <v>50</v>
      </c>
      <c r="O50" s="41">
        <v>60</v>
      </c>
      <c r="P50" s="41">
        <v>60</v>
      </c>
      <c r="Q50" s="34"/>
      <c r="R50" s="24">
        <f>N50</f>
        <v>50</v>
      </c>
      <c r="S50" s="37">
        <f t="shared" si="8"/>
        <v>56.265000000000001</v>
      </c>
      <c r="T50" s="24">
        <v>35</v>
      </c>
      <c r="U50" s="24">
        <v>37.5</v>
      </c>
      <c r="V50" s="33">
        <v>40</v>
      </c>
      <c r="W50" s="34"/>
      <c r="X50" s="33">
        <f>V50</f>
        <v>40</v>
      </c>
      <c r="Y50" s="31">
        <f t="shared" si="9"/>
        <v>45.012</v>
      </c>
      <c r="Z50" s="24">
        <f t="shared" si="10"/>
        <v>90</v>
      </c>
      <c r="AA50" s="31">
        <f t="shared" si="11"/>
        <v>101.277</v>
      </c>
      <c r="AB50" s="24">
        <v>60</v>
      </c>
      <c r="AC50" s="24">
        <v>65</v>
      </c>
      <c r="AD50" s="33">
        <v>75</v>
      </c>
      <c r="AE50" s="34"/>
      <c r="AF50" s="33">
        <f t="shared" si="12"/>
        <v>75</v>
      </c>
      <c r="AG50" s="31"/>
      <c r="AH50" s="24">
        <f t="shared" si="13"/>
        <v>165</v>
      </c>
      <c r="AI50" s="31">
        <f t="shared" si="14"/>
        <v>185.67449999999999</v>
      </c>
      <c r="AJ50" s="24"/>
      <c r="AK50" s="24" t="s">
        <v>135</v>
      </c>
      <c r="AL50" s="24">
        <v>12</v>
      </c>
    </row>
    <row r="51" spans="1:38">
      <c r="A51" s="24">
        <v>12</v>
      </c>
      <c r="B51" s="24">
        <v>1</v>
      </c>
      <c r="C51" s="24" t="s">
        <v>33</v>
      </c>
      <c r="D51" s="24" t="s">
        <v>35</v>
      </c>
      <c r="E51" s="24">
        <v>60</v>
      </c>
      <c r="F51" s="24" t="s">
        <v>481</v>
      </c>
      <c r="G51" s="24" t="s">
        <v>141</v>
      </c>
      <c r="H51" s="24" t="s">
        <v>22</v>
      </c>
      <c r="I51" s="24" t="s">
        <v>20</v>
      </c>
      <c r="J51" s="35">
        <v>38261</v>
      </c>
      <c r="K51" s="34" t="s">
        <v>142</v>
      </c>
      <c r="L51" s="30">
        <v>56.6</v>
      </c>
      <c r="M51" s="37">
        <v>1.0634999999999999</v>
      </c>
      <c r="N51" s="41">
        <v>95</v>
      </c>
      <c r="O51" s="24">
        <v>95</v>
      </c>
      <c r="P51" s="41">
        <v>100</v>
      </c>
      <c r="Q51" s="34"/>
      <c r="R51" s="24">
        <f>O51</f>
        <v>95</v>
      </c>
      <c r="S51" s="37">
        <f t="shared" si="8"/>
        <v>101.03249999999998</v>
      </c>
      <c r="T51" s="24">
        <v>45</v>
      </c>
      <c r="U51" s="24">
        <v>50</v>
      </c>
      <c r="V51" s="33">
        <v>55</v>
      </c>
      <c r="W51" s="34"/>
      <c r="X51" s="33">
        <f>V51</f>
        <v>55</v>
      </c>
      <c r="Y51" s="31">
        <f t="shared" si="9"/>
        <v>58.492499999999993</v>
      </c>
      <c r="Z51" s="24">
        <f t="shared" si="10"/>
        <v>150</v>
      </c>
      <c r="AA51" s="31">
        <f t="shared" si="11"/>
        <v>159.52499999999998</v>
      </c>
      <c r="AB51" s="24">
        <v>95</v>
      </c>
      <c r="AC51" s="24">
        <v>97.5</v>
      </c>
      <c r="AD51" s="33">
        <v>100</v>
      </c>
      <c r="AE51" s="34"/>
      <c r="AF51" s="33">
        <f t="shared" si="12"/>
        <v>100</v>
      </c>
      <c r="AG51" s="31"/>
      <c r="AH51" s="24">
        <f t="shared" si="13"/>
        <v>250</v>
      </c>
      <c r="AI51" s="31">
        <f t="shared" si="14"/>
        <v>265.875</v>
      </c>
      <c r="AJ51" s="24" t="s">
        <v>175</v>
      </c>
      <c r="AK51" s="24" t="s">
        <v>143</v>
      </c>
      <c r="AL51" s="24">
        <v>21</v>
      </c>
    </row>
    <row r="52" spans="1:38">
      <c r="A52" s="24">
        <v>5</v>
      </c>
      <c r="B52" s="24">
        <v>2</v>
      </c>
      <c r="C52" s="24" t="s">
        <v>33</v>
      </c>
      <c r="D52" s="24" t="s">
        <v>35</v>
      </c>
      <c r="E52" s="24">
        <v>60</v>
      </c>
      <c r="F52" s="24" t="s">
        <v>479</v>
      </c>
      <c r="G52" s="24" t="s">
        <v>141</v>
      </c>
      <c r="H52" s="24" t="s">
        <v>22</v>
      </c>
      <c r="I52" s="24" t="s">
        <v>20</v>
      </c>
      <c r="J52" s="35">
        <v>38661</v>
      </c>
      <c r="K52" s="34" t="s">
        <v>142</v>
      </c>
      <c r="L52" s="30">
        <v>56.75</v>
      </c>
      <c r="M52" s="37">
        <v>1.0593999999999999</v>
      </c>
      <c r="N52" s="32">
        <v>60</v>
      </c>
      <c r="O52" s="24">
        <v>70</v>
      </c>
      <c r="P52" s="41">
        <v>72.5</v>
      </c>
      <c r="Q52" s="34"/>
      <c r="R52" s="24">
        <f>O52</f>
        <v>70</v>
      </c>
      <c r="S52" s="37">
        <f t="shared" si="8"/>
        <v>74.157999999999987</v>
      </c>
      <c r="T52" s="24">
        <v>35</v>
      </c>
      <c r="U52" s="24">
        <v>40</v>
      </c>
      <c r="V52" s="42">
        <v>47.5</v>
      </c>
      <c r="W52" s="34"/>
      <c r="X52" s="33">
        <f>U52</f>
        <v>40</v>
      </c>
      <c r="Y52" s="31">
        <f t="shared" si="9"/>
        <v>42.375999999999998</v>
      </c>
      <c r="Z52" s="24">
        <f t="shared" si="10"/>
        <v>110</v>
      </c>
      <c r="AA52" s="31">
        <f t="shared" si="11"/>
        <v>116.53399999999999</v>
      </c>
      <c r="AB52" s="24">
        <v>70</v>
      </c>
      <c r="AC52" s="24">
        <v>85</v>
      </c>
      <c r="AD52" s="33">
        <v>90</v>
      </c>
      <c r="AE52" s="34"/>
      <c r="AF52" s="33">
        <f t="shared" si="12"/>
        <v>90</v>
      </c>
      <c r="AG52" s="31"/>
      <c r="AH52" s="24">
        <f t="shared" si="13"/>
        <v>200</v>
      </c>
      <c r="AI52" s="31">
        <f t="shared" si="14"/>
        <v>211.87999999999997</v>
      </c>
      <c r="AJ52" s="24"/>
      <c r="AK52" s="24" t="s">
        <v>143</v>
      </c>
      <c r="AL52" s="24">
        <v>5</v>
      </c>
    </row>
    <row r="53" spans="1:38">
      <c r="A53" s="24">
        <v>12</v>
      </c>
      <c r="B53" s="24">
        <v>1</v>
      </c>
      <c r="C53" s="24" t="s">
        <v>33</v>
      </c>
      <c r="D53" s="24" t="s">
        <v>35</v>
      </c>
      <c r="E53" s="24">
        <v>60</v>
      </c>
      <c r="F53" s="24" t="s">
        <v>503</v>
      </c>
      <c r="G53" s="24" t="s">
        <v>151</v>
      </c>
      <c r="H53" s="24" t="s">
        <v>22</v>
      </c>
      <c r="I53" s="24" t="s">
        <v>20</v>
      </c>
      <c r="J53" s="26">
        <v>36146</v>
      </c>
      <c r="K53" s="34" t="s">
        <v>50</v>
      </c>
      <c r="L53" s="30">
        <v>56.65</v>
      </c>
      <c r="M53" s="37">
        <v>0.8992</v>
      </c>
      <c r="N53" s="32">
        <v>55</v>
      </c>
      <c r="O53" s="24">
        <v>65</v>
      </c>
      <c r="P53" s="41">
        <v>70</v>
      </c>
      <c r="Q53" s="34"/>
      <c r="R53" s="24">
        <f>O53</f>
        <v>65</v>
      </c>
      <c r="S53" s="37">
        <f t="shared" si="8"/>
        <v>58.448</v>
      </c>
      <c r="T53" s="24">
        <v>60</v>
      </c>
      <c r="U53" s="24">
        <v>65</v>
      </c>
      <c r="V53" s="33">
        <v>70</v>
      </c>
      <c r="W53" s="34"/>
      <c r="X53" s="33">
        <f t="shared" ref="X53:X58" si="15">V53</f>
        <v>70</v>
      </c>
      <c r="Y53" s="31">
        <f t="shared" si="9"/>
        <v>62.944000000000003</v>
      </c>
      <c r="Z53" s="24">
        <f t="shared" si="10"/>
        <v>135</v>
      </c>
      <c r="AA53" s="31">
        <f t="shared" si="11"/>
        <v>121.392</v>
      </c>
      <c r="AB53" s="24">
        <v>90</v>
      </c>
      <c r="AC53" s="24">
        <v>100</v>
      </c>
      <c r="AD53" s="33">
        <v>105</v>
      </c>
      <c r="AE53" s="34"/>
      <c r="AF53" s="33">
        <f t="shared" si="12"/>
        <v>105</v>
      </c>
      <c r="AG53" s="31"/>
      <c r="AH53" s="24">
        <f t="shared" si="13"/>
        <v>240</v>
      </c>
      <c r="AI53" s="31">
        <f t="shared" si="14"/>
        <v>215.80799999999999</v>
      </c>
      <c r="AJ53" s="24"/>
      <c r="AK53" s="24" t="s">
        <v>135</v>
      </c>
      <c r="AL53" s="24">
        <v>12</v>
      </c>
    </row>
    <row r="54" spans="1:38">
      <c r="A54" s="24">
        <v>12</v>
      </c>
      <c r="B54" s="24">
        <v>1</v>
      </c>
      <c r="C54" s="24" t="s">
        <v>33</v>
      </c>
      <c r="D54" s="24" t="s">
        <v>35</v>
      </c>
      <c r="E54" s="24">
        <v>67.5</v>
      </c>
      <c r="F54" s="24" t="s">
        <v>504</v>
      </c>
      <c r="G54" s="24" t="s">
        <v>67</v>
      </c>
      <c r="H54" s="24" t="s">
        <v>127</v>
      </c>
      <c r="I54" s="24" t="s">
        <v>20</v>
      </c>
      <c r="J54" s="26">
        <v>28268</v>
      </c>
      <c r="K54" s="34" t="s">
        <v>44</v>
      </c>
      <c r="L54" s="30">
        <v>65.599999999999994</v>
      </c>
      <c r="M54" s="37">
        <v>0.745</v>
      </c>
      <c r="N54" s="32">
        <v>100</v>
      </c>
      <c r="O54" s="41">
        <v>115</v>
      </c>
      <c r="P54" s="33">
        <v>0</v>
      </c>
      <c r="Q54" s="34"/>
      <c r="R54" s="24">
        <f>N54</f>
        <v>100</v>
      </c>
      <c r="S54" s="37">
        <f t="shared" si="8"/>
        <v>74.5</v>
      </c>
      <c r="T54" s="42">
        <v>90</v>
      </c>
      <c r="U54" s="24">
        <v>90</v>
      </c>
      <c r="V54" s="33">
        <v>95</v>
      </c>
      <c r="W54" s="34"/>
      <c r="X54" s="33">
        <f t="shared" si="15"/>
        <v>95</v>
      </c>
      <c r="Y54" s="31">
        <f t="shared" si="9"/>
        <v>70.775000000000006</v>
      </c>
      <c r="Z54" s="24">
        <f t="shared" si="10"/>
        <v>195</v>
      </c>
      <c r="AA54" s="31">
        <f t="shared" si="11"/>
        <v>145.27500000000001</v>
      </c>
      <c r="AB54" s="24">
        <v>135</v>
      </c>
      <c r="AC54" s="24">
        <v>145</v>
      </c>
      <c r="AD54" s="33">
        <v>155</v>
      </c>
      <c r="AE54" s="34"/>
      <c r="AF54" s="33">
        <f t="shared" si="12"/>
        <v>155</v>
      </c>
      <c r="AG54" s="31"/>
      <c r="AH54" s="24">
        <f t="shared" si="13"/>
        <v>350</v>
      </c>
      <c r="AI54" s="31">
        <f t="shared" si="14"/>
        <v>260.75</v>
      </c>
      <c r="AJ54" s="24"/>
      <c r="AK54" s="24" t="s">
        <v>135</v>
      </c>
      <c r="AL54" s="24">
        <v>12</v>
      </c>
    </row>
    <row r="55" spans="1:38">
      <c r="A55" s="24">
        <v>12</v>
      </c>
      <c r="B55" s="24">
        <v>1</v>
      </c>
      <c r="C55" s="24" t="s">
        <v>33</v>
      </c>
      <c r="D55" s="24" t="s">
        <v>35</v>
      </c>
      <c r="E55" s="24">
        <v>67.5</v>
      </c>
      <c r="F55" s="24" t="s">
        <v>504</v>
      </c>
      <c r="G55" s="24" t="s">
        <v>67</v>
      </c>
      <c r="H55" s="24" t="s">
        <v>127</v>
      </c>
      <c r="I55" s="24" t="s">
        <v>20</v>
      </c>
      <c r="J55" s="26">
        <v>28268</v>
      </c>
      <c r="K55" s="34" t="s">
        <v>19</v>
      </c>
      <c r="L55" s="30">
        <v>65.599999999999994</v>
      </c>
      <c r="M55" s="37">
        <v>0.745</v>
      </c>
      <c r="N55" s="32">
        <v>100</v>
      </c>
      <c r="O55" s="41">
        <v>115</v>
      </c>
      <c r="P55" s="33">
        <v>0</v>
      </c>
      <c r="Q55" s="34"/>
      <c r="R55" s="24">
        <f>N55</f>
        <v>100</v>
      </c>
      <c r="S55" s="37">
        <f t="shared" si="8"/>
        <v>74.5</v>
      </c>
      <c r="T55" s="42">
        <v>90</v>
      </c>
      <c r="U55" s="24">
        <v>90</v>
      </c>
      <c r="V55" s="33">
        <v>95</v>
      </c>
      <c r="W55" s="34"/>
      <c r="X55" s="33">
        <f t="shared" si="15"/>
        <v>95</v>
      </c>
      <c r="Y55" s="31">
        <f t="shared" si="9"/>
        <v>70.775000000000006</v>
      </c>
      <c r="Z55" s="24">
        <f t="shared" si="10"/>
        <v>195</v>
      </c>
      <c r="AA55" s="31">
        <f t="shared" si="11"/>
        <v>145.27500000000001</v>
      </c>
      <c r="AB55" s="24">
        <v>135</v>
      </c>
      <c r="AC55" s="24">
        <v>145</v>
      </c>
      <c r="AD55" s="33">
        <v>155</v>
      </c>
      <c r="AE55" s="34"/>
      <c r="AF55" s="33">
        <f t="shared" si="12"/>
        <v>155</v>
      </c>
      <c r="AG55" s="31"/>
      <c r="AH55" s="24">
        <f t="shared" si="13"/>
        <v>350</v>
      </c>
      <c r="AI55" s="31">
        <f t="shared" si="14"/>
        <v>260.75</v>
      </c>
      <c r="AJ55" s="24"/>
      <c r="AK55" s="24" t="s">
        <v>135</v>
      </c>
      <c r="AL55" s="24">
        <v>12</v>
      </c>
    </row>
    <row r="56" spans="1:38">
      <c r="A56" s="24">
        <v>0</v>
      </c>
      <c r="B56" s="24" t="s">
        <v>172</v>
      </c>
      <c r="C56" s="24" t="s">
        <v>33</v>
      </c>
      <c r="D56" s="24" t="s">
        <v>35</v>
      </c>
      <c r="E56" s="24">
        <v>67.5</v>
      </c>
      <c r="F56" s="24" t="s">
        <v>494</v>
      </c>
      <c r="G56" s="24" t="s">
        <v>141</v>
      </c>
      <c r="H56" s="24" t="s">
        <v>22</v>
      </c>
      <c r="I56" s="24" t="s">
        <v>20</v>
      </c>
      <c r="J56" s="35">
        <v>36659</v>
      </c>
      <c r="K56" s="34" t="s">
        <v>30</v>
      </c>
      <c r="L56" s="30">
        <v>62.15</v>
      </c>
      <c r="M56" s="37">
        <v>0.84789999999999999</v>
      </c>
      <c r="N56" s="41">
        <v>130</v>
      </c>
      <c r="O56" s="41">
        <v>130</v>
      </c>
      <c r="P56" s="41">
        <v>130</v>
      </c>
      <c r="Q56" s="34"/>
      <c r="R56" s="24">
        <v>0</v>
      </c>
      <c r="S56" s="37">
        <f t="shared" si="8"/>
        <v>0</v>
      </c>
      <c r="T56" s="42">
        <v>100</v>
      </c>
      <c r="U56" s="42">
        <v>0</v>
      </c>
      <c r="V56" s="42">
        <v>0</v>
      </c>
      <c r="W56" s="34"/>
      <c r="X56" s="33">
        <f t="shared" si="15"/>
        <v>0</v>
      </c>
      <c r="Y56" s="31">
        <f t="shared" si="9"/>
        <v>0</v>
      </c>
      <c r="Z56" s="24">
        <f t="shared" si="10"/>
        <v>0</v>
      </c>
      <c r="AA56" s="31">
        <f t="shared" si="11"/>
        <v>0</v>
      </c>
      <c r="AB56" s="42">
        <v>155</v>
      </c>
      <c r="AC56" s="42">
        <v>0</v>
      </c>
      <c r="AD56" s="42">
        <v>0</v>
      </c>
      <c r="AE56" s="34"/>
      <c r="AF56" s="33">
        <v>0</v>
      </c>
      <c r="AG56" s="31"/>
      <c r="AH56" s="24">
        <f t="shared" si="13"/>
        <v>0</v>
      </c>
      <c r="AI56" s="31">
        <f t="shared" si="14"/>
        <v>0</v>
      </c>
      <c r="AJ56" s="24"/>
      <c r="AK56" s="24" t="s">
        <v>143</v>
      </c>
      <c r="AL56" s="24">
        <v>0</v>
      </c>
    </row>
    <row r="57" spans="1:38">
      <c r="A57" s="24">
        <v>12</v>
      </c>
      <c r="B57" s="24">
        <v>1</v>
      </c>
      <c r="C57" s="24" t="s">
        <v>33</v>
      </c>
      <c r="D57" s="24" t="s">
        <v>35</v>
      </c>
      <c r="E57" s="24">
        <v>75</v>
      </c>
      <c r="F57" s="24" t="s">
        <v>483</v>
      </c>
      <c r="G57" s="24" t="s">
        <v>141</v>
      </c>
      <c r="H57" s="24" t="s">
        <v>22</v>
      </c>
      <c r="I57" s="24" t="s">
        <v>20</v>
      </c>
      <c r="J57" s="35">
        <v>37538</v>
      </c>
      <c r="K57" s="34" t="s">
        <v>28</v>
      </c>
      <c r="L57" s="30">
        <v>68.7</v>
      </c>
      <c r="M57" s="37">
        <v>0.84319999999999995</v>
      </c>
      <c r="N57" s="41">
        <v>70</v>
      </c>
      <c r="O57" s="41">
        <v>70</v>
      </c>
      <c r="P57" s="33">
        <v>70</v>
      </c>
      <c r="Q57" s="34"/>
      <c r="R57" s="24">
        <f>P57</f>
        <v>70</v>
      </c>
      <c r="S57" s="37">
        <f t="shared" si="8"/>
        <v>59.023999999999994</v>
      </c>
      <c r="T57" s="42">
        <v>50</v>
      </c>
      <c r="U57" s="42">
        <v>50</v>
      </c>
      <c r="V57" s="33">
        <v>50</v>
      </c>
      <c r="W57" s="34"/>
      <c r="X57" s="33">
        <f t="shared" si="15"/>
        <v>50</v>
      </c>
      <c r="Y57" s="31">
        <f t="shared" si="9"/>
        <v>42.16</v>
      </c>
      <c r="Z57" s="24">
        <f t="shared" si="10"/>
        <v>120</v>
      </c>
      <c r="AA57" s="31">
        <f t="shared" si="11"/>
        <v>101.184</v>
      </c>
      <c r="AB57" s="24">
        <v>100</v>
      </c>
      <c r="AC57" s="42">
        <v>105</v>
      </c>
      <c r="AD57" s="33">
        <v>105</v>
      </c>
      <c r="AE57" s="34"/>
      <c r="AF57" s="33">
        <f>AD57</f>
        <v>105</v>
      </c>
      <c r="AG57" s="31"/>
      <c r="AH57" s="24">
        <f t="shared" si="13"/>
        <v>225</v>
      </c>
      <c r="AI57" s="31">
        <f t="shared" si="14"/>
        <v>189.72</v>
      </c>
      <c r="AJ57" s="24"/>
      <c r="AK57" s="24" t="s">
        <v>143</v>
      </c>
      <c r="AL57" s="24">
        <v>12</v>
      </c>
    </row>
    <row r="58" spans="1:38">
      <c r="A58" s="24">
        <v>12</v>
      </c>
      <c r="B58" s="24">
        <v>1</v>
      </c>
      <c r="C58" s="24" t="s">
        <v>33</v>
      </c>
      <c r="D58" s="24" t="s">
        <v>35</v>
      </c>
      <c r="E58" s="24">
        <v>75</v>
      </c>
      <c r="F58" s="24" t="s">
        <v>506</v>
      </c>
      <c r="G58" s="24" t="s">
        <v>151</v>
      </c>
      <c r="H58" s="24" t="s">
        <v>22</v>
      </c>
      <c r="I58" s="24" t="s">
        <v>20</v>
      </c>
      <c r="J58" s="35">
        <v>37008</v>
      </c>
      <c r="K58" s="34" t="s">
        <v>30</v>
      </c>
      <c r="L58" s="30">
        <v>72.900000000000006</v>
      </c>
      <c r="M58" s="37">
        <v>0.7681</v>
      </c>
      <c r="N58" s="32">
        <v>140</v>
      </c>
      <c r="O58" s="41">
        <v>150</v>
      </c>
      <c r="P58" s="33">
        <v>150</v>
      </c>
      <c r="Q58" s="34"/>
      <c r="R58" s="24">
        <f>P58</f>
        <v>150</v>
      </c>
      <c r="S58" s="37">
        <f t="shared" si="8"/>
        <v>115.215</v>
      </c>
      <c r="T58" s="24">
        <v>95</v>
      </c>
      <c r="U58" s="24">
        <v>97.5</v>
      </c>
      <c r="V58" s="33">
        <v>100</v>
      </c>
      <c r="W58" s="34"/>
      <c r="X58" s="33">
        <f t="shared" si="15"/>
        <v>100</v>
      </c>
      <c r="Y58" s="31">
        <f t="shared" si="9"/>
        <v>76.81</v>
      </c>
      <c r="Z58" s="24">
        <f t="shared" si="10"/>
        <v>250</v>
      </c>
      <c r="AA58" s="31">
        <f t="shared" si="11"/>
        <v>192.02500000000001</v>
      </c>
      <c r="AB58" s="24">
        <v>160</v>
      </c>
      <c r="AC58" s="42">
        <v>170</v>
      </c>
      <c r="AD58" s="33">
        <v>170</v>
      </c>
      <c r="AE58" s="34"/>
      <c r="AF58" s="33">
        <f>AD58</f>
        <v>170</v>
      </c>
      <c r="AG58" s="31"/>
      <c r="AH58" s="24">
        <f t="shared" si="13"/>
        <v>420</v>
      </c>
      <c r="AI58" s="31">
        <f t="shared" si="14"/>
        <v>322.60199999999998</v>
      </c>
      <c r="AJ58" s="24" t="s">
        <v>174</v>
      </c>
      <c r="AK58" s="24" t="s">
        <v>135</v>
      </c>
      <c r="AL58" s="24">
        <v>48</v>
      </c>
    </row>
    <row r="59" spans="1:38">
      <c r="A59" s="24">
        <v>12</v>
      </c>
      <c r="B59" s="24">
        <v>1</v>
      </c>
      <c r="C59" s="24" t="s">
        <v>33</v>
      </c>
      <c r="D59" s="24" t="s">
        <v>35</v>
      </c>
      <c r="E59" s="24">
        <v>82.5</v>
      </c>
      <c r="F59" s="24" t="s">
        <v>517</v>
      </c>
      <c r="G59" s="24" t="s">
        <v>43</v>
      </c>
      <c r="H59" s="24" t="s">
        <v>22</v>
      </c>
      <c r="I59" s="24" t="s">
        <v>20</v>
      </c>
      <c r="J59" s="26">
        <v>35244</v>
      </c>
      <c r="K59" s="34" t="s">
        <v>34</v>
      </c>
      <c r="L59" s="30">
        <v>81.05</v>
      </c>
      <c r="M59" s="37">
        <v>0.63929999999999998</v>
      </c>
      <c r="N59" s="32">
        <v>195</v>
      </c>
      <c r="O59" s="24">
        <v>205</v>
      </c>
      <c r="P59" s="33">
        <v>210</v>
      </c>
      <c r="Q59" s="34"/>
      <c r="R59" s="24">
        <f>P59</f>
        <v>210</v>
      </c>
      <c r="S59" s="37">
        <f t="shared" si="8"/>
        <v>134.25299999999999</v>
      </c>
      <c r="T59" s="24">
        <v>135</v>
      </c>
      <c r="U59" s="42">
        <v>140</v>
      </c>
      <c r="V59" s="33">
        <v>0</v>
      </c>
      <c r="W59" s="34"/>
      <c r="X59" s="33">
        <f>T59</f>
        <v>135</v>
      </c>
      <c r="Y59" s="31">
        <f t="shared" si="9"/>
        <v>86.305499999999995</v>
      </c>
      <c r="Z59" s="24">
        <f t="shared" si="10"/>
        <v>345</v>
      </c>
      <c r="AA59" s="31">
        <f t="shared" si="11"/>
        <v>220.55849999999998</v>
      </c>
      <c r="AB59" s="24">
        <v>240</v>
      </c>
      <c r="AC59" s="42">
        <v>250</v>
      </c>
      <c r="AD59" s="33">
        <v>0</v>
      </c>
      <c r="AE59" s="34"/>
      <c r="AF59" s="33">
        <f>AB59</f>
        <v>240</v>
      </c>
      <c r="AG59" s="31"/>
      <c r="AH59" s="24">
        <f t="shared" si="13"/>
        <v>585</v>
      </c>
      <c r="AI59" s="31">
        <f t="shared" si="14"/>
        <v>373.9905</v>
      </c>
      <c r="AJ59" s="24"/>
      <c r="AK59" s="24" t="s">
        <v>135</v>
      </c>
      <c r="AL59" s="24">
        <v>12</v>
      </c>
    </row>
    <row r="60" spans="1:38">
      <c r="A60" s="24">
        <v>5</v>
      </c>
      <c r="B60" s="24">
        <v>2</v>
      </c>
      <c r="C60" s="24" t="s">
        <v>33</v>
      </c>
      <c r="D60" s="24" t="s">
        <v>35</v>
      </c>
      <c r="E60" s="24">
        <v>82.5</v>
      </c>
      <c r="F60" s="24" t="s">
        <v>513</v>
      </c>
      <c r="G60" s="24" t="s">
        <v>125</v>
      </c>
      <c r="H60" s="24" t="s">
        <v>22</v>
      </c>
      <c r="I60" s="24" t="s">
        <v>20</v>
      </c>
      <c r="J60" s="26">
        <v>35507</v>
      </c>
      <c r="K60" s="34" t="s">
        <v>34</v>
      </c>
      <c r="L60" s="30">
        <v>79.05</v>
      </c>
      <c r="M60" s="37">
        <v>0.65100000000000002</v>
      </c>
      <c r="N60" s="32">
        <v>180</v>
      </c>
      <c r="O60" s="24">
        <v>192.5</v>
      </c>
      <c r="P60" s="41">
        <v>200</v>
      </c>
      <c r="Q60" s="34"/>
      <c r="R60" s="24">
        <f>O60</f>
        <v>192.5</v>
      </c>
      <c r="S60" s="37">
        <f t="shared" si="8"/>
        <v>125.31750000000001</v>
      </c>
      <c r="T60" s="24">
        <v>130</v>
      </c>
      <c r="U60" s="24">
        <v>137.5</v>
      </c>
      <c r="V60" s="42">
        <v>142.5</v>
      </c>
      <c r="W60" s="34"/>
      <c r="X60" s="33">
        <f>U60</f>
        <v>137.5</v>
      </c>
      <c r="Y60" s="31">
        <f t="shared" si="9"/>
        <v>89.512500000000003</v>
      </c>
      <c r="Z60" s="24">
        <f t="shared" si="10"/>
        <v>330</v>
      </c>
      <c r="AA60" s="31">
        <f t="shared" si="11"/>
        <v>214.83</v>
      </c>
      <c r="AB60" s="24">
        <v>215</v>
      </c>
      <c r="AC60" s="24">
        <v>230</v>
      </c>
      <c r="AD60" s="33">
        <v>240</v>
      </c>
      <c r="AE60" s="34"/>
      <c r="AF60" s="33">
        <f>AD60</f>
        <v>240</v>
      </c>
      <c r="AG60" s="31"/>
      <c r="AH60" s="24">
        <f t="shared" si="13"/>
        <v>570</v>
      </c>
      <c r="AI60" s="31">
        <f t="shared" si="14"/>
        <v>371.07</v>
      </c>
      <c r="AJ60" s="24"/>
      <c r="AK60" s="24" t="s">
        <v>53</v>
      </c>
      <c r="AL60" s="24">
        <v>5</v>
      </c>
    </row>
    <row r="61" spans="1:38">
      <c r="A61" s="24">
        <v>12</v>
      </c>
      <c r="B61" s="24">
        <v>1</v>
      </c>
      <c r="C61" s="24" t="s">
        <v>33</v>
      </c>
      <c r="D61" s="24" t="s">
        <v>35</v>
      </c>
      <c r="E61" s="24">
        <v>82.5</v>
      </c>
      <c r="F61" s="24" t="s">
        <v>505</v>
      </c>
      <c r="G61" s="24" t="s">
        <v>27</v>
      </c>
      <c r="H61" s="24" t="s">
        <v>22</v>
      </c>
      <c r="I61" s="24" t="s">
        <v>20</v>
      </c>
      <c r="J61" s="26">
        <v>31616</v>
      </c>
      <c r="K61" s="34" t="s">
        <v>19</v>
      </c>
      <c r="L61" s="30">
        <v>79.75</v>
      </c>
      <c r="M61" s="37">
        <v>0.6341</v>
      </c>
      <c r="N61" s="32">
        <v>130</v>
      </c>
      <c r="O61" s="24">
        <v>145</v>
      </c>
      <c r="P61" s="33">
        <v>0</v>
      </c>
      <c r="Q61" s="34"/>
      <c r="R61" s="24">
        <f>O61</f>
        <v>145</v>
      </c>
      <c r="S61" s="37">
        <f t="shared" si="8"/>
        <v>91.944500000000005</v>
      </c>
      <c r="T61" s="42">
        <v>100</v>
      </c>
      <c r="U61" s="24">
        <v>100</v>
      </c>
      <c r="V61" s="42">
        <v>110</v>
      </c>
      <c r="W61" s="34"/>
      <c r="X61" s="33">
        <f>U61</f>
        <v>100</v>
      </c>
      <c r="Y61" s="31">
        <f t="shared" si="9"/>
        <v>63.41</v>
      </c>
      <c r="Z61" s="24">
        <f t="shared" si="10"/>
        <v>245</v>
      </c>
      <c r="AA61" s="31">
        <f t="shared" si="11"/>
        <v>155.3545</v>
      </c>
      <c r="AB61" s="24">
        <v>155</v>
      </c>
      <c r="AC61" s="24">
        <v>165</v>
      </c>
      <c r="AD61" s="33">
        <v>0</v>
      </c>
      <c r="AE61" s="34"/>
      <c r="AF61" s="33">
        <f>AC61</f>
        <v>165</v>
      </c>
      <c r="AG61" s="31"/>
      <c r="AH61" s="24">
        <f t="shared" si="13"/>
        <v>410</v>
      </c>
      <c r="AI61" s="31">
        <f t="shared" si="14"/>
        <v>259.98099999999999</v>
      </c>
      <c r="AJ61" s="24"/>
      <c r="AK61" s="24" t="s">
        <v>135</v>
      </c>
      <c r="AL61" s="24">
        <v>12</v>
      </c>
    </row>
    <row r="62" spans="1:38">
      <c r="A62" s="24">
        <v>12</v>
      </c>
      <c r="B62" s="24">
        <v>1</v>
      </c>
      <c r="C62" s="24" t="s">
        <v>33</v>
      </c>
      <c r="D62" s="24" t="s">
        <v>35</v>
      </c>
      <c r="E62" s="24">
        <v>82.5</v>
      </c>
      <c r="F62" s="24" t="s">
        <v>482</v>
      </c>
      <c r="G62" s="24" t="s">
        <v>141</v>
      </c>
      <c r="H62" s="24" t="s">
        <v>22</v>
      </c>
      <c r="I62" s="24" t="s">
        <v>20</v>
      </c>
      <c r="J62" s="35">
        <v>38407</v>
      </c>
      <c r="K62" s="34" t="s">
        <v>142</v>
      </c>
      <c r="L62" s="30">
        <v>77.95</v>
      </c>
      <c r="M62" s="37">
        <v>0.79310000000000003</v>
      </c>
      <c r="N62" s="32">
        <v>90</v>
      </c>
      <c r="O62" s="24">
        <v>95</v>
      </c>
      <c r="P62" s="33">
        <v>100</v>
      </c>
      <c r="Q62" s="34"/>
      <c r="R62" s="24">
        <f>P62</f>
        <v>100</v>
      </c>
      <c r="S62" s="37">
        <f t="shared" si="8"/>
        <v>79.31</v>
      </c>
      <c r="T62" s="42">
        <v>40</v>
      </c>
      <c r="U62" s="24">
        <v>45</v>
      </c>
      <c r="V62" s="33">
        <v>50</v>
      </c>
      <c r="W62" s="34"/>
      <c r="X62" s="33">
        <f>V62</f>
        <v>50</v>
      </c>
      <c r="Y62" s="31">
        <f t="shared" si="9"/>
        <v>39.655000000000001</v>
      </c>
      <c r="Z62" s="24">
        <f t="shared" si="10"/>
        <v>150</v>
      </c>
      <c r="AA62" s="31">
        <f t="shared" si="11"/>
        <v>118.965</v>
      </c>
      <c r="AB62" s="24">
        <v>90</v>
      </c>
      <c r="AC62" s="24">
        <v>95</v>
      </c>
      <c r="AD62" s="33">
        <v>100</v>
      </c>
      <c r="AE62" s="34"/>
      <c r="AF62" s="33">
        <f>AD62</f>
        <v>100</v>
      </c>
      <c r="AG62" s="31"/>
      <c r="AH62" s="24">
        <f t="shared" si="13"/>
        <v>250</v>
      </c>
      <c r="AI62" s="31">
        <f t="shared" si="14"/>
        <v>198.27500000000001</v>
      </c>
      <c r="AJ62" s="24"/>
      <c r="AK62" s="24" t="s">
        <v>143</v>
      </c>
      <c r="AL62" s="24">
        <v>12</v>
      </c>
    </row>
    <row r="63" spans="1:38">
      <c r="A63" s="24">
        <v>12</v>
      </c>
      <c r="B63" s="24">
        <v>1</v>
      </c>
      <c r="C63" s="24" t="s">
        <v>33</v>
      </c>
      <c r="D63" s="24" t="s">
        <v>35</v>
      </c>
      <c r="E63" s="24">
        <v>82.5</v>
      </c>
      <c r="F63" s="24" t="s">
        <v>507</v>
      </c>
      <c r="G63" s="24" t="s">
        <v>151</v>
      </c>
      <c r="H63" s="24" t="s">
        <v>22</v>
      </c>
      <c r="I63" s="24" t="s">
        <v>20</v>
      </c>
      <c r="J63" s="35">
        <v>37008</v>
      </c>
      <c r="K63" s="34" t="s">
        <v>30</v>
      </c>
      <c r="L63" s="30">
        <v>77.599999999999994</v>
      </c>
      <c r="M63" s="37">
        <v>0.73140000000000005</v>
      </c>
      <c r="N63" s="32">
        <v>155</v>
      </c>
      <c r="O63" s="41">
        <v>165</v>
      </c>
      <c r="P63" s="33">
        <v>0</v>
      </c>
      <c r="Q63" s="34"/>
      <c r="R63" s="24">
        <f>N63</f>
        <v>155</v>
      </c>
      <c r="S63" s="37">
        <f t="shared" si="8"/>
        <v>113.367</v>
      </c>
      <c r="T63" s="24">
        <v>102.5</v>
      </c>
      <c r="U63" s="24">
        <v>105</v>
      </c>
      <c r="V63" s="42">
        <v>110</v>
      </c>
      <c r="W63" s="34"/>
      <c r="X63" s="33">
        <f>U63</f>
        <v>105</v>
      </c>
      <c r="Y63" s="31">
        <f t="shared" si="9"/>
        <v>76.797000000000011</v>
      </c>
      <c r="Z63" s="24">
        <f t="shared" si="10"/>
        <v>260</v>
      </c>
      <c r="AA63" s="31">
        <f t="shared" si="11"/>
        <v>190.16400000000002</v>
      </c>
      <c r="AB63" s="24">
        <v>160</v>
      </c>
      <c r="AC63" s="24">
        <v>170</v>
      </c>
      <c r="AD63" s="33">
        <v>180</v>
      </c>
      <c r="AE63" s="34"/>
      <c r="AF63" s="33">
        <f>AD63</f>
        <v>180</v>
      </c>
      <c r="AG63" s="31"/>
      <c r="AH63" s="24">
        <f t="shared" si="13"/>
        <v>440</v>
      </c>
      <c r="AI63" s="31">
        <f t="shared" si="14"/>
        <v>321.81600000000003</v>
      </c>
      <c r="AJ63" s="24" t="s">
        <v>176</v>
      </c>
      <c r="AK63" s="24" t="s">
        <v>135</v>
      </c>
      <c r="AL63" s="24">
        <v>27</v>
      </c>
    </row>
    <row r="64" spans="1:38">
      <c r="A64" s="24">
        <v>12</v>
      </c>
      <c r="B64" s="24">
        <v>1</v>
      </c>
      <c r="C64" s="24" t="s">
        <v>33</v>
      </c>
      <c r="D64" s="24" t="s">
        <v>35</v>
      </c>
      <c r="E64" s="24">
        <v>100</v>
      </c>
      <c r="F64" s="24" t="s">
        <v>512</v>
      </c>
      <c r="G64" s="24" t="s">
        <v>43</v>
      </c>
      <c r="H64" s="24" t="s">
        <v>22</v>
      </c>
      <c r="I64" s="24" t="s">
        <v>20</v>
      </c>
      <c r="J64" s="26">
        <v>22756</v>
      </c>
      <c r="K64" s="34" t="s">
        <v>220</v>
      </c>
      <c r="L64" s="30">
        <v>96.4</v>
      </c>
      <c r="M64" s="37">
        <v>0.77780000000000005</v>
      </c>
      <c r="N64" s="32">
        <v>195</v>
      </c>
      <c r="O64" s="24">
        <v>0</v>
      </c>
      <c r="P64" s="33">
        <v>0</v>
      </c>
      <c r="Q64" s="34"/>
      <c r="R64" s="24">
        <f>N64</f>
        <v>195</v>
      </c>
      <c r="S64" s="37">
        <f t="shared" si="8"/>
        <v>151.67100000000002</v>
      </c>
      <c r="T64" s="24">
        <v>130</v>
      </c>
      <c r="U64" s="24">
        <v>135</v>
      </c>
      <c r="V64" s="42">
        <v>140</v>
      </c>
      <c r="W64" s="34"/>
      <c r="X64" s="33">
        <f>U64</f>
        <v>135</v>
      </c>
      <c r="Y64" s="31">
        <f t="shared" si="9"/>
        <v>105.003</v>
      </c>
      <c r="Z64" s="24">
        <f t="shared" si="10"/>
        <v>330</v>
      </c>
      <c r="AA64" s="31">
        <f t="shared" si="11"/>
        <v>256.67400000000004</v>
      </c>
      <c r="AB64" s="24">
        <v>210</v>
      </c>
      <c r="AC64" s="24">
        <v>220</v>
      </c>
      <c r="AD64" s="33">
        <v>225</v>
      </c>
      <c r="AE64" s="34"/>
      <c r="AF64" s="33">
        <f>AD64</f>
        <v>225</v>
      </c>
      <c r="AG64" s="31"/>
      <c r="AH64" s="24">
        <f t="shared" si="13"/>
        <v>555</v>
      </c>
      <c r="AI64" s="31">
        <f t="shared" si="14"/>
        <v>431.67900000000003</v>
      </c>
      <c r="AJ64" s="24"/>
      <c r="AK64" s="24" t="s">
        <v>135</v>
      </c>
      <c r="AL64" s="24">
        <v>12</v>
      </c>
    </row>
    <row r="65" spans="1:38">
      <c r="A65" s="24">
        <v>12</v>
      </c>
      <c r="B65" s="24">
        <v>1</v>
      </c>
      <c r="C65" s="24" t="s">
        <v>33</v>
      </c>
      <c r="D65" s="24" t="s">
        <v>35</v>
      </c>
      <c r="E65" s="24">
        <v>110</v>
      </c>
      <c r="F65" s="24" t="s">
        <v>523</v>
      </c>
      <c r="G65" s="24" t="s">
        <v>524</v>
      </c>
      <c r="H65" s="24" t="s">
        <v>22</v>
      </c>
      <c r="I65" s="24" t="s">
        <v>20</v>
      </c>
      <c r="J65" s="26">
        <v>34168</v>
      </c>
      <c r="K65" s="34" t="s">
        <v>19</v>
      </c>
      <c r="L65" s="30">
        <v>109.75</v>
      </c>
      <c r="M65" s="37">
        <v>0.53669999999999995</v>
      </c>
      <c r="N65" s="32">
        <v>240</v>
      </c>
      <c r="O65" s="24">
        <v>250</v>
      </c>
      <c r="P65" s="33">
        <v>255</v>
      </c>
      <c r="Q65" s="34"/>
      <c r="R65" s="24">
        <f>P65</f>
        <v>255</v>
      </c>
      <c r="S65" s="37">
        <f t="shared" si="8"/>
        <v>136.85849999999999</v>
      </c>
      <c r="T65" s="24">
        <v>180</v>
      </c>
      <c r="U65" s="42">
        <v>190</v>
      </c>
      <c r="V65" s="33">
        <v>0</v>
      </c>
      <c r="W65" s="34"/>
      <c r="X65" s="33">
        <f>T65</f>
        <v>180</v>
      </c>
      <c r="Y65" s="31">
        <f t="shared" si="9"/>
        <v>96.605999999999995</v>
      </c>
      <c r="Z65" s="24">
        <f t="shared" si="10"/>
        <v>435</v>
      </c>
      <c r="AA65" s="31">
        <f t="shared" si="11"/>
        <v>233.46449999999999</v>
      </c>
      <c r="AB65" s="24">
        <v>270</v>
      </c>
      <c r="AC65" s="24">
        <v>280</v>
      </c>
      <c r="AD65" s="42">
        <v>295</v>
      </c>
      <c r="AE65" s="34"/>
      <c r="AF65" s="33">
        <f>AC65</f>
        <v>280</v>
      </c>
      <c r="AG65" s="31"/>
      <c r="AH65" s="24">
        <f t="shared" si="13"/>
        <v>715</v>
      </c>
      <c r="AI65" s="31">
        <f t="shared" si="14"/>
        <v>383.74049999999994</v>
      </c>
      <c r="AJ65" s="24"/>
      <c r="AK65" s="24" t="s">
        <v>135</v>
      </c>
      <c r="AL65" s="24">
        <v>12</v>
      </c>
    </row>
    <row r="66" spans="1:38">
      <c r="A66" s="24">
        <v>5</v>
      </c>
      <c r="B66" s="24">
        <v>2</v>
      </c>
      <c r="C66" s="24" t="s">
        <v>33</v>
      </c>
      <c r="D66" s="24" t="s">
        <v>35</v>
      </c>
      <c r="E66" s="24">
        <v>110</v>
      </c>
      <c r="F66" s="24" t="s">
        <v>518</v>
      </c>
      <c r="G66" s="24" t="s">
        <v>131</v>
      </c>
      <c r="H66" s="24" t="s">
        <v>22</v>
      </c>
      <c r="I66" s="24" t="s">
        <v>20</v>
      </c>
      <c r="J66" s="26">
        <v>31099</v>
      </c>
      <c r="K66" s="34" t="s">
        <v>19</v>
      </c>
      <c r="L66" s="30">
        <v>100.9</v>
      </c>
      <c r="M66" s="37">
        <v>0.55189999999999995</v>
      </c>
      <c r="N66" s="32">
        <v>200</v>
      </c>
      <c r="O66" s="24">
        <v>210</v>
      </c>
      <c r="P66" s="33">
        <v>220</v>
      </c>
      <c r="Q66" s="34"/>
      <c r="R66" s="24">
        <f>P66</f>
        <v>220</v>
      </c>
      <c r="S66" s="37">
        <f t="shared" si="8"/>
        <v>121.41799999999999</v>
      </c>
      <c r="T66" s="24">
        <v>140</v>
      </c>
      <c r="U66" s="24">
        <v>145</v>
      </c>
      <c r="V66" s="33">
        <v>150</v>
      </c>
      <c r="W66" s="34"/>
      <c r="X66" s="33">
        <f>V66</f>
        <v>150</v>
      </c>
      <c r="Y66" s="31">
        <f t="shared" si="9"/>
        <v>82.784999999999997</v>
      </c>
      <c r="Z66" s="24">
        <f t="shared" si="10"/>
        <v>370</v>
      </c>
      <c r="AA66" s="31">
        <f t="shared" si="11"/>
        <v>204.20299999999997</v>
      </c>
      <c r="AB66" s="24">
        <v>260</v>
      </c>
      <c r="AC66" s="24">
        <v>280</v>
      </c>
      <c r="AD66" s="33">
        <v>300</v>
      </c>
      <c r="AE66" s="34"/>
      <c r="AF66" s="33">
        <f>AD66</f>
        <v>300</v>
      </c>
      <c r="AG66" s="31"/>
      <c r="AH66" s="24">
        <f t="shared" si="13"/>
        <v>670</v>
      </c>
      <c r="AI66" s="31">
        <f t="shared" si="14"/>
        <v>369.77299999999997</v>
      </c>
      <c r="AJ66" s="24"/>
      <c r="AK66" s="24" t="s">
        <v>135</v>
      </c>
      <c r="AL66" s="24">
        <v>5</v>
      </c>
    </row>
    <row r="67" spans="1:38">
      <c r="A67" s="24">
        <v>12</v>
      </c>
      <c r="B67" s="24">
        <v>1</v>
      </c>
      <c r="C67" s="24" t="s">
        <v>33</v>
      </c>
      <c r="D67" s="24" t="s">
        <v>35</v>
      </c>
      <c r="E67" s="24">
        <v>125</v>
      </c>
      <c r="F67" s="24" t="s">
        <v>521</v>
      </c>
      <c r="G67" s="24" t="s">
        <v>27</v>
      </c>
      <c r="H67" s="24" t="s">
        <v>22</v>
      </c>
      <c r="I67" s="24" t="s">
        <v>20</v>
      </c>
      <c r="J67" s="35">
        <v>31345</v>
      </c>
      <c r="K67" s="34" t="s">
        <v>19</v>
      </c>
      <c r="L67" s="30">
        <v>113.3</v>
      </c>
      <c r="M67" s="37">
        <v>0.53290000000000004</v>
      </c>
      <c r="N67" s="32">
        <v>230</v>
      </c>
      <c r="O67" s="24">
        <v>245</v>
      </c>
      <c r="P67" s="33">
        <v>255</v>
      </c>
      <c r="Q67" s="34"/>
      <c r="R67" s="24">
        <f>P67</f>
        <v>255</v>
      </c>
      <c r="S67" s="37">
        <f t="shared" si="8"/>
        <v>135.8895</v>
      </c>
      <c r="T67" s="24">
        <v>185</v>
      </c>
      <c r="U67" s="42">
        <v>195</v>
      </c>
      <c r="V67" s="33">
        <v>195</v>
      </c>
      <c r="W67" s="34"/>
      <c r="X67" s="33">
        <f>V67</f>
        <v>195</v>
      </c>
      <c r="Y67" s="31">
        <f t="shared" si="9"/>
        <v>103.91550000000001</v>
      </c>
      <c r="Z67" s="24">
        <f t="shared" si="10"/>
        <v>450</v>
      </c>
      <c r="AA67" s="31">
        <f t="shared" si="11"/>
        <v>239.80500000000001</v>
      </c>
      <c r="AB67" s="24">
        <v>250</v>
      </c>
      <c r="AC67" s="24">
        <v>270</v>
      </c>
      <c r="AD67" s="33">
        <v>290</v>
      </c>
      <c r="AE67" s="34"/>
      <c r="AF67" s="33">
        <f>AD67</f>
        <v>290</v>
      </c>
      <c r="AG67" s="31"/>
      <c r="AH67" s="24">
        <f t="shared" si="13"/>
        <v>740</v>
      </c>
      <c r="AI67" s="31">
        <f t="shared" si="14"/>
        <v>394.346</v>
      </c>
      <c r="AJ67" s="24"/>
      <c r="AK67" s="24" t="s">
        <v>135</v>
      </c>
      <c r="AL67" s="24">
        <v>12</v>
      </c>
    </row>
    <row r="68" spans="1:38">
      <c r="A68" s="24"/>
      <c r="B68" s="24"/>
      <c r="C68" s="24"/>
      <c r="D68" s="24"/>
      <c r="E68" s="24"/>
      <c r="F68" s="33" t="s">
        <v>171</v>
      </c>
      <c r="G68" s="33" t="s">
        <v>292</v>
      </c>
      <c r="H68" s="24"/>
      <c r="I68" s="24"/>
      <c r="J68" s="26"/>
      <c r="K68" s="34"/>
      <c r="L68" s="30"/>
      <c r="M68" s="37"/>
      <c r="N68" s="32"/>
      <c r="O68" s="24"/>
      <c r="P68" s="33"/>
      <c r="Q68" s="34"/>
      <c r="R68" s="24"/>
      <c r="S68" s="24"/>
      <c r="T68" s="24"/>
      <c r="U68" s="24"/>
      <c r="V68" s="33"/>
      <c r="W68" s="34"/>
      <c r="X68" s="33"/>
      <c r="Y68" s="31"/>
      <c r="Z68" s="24"/>
      <c r="AA68" s="32"/>
      <c r="AB68" s="24"/>
      <c r="AC68" s="24"/>
      <c r="AD68" s="33"/>
      <c r="AE68" s="34"/>
      <c r="AF68" s="33"/>
      <c r="AG68" s="31"/>
      <c r="AH68" s="24"/>
      <c r="AI68" s="31"/>
      <c r="AJ68" s="24"/>
      <c r="AK68" s="24"/>
      <c r="AL68" s="24"/>
    </row>
    <row r="69" spans="1:38">
      <c r="A69" s="24"/>
      <c r="B69" s="24"/>
      <c r="C69" s="24"/>
      <c r="D69" s="24"/>
      <c r="E69" s="24"/>
      <c r="F69" s="33" t="s">
        <v>325</v>
      </c>
      <c r="G69" s="33" t="s">
        <v>173</v>
      </c>
      <c r="H69" s="24"/>
      <c r="I69" s="24"/>
      <c r="J69" s="26"/>
      <c r="K69" s="34"/>
      <c r="L69" s="30"/>
      <c r="M69" s="37"/>
      <c r="N69" s="32"/>
      <c r="O69" s="24"/>
      <c r="P69" s="33"/>
      <c r="Q69" s="34"/>
      <c r="R69" s="24"/>
      <c r="S69" s="24"/>
      <c r="T69" s="24"/>
      <c r="U69" s="24"/>
      <c r="V69" s="33"/>
      <c r="W69" s="34"/>
      <c r="X69" s="33"/>
      <c r="Y69" s="31"/>
      <c r="Z69" s="24"/>
      <c r="AA69" s="32"/>
      <c r="AB69" s="24"/>
      <c r="AC69" s="24"/>
      <c r="AD69" s="33"/>
      <c r="AE69" s="34"/>
      <c r="AF69" s="33"/>
      <c r="AG69" s="31"/>
      <c r="AH69" s="24"/>
      <c r="AI69" s="31"/>
      <c r="AJ69" s="24"/>
      <c r="AK69" s="24"/>
      <c r="AL69" s="24"/>
    </row>
    <row r="70" spans="1:38">
      <c r="A70" s="24">
        <v>12</v>
      </c>
      <c r="B70" s="24">
        <v>1</v>
      </c>
      <c r="C70" s="24" t="s">
        <v>33</v>
      </c>
      <c r="D70" s="24" t="s">
        <v>250</v>
      </c>
      <c r="E70" s="24">
        <v>90</v>
      </c>
      <c r="F70" s="24" t="s">
        <v>514</v>
      </c>
      <c r="G70" s="24" t="s">
        <v>45</v>
      </c>
      <c r="H70" s="24" t="s">
        <v>22</v>
      </c>
      <c r="I70" s="24" t="s">
        <v>20</v>
      </c>
      <c r="J70" s="26">
        <v>24782</v>
      </c>
      <c r="K70" s="34" t="s">
        <v>52</v>
      </c>
      <c r="L70" s="30">
        <v>86.65</v>
      </c>
      <c r="M70" s="37">
        <v>0.72070000000000001</v>
      </c>
      <c r="N70" s="32">
        <v>195</v>
      </c>
      <c r="O70" s="24">
        <v>205</v>
      </c>
      <c r="P70" s="33">
        <v>215</v>
      </c>
      <c r="Q70" s="34"/>
      <c r="R70" s="24">
        <f>P70</f>
        <v>215</v>
      </c>
      <c r="S70" s="37">
        <f>R70*M70</f>
        <v>154.95050000000001</v>
      </c>
      <c r="T70" s="24">
        <v>160</v>
      </c>
      <c r="U70" s="24">
        <v>175</v>
      </c>
      <c r="V70" s="33">
        <v>182.5</v>
      </c>
      <c r="W70" s="34"/>
      <c r="X70" s="33">
        <f>V70</f>
        <v>182.5</v>
      </c>
      <c r="Y70" s="31">
        <f>X70*M70</f>
        <v>131.52775</v>
      </c>
      <c r="Z70" s="24">
        <f>X70+R70</f>
        <v>397.5</v>
      </c>
      <c r="AA70" s="31">
        <f>Z70*M70</f>
        <v>286.47825</v>
      </c>
      <c r="AB70" s="24">
        <v>210</v>
      </c>
      <c r="AC70" s="24">
        <v>220</v>
      </c>
      <c r="AD70" s="42">
        <v>230</v>
      </c>
      <c r="AE70" s="34"/>
      <c r="AF70" s="33">
        <f>AC70</f>
        <v>220</v>
      </c>
      <c r="AG70" s="31"/>
      <c r="AH70" s="24">
        <f>AF70+Z70</f>
        <v>617.5</v>
      </c>
      <c r="AI70" s="31">
        <f>AH70*M70</f>
        <v>445.03224999999998</v>
      </c>
      <c r="AJ70" s="24"/>
      <c r="AK70" s="24" t="s">
        <v>85</v>
      </c>
      <c r="AL70" s="24">
        <v>12</v>
      </c>
    </row>
    <row r="71" spans="1:38">
      <c r="A71" s="24">
        <v>0</v>
      </c>
      <c r="B71" s="24" t="s">
        <v>172</v>
      </c>
      <c r="C71" s="24" t="s">
        <v>33</v>
      </c>
      <c r="D71" s="24" t="s">
        <v>250</v>
      </c>
      <c r="E71" s="24">
        <v>100</v>
      </c>
      <c r="F71" s="24" t="s">
        <v>509</v>
      </c>
      <c r="G71" s="24" t="s">
        <v>27</v>
      </c>
      <c r="H71" s="24" t="s">
        <v>22</v>
      </c>
      <c r="I71" s="24" t="s">
        <v>20</v>
      </c>
      <c r="J71" s="26">
        <v>29734</v>
      </c>
      <c r="K71" s="34" t="s">
        <v>19</v>
      </c>
      <c r="L71" s="30">
        <v>93.9</v>
      </c>
      <c r="M71" s="37">
        <v>0.57140000000000002</v>
      </c>
      <c r="N71" s="32">
        <v>180</v>
      </c>
      <c r="O71" s="41">
        <v>192.5</v>
      </c>
      <c r="P71" s="41">
        <v>200</v>
      </c>
      <c r="Q71" s="34"/>
      <c r="R71" s="24">
        <v>0</v>
      </c>
      <c r="S71" s="37">
        <f>R71*M71</f>
        <v>0</v>
      </c>
      <c r="T71" s="42">
        <v>220</v>
      </c>
      <c r="U71" s="42">
        <v>220</v>
      </c>
      <c r="V71" s="42">
        <v>225</v>
      </c>
      <c r="W71" s="34"/>
      <c r="X71" s="33">
        <v>0</v>
      </c>
      <c r="Y71" s="31">
        <f>X71*M71</f>
        <v>0</v>
      </c>
      <c r="Z71" s="24">
        <f>X71+R71</f>
        <v>0</v>
      </c>
      <c r="AA71" s="31">
        <f>Z71*M71</f>
        <v>0</v>
      </c>
      <c r="AB71" s="42">
        <v>175</v>
      </c>
      <c r="AC71" s="42">
        <v>187.5</v>
      </c>
      <c r="AD71" s="42">
        <v>200</v>
      </c>
      <c r="AE71" s="34"/>
      <c r="AF71" s="33">
        <v>0</v>
      </c>
      <c r="AG71" s="31"/>
      <c r="AH71" s="24">
        <f t="shared" si="0"/>
        <v>0</v>
      </c>
      <c r="AI71" s="31">
        <f t="shared" si="1"/>
        <v>0</v>
      </c>
      <c r="AJ71" s="24"/>
      <c r="AK71" s="24" t="s">
        <v>135</v>
      </c>
      <c r="AL71" s="24">
        <v>0</v>
      </c>
    </row>
    <row r="72" spans="1:38">
      <c r="A72" s="24"/>
      <c r="B72" s="24"/>
      <c r="C72" s="24"/>
      <c r="D72" s="24"/>
      <c r="E72" s="24"/>
      <c r="F72" s="33" t="s">
        <v>227</v>
      </c>
      <c r="G72" s="33" t="s">
        <v>296</v>
      </c>
      <c r="H72" s="24"/>
      <c r="I72" s="24"/>
      <c r="J72" s="26"/>
      <c r="K72" s="34"/>
      <c r="L72" s="30"/>
      <c r="M72" s="37"/>
      <c r="N72" s="32"/>
      <c r="O72" s="24"/>
      <c r="P72" s="33"/>
      <c r="Q72" s="34"/>
      <c r="R72" s="24"/>
      <c r="S72" s="24"/>
      <c r="T72" s="24"/>
      <c r="U72" s="24"/>
      <c r="V72" s="33"/>
      <c r="W72" s="34"/>
      <c r="X72" s="33"/>
      <c r="Y72" s="31"/>
      <c r="Z72" s="24"/>
      <c r="AA72" s="32"/>
      <c r="AB72" s="24"/>
      <c r="AC72" s="24"/>
      <c r="AD72" s="33"/>
      <c r="AE72" s="34"/>
      <c r="AF72" s="33"/>
      <c r="AG72" s="31"/>
      <c r="AH72" s="24"/>
      <c r="AI72" s="31"/>
      <c r="AJ72" s="24"/>
      <c r="AK72" s="24"/>
      <c r="AL72" s="24"/>
    </row>
    <row r="73" spans="1:38">
      <c r="A73" s="24"/>
      <c r="B73" s="24"/>
      <c r="C73" s="24"/>
      <c r="D73" s="24"/>
      <c r="E73" s="24"/>
      <c r="F73" s="33" t="s">
        <v>325</v>
      </c>
      <c r="G73" s="33" t="s">
        <v>173</v>
      </c>
      <c r="H73" s="24"/>
      <c r="I73" s="24"/>
      <c r="J73" s="26"/>
      <c r="K73" s="34"/>
      <c r="L73" s="30"/>
      <c r="M73" s="37"/>
      <c r="N73" s="32"/>
      <c r="O73" s="24"/>
      <c r="P73" s="33"/>
      <c r="Q73" s="34"/>
      <c r="R73" s="24"/>
      <c r="S73" s="24"/>
      <c r="T73" s="24"/>
      <c r="U73" s="24"/>
      <c r="V73" s="33"/>
      <c r="W73" s="34"/>
      <c r="X73" s="33"/>
      <c r="Y73" s="31"/>
      <c r="Z73" s="24"/>
      <c r="AA73" s="32"/>
      <c r="AB73" s="24"/>
      <c r="AC73" s="24"/>
      <c r="AD73" s="33"/>
      <c r="AE73" s="34"/>
      <c r="AF73" s="33"/>
      <c r="AG73" s="31"/>
      <c r="AH73" s="24"/>
      <c r="AI73" s="31"/>
      <c r="AJ73" s="24"/>
      <c r="AK73" s="24"/>
      <c r="AL73" s="24"/>
    </row>
    <row r="74" spans="1:38">
      <c r="A74" s="24">
        <v>12</v>
      </c>
      <c r="B74" s="24">
        <v>1</v>
      </c>
      <c r="C74" s="24" t="s">
        <v>33</v>
      </c>
      <c r="D74" s="24" t="s">
        <v>278</v>
      </c>
      <c r="E74" s="24">
        <v>110</v>
      </c>
      <c r="F74" s="24" t="s">
        <v>516</v>
      </c>
      <c r="G74" s="24" t="s">
        <v>113</v>
      </c>
      <c r="H74" s="24" t="s">
        <v>113</v>
      </c>
      <c r="I74" s="24" t="s">
        <v>20</v>
      </c>
      <c r="J74" s="26">
        <v>26096</v>
      </c>
      <c r="K74" s="34" t="s">
        <v>29</v>
      </c>
      <c r="L74" s="30">
        <v>108.5</v>
      </c>
      <c r="M74" s="37">
        <v>0.57550000000000001</v>
      </c>
      <c r="N74" s="32"/>
      <c r="O74" s="24"/>
      <c r="P74" s="33"/>
      <c r="Q74" s="34"/>
      <c r="R74" s="24"/>
      <c r="S74" s="37">
        <f>R74*M74</f>
        <v>0</v>
      </c>
      <c r="T74" s="24"/>
      <c r="U74" s="24"/>
      <c r="V74" s="33"/>
      <c r="W74" s="34"/>
      <c r="X74" s="33"/>
      <c r="Y74" s="31">
        <f>X74*M74</f>
        <v>0</v>
      </c>
      <c r="Z74" s="24">
        <f>X74+R74</f>
        <v>0</v>
      </c>
      <c r="AA74" s="31">
        <f>Z74*M74</f>
        <v>0</v>
      </c>
      <c r="AB74" s="24">
        <v>235</v>
      </c>
      <c r="AC74" s="24">
        <v>255</v>
      </c>
      <c r="AD74" s="33">
        <v>262.5</v>
      </c>
      <c r="AE74" s="34"/>
      <c r="AF74" s="33">
        <f>AD74</f>
        <v>262.5</v>
      </c>
      <c r="AG74" s="31"/>
      <c r="AH74" s="24">
        <f>AF74+Z74</f>
        <v>262.5</v>
      </c>
      <c r="AI74" s="31">
        <f>AH74*M74</f>
        <v>151.06874999999999</v>
      </c>
      <c r="AJ74" s="24"/>
      <c r="AK74" s="24" t="s">
        <v>135</v>
      </c>
      <c r="AL74" s="24">
        <v>12</v>
      </c>
    </row>
    <row r="75" spans="1:38">
      <c r="A75" s="24">
        <v>12</v>
      </c>
      <c r="B75" s="24">
        <v>1</v>
      </c>
      <c r="C75" s="24" t="s">
        <v>33</v>
      </c>
      <c r="D75" s="24" t="s">
        <v>278</v>
      </c>
      <c r="E75" s="24">
        <v>125</v>
      </c>
      <c r="F75" s="24" t="s">
        <v>508</v>
      </c>
      <c r="G75" s="24" t="s">
        <v>27</v>
      </c>
      <c r="H75" s="24" t="s">
        <v>22</v>
      </c>
      <c r="I75" s="24" t="s">
        <v>20</v>
      </c>
      <c r="J75" s="26">
        <v>22107</v>
      </c>
      <c r="K75" s="34" t="s">
        <v>220</v>
      </c>
      <c r="L75" s="30">
        <v>112.5</v>
      </c>
      <c r="M75" s="37">
        <v>0.78990000000000005</v>
      </c>
      <c r="N75" s="32"/>
      <c r="O75" s="24"/>
      <c r="P75" s="33"/>
      <c r="Q75" s="34"/>
      <c r="R75" s="24"/>
      <c r="S75" s="37">
        <f>R75*M75</f>
        <v>0</v>
      </c>
      <c r="T75" s="24"/>
      <c r="U75" s="24"/>
      <c r="V75" s="33"/>
      <c r="W75" s="34"/>
      <c r="X75" s="33"/>
      <c r="Y75" s="31">
        <f>X75*M75</f>
        <v>0</v>
      </c>
      <c r="Z75" s="24">
        <f>X75+R75</f>
        <v>0</v>
      </c>
      <c r="AA75" s="31">
        <f>Z75*M75</f>
        <v>0</v>
      </c>
      <c r="AB75" s="24">
        <v>180</v>
      </c>
      <c r="AC75" s="24">
        <v>200</v>
      </c>
      <c r="AD75" s="33">
        <v>212.5</v>
      </c>
      <c r="AE75" s="34"/>
      <c r="AF75" s="33">
        <f>AD75</f>
        <v>212.5</v>
      </c>
      <c r="AG75" s="31"/>
      <c r="AH75" s="24">
        <f t="shared" si="0"/>
        <v>212.5</v>
      </c>
      <c r="AI75" s="31">
        <f t="shared" si="1"/>
        <v>167.85375000000002</v>
      </c>
      <c r="AJ75" s="24"/>
      <c r="AK75" s="24" t="s">
        <v>135</v>
      </c>
      <c r="AL75" s="24">
        <v>12</v>
      </c>
    </row>
    <row r="76" spans="1:38">
      <c r="A76" s="24">
        <v>12</v>
      </c>
      <c r="B76" s="24">
        <v>1</v>
      </c>
      <c r="C76" s="24" t="s">
        <v>33</v>
      </c>
      <c r="D76" s="24" t="s">
        <v>278</v>
      </c>
      <c r="E76" s="24">
        <v>125</v>
      </c>
      <c r="F76" s="24" t="s">
        <v>508</v>
      </c>
      <c r="G76" s="24" t="s">
        <v>27</v>
      </c>
      <c r="H76" s="24" t="s">
        <v>22</v>
      </c>
      <c r="I76" s="24" t="s">
        <v>20</v>
      </c>
      <c r="J76" s="26">
        <v>22107</v>
      </c>
      <c r="K76" s="34" t="s">
        <v>19</v>
      </c>
      <c r="L76" s="30">
        <v>112.5</v>
      </c>
      <c r="M76" s="37">
        <v>0.53369999999999995</v>
      </c>
      <c r="N76" s="32"/>
      <c r="O76" s="24"/>
      <c r="P76" s="33"/>
      <c r="Q76" s="34"/>
      <c r="R76" s="24"/>
      <c r="S76" s="37">
        <f>R76*M76</f>
        <v>0</v>
      </c>
      <c r="T76" s="24"/>
      <c r="U76" s="24"/>
      <c r="V76" s="33"/>
      <c r="W76" s="34"/>
      <c r="X76" s="33"/>
      <c r="Y76" s="31">
        <f>X76*M76</f>
        <v>0</v>
      </c>
      <c r="Z76" s="24">
        <f>X76+R76</f>
        <v>0</v>
      </c>
      <c r="AA76" s="31">
        <f>Z76*M76</f>
        <v>0</v>
      </c>
      <c r="AB76" s="24">
        <v>180</v>
      </c>
      <c r="AC76" s="24">
        <v>200</v>
      </c>
      <c r="AD76" s="33">
        <v>212.5</v>
      </c>
      <c r="AE76" s="34"/>
      <c r="AF76" s="33">
        <f>AD76</f>
        <v>212.5</v>
      </c>
      <c r="AG76" s="31"/>
      <c r="AH76" s="24">
        <f t="shared" si="0"/>
        <v>212.5</v>
      </c>
      <c r="AI76" s="31">
        <f t="shared" si="1"/>
        <v>113.41125</v>
      </c>
      <c r="AJ76" s="24"/>
      <c r="AK76" s="24" t="s">
        <v>135</v>
      </c>
      <c r="AL76" s="24">
        <v>12</v>
      </c>
    </row>
    <row r="77" spans="1:38">
      <c r="A77" s="24"/>
      <c r="B77" s="24"/>
      <c r="C77" s="24"/>
      <c r="D77" s="24"/>
      <c r="E77" s="24"/>
      <c r="F77" s="33" t="s">
        <v>171</v>
      </c>
      <c r="G77" s="33" t="s">
        <v>296</v>
      </c>
      <c r="H77" s="24"/>
      <c r="I77" s="24"/>
      <c r="J77" s="26"/>
      <c r="K77" s="34"/>
      <c r="L77" s="30"/>
      <c r="M77" s="37"/>
      <c r="N77" s="32"/>
      <c r="O77" s="24"/>
      <c r="P77" s="33"/>
      <c r="Q77" s="34"/>
      <c r="R77" s="24"/>
      <c r="S77" s="24"/>
      <c r="T77" s="24"/>
      <c r="U77" s="24"/>
      <c r="V77" s="33"/>
      <c r="W77" s="34"/>
      <c r="X77" s="33"/>
      <c r="Y77" s="31"/>
      <c r="Z77" s="24"/>
      <c r="AA77" s="32"/>
      <c r="AB77" s="24"/>
      <c r="AC77" s="24"/>
      <c r="AD77" s="33"/>
      <c r="AE77" s="34"/>
      <c r="AF77" s="33"/>
      <c r="AG77" s="31"/>
      <c r="AH77" s="24"/>
      <c r="AI77" s="31"/>
      <c r="AJ77" s="24"/>
      <c r="AK77" s="24"/>
      <c r="AL77" s="24"/>
    </row>
    <row r="78" spans="1:38">
      <c r="A78" s="24"/>
      <c r="B78" s="24"/>
      <c r="C78" s="24"/>
      <c r="D78" s="24"/>
      <c r="E78" s="24"/>
      <c r="F78" s="33" t="s">
        <v>325</v>
      </c>
      <c r="G78" s="33" t="s">
        <v>173</v>
      </c>
      <c r="H78" s="24"/>
      <c r="I78" s="24"/>
      <c r="J78" s="26"/>
      <c r="K78" s="34"/>
      <c r="L78" s="30"/>
      <c r="M78" s="37"/>
      <c r="N78" s="32"/>
      <c r="O78" s="24"/>
      <c r="P78" s="33"/>
      <c r="Q78" s="34"/>
      <c r="R78" s="24"/>
      <c r="S78" s="24"/>
      <c r="T78" s="24"/>
      <c r="U78" s="24"/>
      <c r="V78" s="33"/>
      <c r="W78" s="34"/>
      <c r="X78" s="33"/>
      <c r="Y78" s="31"/>
      <c r="Z78" s="24"/>
      <c r="AA78" s="32"/>
      <c r="AB78" s="24"/>
      <c r="AC78" s="24"/>
      <c r="AD78" s="33"/>
      <c r="AE78" s="34"/>
      <c r="AF78" s="33"/>
      <c r="AG78" s="31"/>
      <c r="AH78" s="24"/>
      <c r="AI78" s="31"/>
      <c r="AJ78" s="24"/>
      <c r="AK78" s="24"/>
      <c r="AL78" s="24"/>
    </row>
    <row r="79" spans="1:38">
      <c r="A79" s="24">
        <v>12</v>
      </c>
      <c r="B79" s="24">
        <v>1</v>
      </c>
      <c r="C79" s="24" t="s">
        <v>33</v>
      </c>
      <c r="D79" s="24" t="s">
        <v>278</v>
      </c>
      <c r="E79" s="24">
        <v>110</v>
      </c>
      <c r="F79" s="24" t="s">
        <v>516</v>
      </c>
      <c r="G79" s="24" t="s">
        <v>113</v>
      </c>
      <c r="H79" s="24" t="s">
        <v>113</v>
      </c>
      <c r="I79" s="24" t="s">
        <v>20</v>
      </c>
      <c r="J79" s="26">
        <v>26096</v>
      </c>
      <c r="K79" s="34" t="s">
        <v>29</v>
      </c>
      <c r="L79" s="30">
        <v>108.5</v>
      </c>
      <c r="M79" s="37">
        <v>0.57550000000000001</v>
      </c>
      <c r="N79" s="32">
        <v>235</v>
      </c>
      <c r="O79" s="24">
        <v>250</v>
      </c>
      <c r="P79" s="33">
        <v>270</v>
      </c>
      <c r="Q79" s="34"/>
      <c r="R79" s="24">
        <f>P79</f>
        <v>270</v>
      </c>
      <c r="S79" s="37">
        <f>R79*M79</f>
        <v>155.38499999999999</v>
      </c>
      <c r="T79" s="24">
        <v>160</v>
      </c>
      <c r="U79" s="24">
        <v>175</v>
      </c>
      <c r="V79" s="42">
        <v>180</v>
      </c>
      <c r="W79" s="34"/>
      <c r="X79" s="33">
        <f>U79</f>
        <v>175</v>
      </c>
      <c r="Y79" s="31">
        <f>X79*M79</f>
        <v>100.71250000000001</v>
      </c>
      <c r="Z79" s="24">
        <f>X79+R79</f>
        <v>445</v>
      </c>
      <c r="AA79" s="31">
        <f>Z79*M79</f>
        <v>256.09750000000003</v>
      </c>
      <c r="AB79" s="24">
        <v>235</v>
      </c>
      <c r="AC79" s="24">
        <v>255</v>
      </c>
      <c r="AD79" s="33">
        <v>262.5</v>
      </c>
      <c r="AE79" s="34"/>
      <c r="AF79" s="33">
        <f>AD79</f>
        <v>262.5</v>
      </c>
      <c r="AG79" s="31"/>
      <c r="AH79" s="24">
        <f>AF79+Z79</f>
        <v>707.5</v>
      </c>
      <c r="AI79" s="31">
        <f>AH79*M79</f>
        <v>407.16624999999999</v>
      </c>
      <c r="AJ79" s="24"/>
      <c r="AK79" s="24" t="s">
        <v>135</v>
      </c>
      <c r="AL79" s="24">
        <v>12</v>
      </c>
    </row>
    <row r="80" spans="1:38">
      <c r="A80" s="24"/>
      <c r="B80" s="24"/>
      <c r="C80" s="24"/>
      <c r="D80" s="24"/>
      <c r="E80" s="24"/>
      <c r="F80" s="33" t="s">
        <v>167</v>
      </c>
      <c r="G80" s="33" t="s">
        <v>297</v>
      </c>
      <c r="H80" s="24"/>
      <c r="I80" s="24"/>
      <c r="J80" s="26"/>
      <c r="K80" s="34"/>
      <c r="L80" s="30"/>
      <c r="M80" s="37"/>
      <c r="N80" s="32"/>
      <c r="O80" s="24"/>
      <c r="P80" s="33"/>
      <c r="Q80" s="34"/>
      <c r="R80" s="24"/>
      <c r="S80" s="24"/>
      <c r="T80" s="24"/>
      <c r="U80" s="24"/>
      <c r="V80" s="33"/>
      <c r="W80" s="34"/>
      <c r="X80" s="33"/>
      <c r="Y80" s="31"/>
      <c r="Z80" s="24"/>
      <c r="AA80" s="32"/>
      <c r="AB80" s="24"/>
      <c r="AC80" s="24"/>
      <c r="AD80" s="33"/>
      <c r="AE80" s="34"/>
      <c r="AF80" s="33"/>
      <c r="AG80" s="31"/>
      <c r="AH80" s="24"/>
      <c r="AI80" s="31"/>
      <c r="AJ80" s="24"/>
      <c r="AK80" s="24"/>
      <c r="AL80" s="24"/>
    </row>
    <row r="81" spans="1:38">
      <c r="A81" s="24"/>
      <c r="B81" s="24"/>
      <c r="C81" s="24"/>
      <c r="D81" s="24"/>
      <c r="E81" s="24"/>
      <c r="F81" s="33" t="s">
        <v>325</v>
      </c>
      <c r="G81" s="33" t="s">
        <v>173</v>
      </c>
      <c r="H81" s="24"/>
      <c r="I81" s="24"/>
      <c r="J81" s="26"/>
      <c r="K81" s="34"/>
      <c r="L81" s="30"/>
      <c r="M81" s="37"/>
      <c r="N81" s="32"/>
      <c r="O81" s="24"/>
      <c r="P81" s="33"/>
      <c r="Q81" s="34"/>
      <c r="R81" s="24"/>
      <c r="S81" s="24"/>
      <c r="T81" s="24"/>
      <c r="U81" s="24"/>
      <c r="V81" s="33"/>
      <c r="W81" s="34"/>
      <c r="X81" s="33"/>
      <c r="Y81" s="31"/>
      <c r="Z81" s="24"/>
      <c r="AA81" s="32"/>
      <c r="AB81" s="24"/>
      <c r="AC81" s="24"/>
      <c r="AD81" s="33"/>
      <c r="AE81" s="34"/>
      <c r="AF81" s="33"/>
      <c r="AG81" s="31"/>
      <c r="AH81" s="24"/>
      <c r="AI81" s="31"/>
      <c r="AJ81" s="24"/>
      <c r="AK81" s="24"/>
      <c r="AL81" s="24"/>
    </row>
    <row r="82" spans="1:38">
      <c r="A82" s="24">
        <v>12</v>
      </c>
      <c r="B82" s="24">
        <v>1</v>
      </c>
      <c r="C82" s="24" t="s">
        <v>33</v>
      </c>
      <c r="D82" s="24" t="s">
        <v>288</v>
      </c>
      <c r="E82" s="24">
        <v>75</v>
      </c>
      <c r="F82" s="24" t="s">
        <v>515</v>
      </c>
      <c r="G82" s="24" t="s">
        <v>155</v>
      </c>
      <c r="H82" s="24" t="s">
        <v>22</v>
      </c>
      <c r="I82" s="24" t="s">
        <v>20</v>
      </c>
      <c r="J82" s="26">
        <v>26338</v>
      </c>
      <c r="K82" s="34" t="s">
        <v>29</v>
      </c>
      <c r="L82" s="30">
        <v>71.150000000000006</v>
      </c>
      <c r="M82" s="37">
        <v>0.7409</v>
      </c>
      <c r="N82" s="32">
        <v>250</v>
      </c>
      <c r="O82" s="24">
        <v>270</v>
      </c>
      <c r="P82" s="33">
        <v>290</v>
      </c>
      <c r="Q82" s="34"/>
      <c r="R82" s="24">
        <f>P82</f>
        <v>290</v>
      </c>
      <c r="S82" s="37">
        <f>R82*M82</f>
        <v>214.86099999999999</v>
      </c>
      <c r="T82" s="24"/>
      <c r="U82" s="24"/>
      <c r="V82" s="33"/>
      <c r="W82" s="34"/>
      <c r="X82" s="33"/>
      <c r="Y82" s="31">
        <f>X82*M82</f>
        <v>0</v>
      </c>
      <c r="Z82" s="24">
        <f>X82+R82</f>
        <v>290</v>
      </c>
      <c r="AA82" s="31">
        <f>Z82*M82</f>
        <v>214.86099999999999</v>
      </c>
      <c r="AB82" s="24"/>
      <c r="AC82" s="24"/>
      <c r="AD82" s="33"/>
      <c r="AE82" s="34"/>
      <c r="AF82" s="33"/>
      <c r="AG82" s="31"/>
      <c r="AH82" s="24">
        <f>AF82+Z82</f>
        <v>290</v>
      </c>
      <c r="AI82" s="31">
        <f>AH82*M82</f>
        <v>214.86099999999999</v>
      </c>
      <c r="AJ82" s="24"/>
      <c r="AK82" s="24" t="s">
        <v>135</v>
      </c>
      <c r="AL82" s="24">
        <v>12</v>
      </c>
    </row>
    <row r="83" spans="1:38">
      <c r="A83" s="24">
        <v>12</v>
      </c>
      <c r="B83" s="24">
        <v>1</v>
      </c>
      <c r="C83" s="24" t="s">
        <v>33</v>
      </c>
      <c r="D83" s="24" t="s">
        <v>288</v>
      </c>
      <c r="E83" s="24">
        <v>82.5</v>
      </c>
      <c r="F83" s="24" t="s">
        <v>526</v>
      </c>
      <c r="G83" s="24" t="s">
        <v>155</v>
      </c>
      <c r="H83" s="24" t="s">
        <v>22</v>
      </c>
      <c r="I83" s="24" t="s">
        <v>20</v>
      </c>
      <c r="J83" s="26">
        <v>17885</v>
      </c>
      <c r="K83" s="34" t="s">
        <v>350</v>
      </c>
      <c r="L83" s="30">
        <v>79.849999999999994</v>
      </c>
      <c r="M83" s="37">
        <v>1.2986</v>
      </c>
      <c r="N83" s="41">
        <v>220</v>
      </c>
      <c r="O83" s="41">
        <v>220</v>
      </c>
      <c r="P83" s="33">
        <v>220</v>
      </c>
      <c r="Q83" s="34"/>
      <c r="R83" s="24">
        <f>P83</f>
        <v>220</v>
      </c>
      <c r="S83" s="37">
        <f>R83*M83</f>
        <v>285.69200000000001</v>
      </c>
      <c r="T83" s="24"/>
      <c r="U83" s="24"/>
      <c r="V83" s="33"/>
      <c r="W83" s="34"/>
      <c r="X83" s="33"/>
      <c r="Y83" s="31">
        <f>X83*M83</f>
        <v>0</v>
      </c>
      <c r="Z83" s="24">
        <f>X83+R83</f>
        <v>220</v>
      </c>
      <c r="AA83" s="31">
        <f>Z83*M83</f>
        <v>285.69200000000001</v>
      </c>
      <c r="AB83" s="24"/>
      <c r="AC83" s="24"/>
      <c r="AD83" s="33"/>
      <c r="AE83" s="34"/>
      <c r="AF83" s="33"/>
      <c r="AG83" s="31"/>
      <c r="AH83" s="24">
        <f>AF83+Z83</f>
        <v>220</v>
      </c>
      <c r="AI83" s="31">
        <f>AH83*M83</f>
        <v>285.69200000000001</v>
      </c>
      <c r="AJ83" s="24"/>
      <c r="AK83" s="24" t="s">
        <v>135</v>
      </c>
      <c r="AL83" s="24">
        <v>12</v>
      </c>
    </row>
    <row r="84" spans="1:38">
      <c r="A84" s="24">
        <v>12</v>
      </c>
      <c r="B84" s="24">
        <v>1</v>
      </c>
      <c r="C84" s="24" t="s">
        <v>33</v>
      </c>
      <c r="D84" s="24" t="s">
        <v>288</v>
      </c>
      <c r="E84" s="24">
        <v>110</v>
      </c>
      <c r="F84" s="24" t="s">
        <v>511</v>
      </c>
      <c r="G84" s="24" t="s">
        <v>67</v>
      </c>
      <c r="H84" s="24" t="s">
        <v>127</v>
      </c>
      <c r="I84" s="24" t="s">
        <v>20</v>
      </c>
      <c r="J84" s="26">
        <v>19866</v>
      </c>
      <c r="K84" s="34" t="s">
        <v>64</v>
      </c>
      <c r="L84" s="30">
        <v>102</v>
      </c>
      <c r="M84" s="37">
        <v>0.99460000000000004</v>
      </c>
      <c r="N84" s="32">
        <v>200</v>
      </c>
      <c r="O84" s="24">
        <v>220</v>
      </c>
      <c r="P84" s="33">
        <v>240</v>
      </c>
      <c r="Q84" s="34"/>
      <c r="R84" s="24">
        <f>P84</f>
        <v>240</v>
      </c>
      <c r="S84" s="37">
        <f>R84*M84</f>
        <v>238.70400000000001</v>
      </c>
      <c r="T84" s="24"/>
      <c r="U84" s="24"/>
      <c r="V84" s="33"/>
      <c r="W84" s="34"/>
      <c r="X84" s="33"/>
      <c r="Y84" s="31">
        <f>X84*M84</f>
        <v>0</v>
      </c>
      <c r="Z84" s="24">
        <f>X84+R84</f>
        <v>240</v>
      </c>
      <c r="AA84" s="31">
        <f>Z84*M84</f>
        <v>238.70400000000001</v>
      </c>
      <c r="AB84" s="24"/>
      <c r="AC84" s="24"/>
      <c r="AD84" s="33"/>
      <c r="AE84" s="34"/>
      <c r="AF84" s="33"/>
      <c r="AG84" s="31"/>
      <c r="AH84" s="24">
        <f>AF84+Z84</f>
        <v>240</v>
      </c>
      <c r="AI84" s="31">
        <f>AH84*M84</f>
        <v>238.70400000000001</v>
      </c>
      <c r="AJ84" s="24"/>
      <c r="AK84" s="24" t="s">
        <v>135</v>
      </c>
      <c r="AL84" s="24">
        <v>12</v>
      </c>
    </row>
    <row r="85" spans="1:38">
      <c r="A85" s="24"/>
      <c r="B85" s="24"/>
      <c r="C85" s="24"/>
      <c r="D85" s="24"/>
      <c r="E85" s="24"/>
      <c r="F85" s="33" t="s">
        <v>227</v>
      </c>
      <c r="G85" s="33" t="s">
        <v>297</v>
      </c>
      <c r="H85" s="24"/>
      <c r="I85" s="24"/>
      <c r="J85" s="26"/>
      <c r="K85" s="34"/>
      <c r="L85" s="30"/>
      <c r="M85" s="37"/>
      <c r="N85" s="32"/>
      <c r="O85" s="24"/>
      <c r="P85" s="33"/>
      <c r="Q85" s="34"/>
      <c r="R85" s="24"/>
      <c r="S85" s="24"/>
      <c r="T85" s="24"/>
      <c r="U85" s="24"/>
      <c r="V85" s="33"/>
      <c r="W85" s="34"/>
      <c r="X85" s="33"/>
      <c r="Y85" s="31"/>
      <c r="Z85" s="24"/>
      <c r="AA85" s="32"/>
      <c r="AB85" s="24"/>
      <c r="AC85" s="24"/>
      <c r="AD85" s="33"/>
      <c r="AE85" s="34"/>
      <c r="AF85" s="33"/>
      <c r="AG85" s="31"/>
      <c r="AH85" s="24"/>
      <c r="AI85" s="31"/>
      <c r="AJ85" s="24"/>
      <c r="AK85" s="24"/>
      <c r="AL85" s="24"/>
    </row>
    <row r="86" spans="1:38">
      <c r="A86" s="24"/>
      <c r="B86" s="24"/>
      <c r="C86" s="24"/>
      <c r="D86" s="24"/>
      <c r="E86" s="24"/>
      <c r="F86" s="33" t="s">
        <v>325</v>
      </c>
      <c r="G86" s="33" t="s">
        <v>173</v>
      </c>
      <c r="H86" s="24"/>
      <c r="I86" s="24"/>
      <c r="J86" s="26"/>
      <c r="K86" s="34"/>
      <c r="L86" s="30"/>
      <c r="M86" s="37"/>
      <c r="N86" s="32"/>
      <c r="O86" s="24"/>
      <c r="P86" s="33"/>
      <c r="Q86" s="34"/>
      <c r="R86" s="24"/>
      <c r="S86" s="24"/>
      <c r="T86" s="24"/>
      <c r="U86" s="24"/>
      <c r="V86" s="33"/>
      <c r="W86" s="34"/>
      <c r="X86" s="33"/>
      <c r="Y86" s="31"/>
      <c r="Z86" s="24"/>
      <c r="AA86" s="32"/>
      <c r="AB86" s="24"/>
      <c r="AC86" s="24"/>
      <c r="AD86" s="33"/>
      <c r="AE86" s="34"/>
      <c r="AF86" s="33"/>
      <c r="AG86" s="31"/>
      <c r="AH86" s="24"/>
      <c r="AI86" s="31"/>
      <c r="AJ86" s="24"/>
      <c r="AK86" s="24"/>
      <c r="AL86" s="24"/>
    </row>
    <row r="87" spans="1:38">
      <c r="A87" s="24">
        <v>12</v>
      </c>
      <c r="B87" s="24">
        <v>1</v>
      </c>
      <c r="C87" s="24" t="s">
        <v>33</v>
      </c>
      <c r="D87" s="24" t="s">
        <v>288</v>
      </c>
      <c r="E87" s="24">
        <v>75</v>
      </c>
      <c r="F87" s="24" t="s">
        <v>515</v>
      </c>
      <c r="G87" s="24" t="s">
        <v>155</v>
      </c>
      <c r="H87" s="24" t="s">
        <v>22</v>
      </c>
      <c r="I87" s="24" t="s">
        <v>20</v>
      </c>
      <c r="J87" s="26">
        <v>26338</v>
      </c>
      <c r="K87" s="34" t="s">
        <v>29</v>
      </c>
      <c r="L87" s="30">
        <v>71.150000000000006</v>
      </c>
      <c r="M87" s="37">
        <v>0.7409</v>
      </c>
      <c r="N87" s="32"/>
      <c r="O87" s="24"/>
      <c r="P87" s="33"/>
      <c r="Q87" s="34"/>
      <c r="R87" s="24"/>
      <c r="S87" s="37">
        <f>R87*M87</f>
        <v>0</v>
      </c>
      <c r="T87" s="24"/>
      <c r="U87" s="24"/>
      <c r="V87" s="33"/>
      <c r="W87" s="34"/>
      <c r="X87" s="33"/>
      <c r="Y87" s="31">
        <f>X87*M87</f>
        <v>0</v>
      </c>
      <c r="Z87" s="24">
        <f>X87+R87</f>
        <v>0</v>
      </c>
      <c r="AA87" s="31">
        <f>Z87*M87</f>
        <v>0</v>
      </c>
      <c r="AB87" s="24">
        <v>220</v>
      </c>
      <c r="AC87" s="24">
        <v>240</v>
      </c>
      <c r="AD87" s="33">
        <v>0</v>
      </c>
      <c r="AE87" s="34"/>
      <c r="AF87" s="33">
        <f>AC87</f>
        <v>240</v>
      </c>
      <c r="AG87" s="31"/>
      <c r="AH87" s="24">
        <f>AF87+Z87</f>
        <v>240</v>
      </c>
      <c r="AI87" s="31">
        <f>AH87*M87</f>
        <v>177.816</v>
      </c>
      <c r="AJ87" s="24"/>
      <c r="AK87" s="24" t="s">
        <v>135</v>
      </c>
      <c r="AL87" s="24">
        <v>12</v>
      </c>
    </row>
    <row r="88" spans="1:38">
      <c r="A88" s="24">
        <v>12</v>
      </c>
      <c r="B88" s="24">
        <v>1</v>
      </c>
      <c r="C88" s="24" t="s">
        <v>33</v>
      </c>
      <c r="D88" s="24" t="s">
        <v>288</v>
      </c>
      <c r="E88" s="24">
        <v>110</v>
      </c>
      <c r="F88" s="24" t="s">
        <v>511</v>
      </c>
      <c r="G88" s="24" t="s">
        <v>67</v>
      </c>
      <c r="H88" s="24" t="s">
        <v>127</v>
      </c>
      <c r="I88" s="24" t="s">
        <v>20</v>
      </c>
      <c r="J88" s="26">
        <v>19866</v>
      </c>
      <c r="K88" s="34" t="s">
        <v>64</v>
      </c>
      <c r="L88" s="30">
        <v>102</v>
      </c>
      <c r="M88" s="37">
        <v>0.99460000000000004</v>
      </c>
      <c r="N88" s="32"/>
      <c r="O88" s="24"/>
      <c r="P88" s="33"/>
      <c r="Q88" s="34"/>
      <c r="R88" s="24"/>
      <c r="S88" s="37">
        <f>R88*M88</f>
        <v>0</v>
      </c>
      <c r="T88" s="24"/>
      <c r="U88" s="24"/>
      <c r="V88" s="33"/>
      <c r="W88" s="34"/>
      <c r="X88" s="33"/>
      <c r="Y88" s="31">
        <f>X88*M88</f>
        <v>0</v>
      </c>
      <c r="Z88" s="24">
        <f>X88+R88</f>
        <v>0</v>
      </c>
      <c r="AA88" s="31">
        <f>Z88*M88</f>
        <v>0</v>
      </c>
      <c r="AB88" s="24">
        <v>180</v>
      </c>
      <c r="AC88" s="42">
        <v>202.5</v>
      </c>
      <c r="AD88" s="42">
        <v>202.5</v>
      </c>
      <c r="AE88" s="34"/>
      <c r="AF88" s="33">
        <f>AB88</f>
        <v>180</v>
      </c>
      <c r="AG88" s="31"/>
      <c r="AH88" s="24">
        <f>AF88+Z88</f>
        <v>180</v>
      </c>
      <c r="AI88" s="31">
        <f>AH88*M88</f>
        <v>179.02800000000002</v>
      </c>
      <c r="AJ88" s="24"/>
      <c r="AK88" s="24" t="s">
        <v>135</v>
      </c>
      <c r="AL88" s="24">
        <v>12</v>
      </c>
    </row>
    <row r="89" spans="1:38">
      <c r="A89" s="24"/>
      <c r="B89" s="24"/>
      <c r="C89" s="24"/>
      <c r="D89" s="24"/>
      <c r="E89" s="24"/>
      <c r="F89" s="33" t="s">
        <v>171</v>
      </c>
      <c r="G89" s="33" t="s">
        <v>297</v>
      </c>
      <c r="H89" s="24"/>
      <c r="I89" s="24"/>
      <c r="J89" s="26"/>
      <c r="K89" s="34"/>
      <c r="L89" s="30"/>
      <c r="M89" s="37"/>
      <c r="N89" s="32"/>
      <c r="O89" s="24"/>
      <c r="P89" s="33"/>
      <c r="Q89" s="34"/>
      <c r="R89" s="24"/>
      <c r="S89" s="24"/>
      <c r="T89" s="24"/>
      <c r="U89" s="24"/>
      <c r="V89" s="33"/>
      <c r="W89" s="34"/>
      <c r="X89" s="33"/>
      <c r="Y89" s="31"/>
      <c r="Z89" s="24"/>
      <c r="AA89" s="32"/>
      <c r="AB89" s="24"/>
      <c r="AC89" s="24"/>
      <c r="AD89" s="33"/>
      <c r="AE89" s="34"/>
      <c r="AF89" s="33"/>
      <c r="AG89" s="31"/>
      <c r="AH89" s="24"/>
      <c r="AI89" s="31"/>
      <c r="AJ89" s="24"/>
      <c r="AK89" s="24"/>
      <c r="AL89" s="24"/>
    </row>
    <row r="90" spans="1:38">
      <c r="A90" s="24"/>
      <c r="B90" s="24"/>
      <c r="C90" s="24"/>
      <c r="D90" s="24"/>
      <c r="E90" s="24"/>
      <c r="F90" s="33" t="s">
        <v>325</v>
      </c>
      <c r="G90" s="33" t="s">
        <v>173</v>
      </c>
      <c r="H90" s="24"/>
      <c r="I90" s="24"/>
      <c r="J90" s="26"/>
      <c r="K90" s="34"/>
      <c r="L90" s="30"/>
      <c r="M90" s="37"/>
      <c r="N90" s="32"/>
      <c r="O90" s="24"/>
      <c r="P90" s="33"/>
      <c r="Q90" s="34"/>
      <c r="R90" s="24"/>
      <c r="S90" s="24"/>
      <c r="T90" s="24"/>
      <c r="U90" s="24"/>
      <c r="V90" s="33"/>
      <c r="W90" s="34"/>
      <c r="X90" s="33"/>
      <c r="Y90" s="31"/>
      <c r="Z90" s="24"/>
      <c r="AA90" s="32"/>
      <c r="AB90" s="24"/>
      <c r="AC90" s="24"/>
      <c r="AD90" s="33"/>
      <c r="AE90" s="34"/>
      <c r="AF90" s="33"/>
      <c r="AG90" s="31"/>
      <c r="AH90" s="24"/>
      <c r="AI90" s="31"/>
      <c r="AJ90" s="24"/>
      <c r="AK90" s="24"/>
      <c r="AL90" s="24"/>
    </row>
    <row r="91" spans="1:38">
      <c r="A91" s="24">
        <v>12</v>
      </c>
      <c r="B91" s="24">
        <v>1</v>
      </c>
      <c r="C91" s="24" t="s">
        <v>33</v>
      </c>
      <c r="D91" s="24" t="s">
        <v>288</v>
      </c>
      <c r="E91" s="24">
        <v>110</v>
      </c>
      <c r="F91" s="24" t="s">
        <v>511</v>
      </c>
      <c r="G91" s="24" t="s">
        <v>67</v>
      </c>
      <c r="H91" s="24" t="s">
        <v>127</v>
      </c>
      <c r="I91" s="24" t="s">
        <v>20</v>
      </c>
      <c r="J91" s="26">
        <v>19866</v>
      </c>
      <c r="K91" s="34" t="s">
        <v>64</v>
      </c>
      <c r="L91" s="30">
        <v>102</v>
      </c>
      <c r="M91" s="37">
        <v>0.99460000000000004</v>
      </c>
      <c r="N91" s="32">
        <v>200</v>
      </c>
      <c r="O91" s="24">
        <v>220</v>
      </c>
      <c r="P91" s="33">
        <v>240</v>
      </c>
      <c r="Q91" s="34"/>
      <c r="R91" s="24">
        <f>P91</f>
        <v>240</v>
      </c>
      <c r="S91" s="37">
        <f>R91*M91</f>
        <v>238.70400000000001</v>
      </c>
      <c r="T91" s="24">
        <v>135</v>
      </c>
      <c r="U91" s="24">
        <v>145</v>
      </c>
      <c r="V91" s="33">
        <v>160</v>
      </c>
      <c r="W91" s="34"/>
      <c r="X91" s="33">
        <f>V91</f>
        <v>160</v>
      </c>
      <c r="Y91" s="31">
        <f>X91*M91</f>
        <v>159.136</v>
      </c>
      <c r="Z91" s="24">
        <f>X91+R91</f>
        <v>400</v>
      </c>
      <c r="AA91" s="31">
        <f>Z91*M91</f>
        <v>397.84000000000003</v>
      </c>
      <c r="AB91" s="24">
        <v>180</v>
      </c>
      <c r="AC91" s="42">
        <v>202.5</v>
      </c>
      <c r="AD91" s="42">
        <v>202.5</v>
      </c>
      <c r="AE91" s="34"/>
      <c r="AF91" s="33">
        <f>AB91</f>
        <v>180</v>
      </c>
      <c r="AG91" s="31"/>
      <c r="AH91" s="24">
        <f>AF91+Z91</f>
        <v>580</v>
      </c>
      <c r="AI91" s="31">
        <f>AH91*M91</f>
        <v>576.86800000000005</v>
      </c>
      <c r="AJ91" s="24"/>
      <c r="AK91" s="24" t="s">
        <v>135</v>
      </c>
      <c r="AL91" s="24">
        <v>12</v>
      </c>
    </row>
    <row r="92" spans="1:38">
      <c r="A92" s="24">
        <v>12</v>
      </c>
      <c r="B92" s="24">
        <v>1</v>
      </c>
      <c r="C92" s="24" t="s">
        <v>33</v>
      </c>
      <c r="D92" s="24" t="s">
        <v>288</v>
      </c>
      <c r="E92" s="24">
        <v>125</v>
      </c>
      <c r="F92" s="24" t="s">
        <v>525</v>
      </c>
      <c r="G92" s="24" t="s">
        <v>125</v>
      </c>
      <c r="H92" s="24" t="s">
        <v>22</v>
      </c>
      <c r="I92" s="24" t="s">
        <v>20</v>
      </c>
      <c r="J92" s="26">
        <v>28797</v>
      </c>
      <c r="K92" s="34" t="s">
        <v>19</v>
      </c>
      <c r="L92" s="30">
        <v>125</v>
      </c>
      <c r="M92" s="37">
        <v>0.52100000000000002</v>
      </c>
      <c r="N92" s="32">
        <v>360</v>
      </c>
      <c r="O92" s="24">
        <v>400</v>
      </c>
      <c r="P92" s="33">
        <v>0</v>
      </c>
      <c r="Q92" s="34"/>
      <c r="R92" s="24">
        <f>O92</f>
        <v>400</v>
      </c>
      <c r="S92" s="37">
        <f>R92*M92</f>
        <v>208.4</v>
      </c>
      <c r="T92" s="24">
        <v>227.5</v>
      </c>
      <c r="U92" s="24">
        <v>232.5</v>
      </c>
      <c r="V92" s="42">
        <v>237.5</v>
      </c>
      <c r="W92" s="34"/>
      <c r="X92" s="33">
        <f>U92</f>
        <v>232.5</v>
      </c>
      <c r="Y92" s="31">
        <f>X92*M92</f>
        <v>121.13250000000001</v>
      </c>
      <c r="Z92" s="24">
        <f>X92+R92</f>
        <v>632.5</v>
      </c>
      <c r="AA92" s="31">
        <f>Z92*M92</f>
        <v>329.53250000000003</v>
      </c>
      <c r="AB92" s="24">
        <v>260</v>
      </c>
      <c r="AC92" s="24">
        <v>275</v>
      </c>
      <c r="AD92" s="33">
        <v>290</v>
      </c>
      <c r="AE92" s="34"/>
      <c r="AF92" s="33">
        <f>AD92</f>
        <v>290</v>
      </c>
      <c r="AG92" s="31"/>
      <c r="AH92" s="24">
        <f>AF92+Z92</f>
        <v>922.5</v>
      </c>
      <c r="AI92" s="31">
        <f>AH92*M92</f>
        <v>480.6225</v>
      </c>
      <c r="AJ92" s="24"/>
      <c r="AK92" s="24" t="s">
        <v>53</v>
      </c>
      <c r="AL92" s="24">
        <v>12</v>
      </c>
    </row>
    <row r="93" spans="1:38">
      <c r="A93" s="24"/>
      <c r="B93" s="24"/>
      <c r="C93" s="24"/>
      <c r="D93" s="24"/>
      <c r="E93" s="24"/>
      <c r="F93" s="33" t="s">
        <v>617</v>
      </c>
      <c r="G93" s="33" t="s">
        <v>324</v>
      </c>
      <c r="H93" s="24"/>
      <c r="I93" s="24"/>
      <c r="J93" s="26"/>
      <c r="K93" s="34"/>
      <c r="L93" s="30"/>
      <c r="M93" s="37"/>
      <c r="N93" s="32"/>
      <c r="O93" s="24"/>
      <c r="P93" s="33"/>
      <c r="Q93" s="34"/>
      <c r="R93" s="24"/>
      <c r="S93" s="24"/>
      <c r="T93" s="24"/>
      <c r="U93" s="24"/>
      <c r="V93" s="33"/>
      <c r="W93" s="34"/>
      <c r="X93" s="33"/>
      <c r="Y93" s="31"/>
      <c r="Z93" s="24"/>
      <c r="AA93" s="32"/>
      <c r="AB93" s="24"/>
      <c r="AC93" s="24"/>
      <c r="AD93" s="33"/>
      <c r="AE93" s="34"/>
      <c r="AF93" s="33"/>
      <c r="AG93" s="31"/>
      <c r="AH93" s="24"/>
      <c r="AI93" s="31"/>
      <c r="AJ93" s="24"/>
      <c r="AK93" s="24"/>
      <c r="AL93" s="24"/>
    </row>
    <row r="94" spans="1:38">
      <c r="A94" s="24"/>
      <c r="B94" s="24"/>
      <c r="C94" s="24"/>
      <c r="D94" s="24"/>
      <c r="E94" s="24"/>
      <c r="F94" s="33" t="s">
        <v>169</v>
      </c>
      <c r="G94" s="33" t="s">
        <v>173</v>
      </c>
      <c r="H94" s="24"/>
      <c r="I94" s="24"/>
      <c r="J94" s="26"/>
      <c r="K94" s="34"/>
      <c r="L94" s="30"/>
      <c r="M94" s="37"/>
      <c r="N94" s="32"/>
      <c r="O94" s="24"/>
      <c r="P94" s="33"/>
      <c r="Q94" s="34"/>
      <c r="R94" s="24"/>
      <c r="S94" s="24"/>
      <c r="T94" s="24"/>
      <c r="U94" s="24"/>
      <c r="V94" s="33"/>
      <c r="W94" s="34"/>
      <c r="X94" s="33"/>
      <c r="Y94" s="31"/>
      <c r="Z94" s="24"/>
      <c r="AA94" s="32"/>
      <c r="AB94" s="24"/>
      <c r="AC94" s="24"/>
      <c r="AD94" s="33"/>
      <c r="AE94" s="34"/>
      <c r="AF94" s="33"/>
      <c r="AG94" s="31"/>
      <c r="AH94" s="24"/>
      <c r="AI94" s="31"/>
      <c r="AJ94" s="24"/>
      <c r="AK94" s="24"/>
      <c r="AL94" s="24"/>
    </row>
    <row r="95" spans="1:38">
      <c r="A95" s="24">
        <v>12</v>
      </c>
      <c r="B95" s="24">
        <v>1</v>
      </c>
      <c r="C95" s="24" t="s">
        <v>38</v>
      </c>
      <c r="D95" s="24" t="s">
        <v>35</v>
      </c>
      <c r="E95" s="24">
        <v>75</v>
      </c>
      <c r="F95" s="24" t="s">
        <v>488</v>
      </c>
      <c r="G95" s="24" t="s">
        <v>189</v>
      </c>
      <c r="H95" s="24" t="s">
        <v>22</v>
      </c>
      <c r="I95" s="24" t="s">
        <v>20</v>
      </c>
      <c r="J95" s="26">
        <v>34736</v>
      </c>
      <c r="K95" s="34" t="s">
        <v>34</v>
      </c>
      <c r="L95" s="30">
        <v>71.05</v>
      </c>
      <c r="M95" s="37">
        <v>0.70079999999999998</v>
      </c>
      <c r="N95" s="32"/>
      <c r="O95" s="24"/>
      <c r="P95" s="33"/>
      <c r="Q95" s="34"/>
      <c r="R95" s="24"/>
      <c r="S95" s="37">
        <f>R95*M95</f>
        <v>0</v>
      </c>
      <c r="T95" s="24">
        <v>127.5</v>
      </c>
      <c r="U95" s="24">
        <v>132.5</v>
      </c>
      <c r="V95" s="42">
        <v>137.5</v>
      </c>
      <c r="W95" s="34"/>
      <c r="X95" s="33">
        <f>U95</f>
        <v>132.5</v>
      </c>
      <c r="Y95" s="31">
        <f>X95*M95</f>
        <v>92.855999999999995</v>
      </c>
      <c r="Z95" s="24">
        <f>X95+R95</f>
        <v>132.5</v>
      </c>
      <c r="AA95" s="31">
        <f>Z95*M95</f>
        <v>92.855999999999995</v>
      </c>
      <c r="AB95" s="24">
        <v>165</v>
      </c>
      <c r="AC95" s="24">
        <v>170</v>
      </c>
      <c r="AD95" s="33">
        <v>175</v>
      </c>
      <c r="AE95" s="34"/>
      <c r="AF95" s="33">
        <f>AD95</f>
        <v>175</v>
      </c>
      <c r="AG95" s="31"/>
      <c r="AH95" s="24">
        <f t="shared" ref="AH95:AH96" si="16">AF95+Z95</f>
        <v>307.5</v>
      </c>
      <c r="AI95" s="31">
        <f t="shared" ref="AI95:AI96" si="17">AH95*M95</f>
        <v>215.49599999999998</v>
      </c>
      <c r="AJ95" s="24"/>
      <c r="AK95" s="24" t="s">
        <v>135</v>
      </c>
      <c r="AL95" s="24">
        <v>12</v>
      </c>
    </row>
    <row r="96" spans="1:38">
      <c r="A96" s="24">
        <v>12</v>
      </c>
      <c r="B96" s="24">
        <v>1</v>
      </c>
      <c r="C96" s="24" t="s">
        <v>38</v>
      </c>
      <c r="D96" s="24" t="s">
        <v>35</v>
      </c>
      <c r="E96" s="24">
        <v>90</v>
      </c>
      <c r="F96" s="24" t="s">
        <v>489</v>
      </c>
      <c r="G96" s="24" t="s">
        <v>490</v>
      </c>
      <c r="H96" s="24" t="s">
        <v>22</v>
      </c>
      <c r="I96" s="24" t="s">
        <v>20</v>
      </c>
      <c r="J96" s="26">
        <v>33123</v>
      </c>
      <c r="K96" s="34" t="s">
        <v>19</v>
      </c>
      <c r="L96" s="30">
        <v>88.6</v>
      </c>
      <c r="M96" s="37">
        <v>0.59099999999999997</v>
      </c>
      <c r="N96" s="32"/>
      <c r="O96" s="24"/>
      <c r="P96" s="33"/>
      <c r="Q96" s="34"/>
      <c r="R96" s="24"/>
      <c r="S96" s="37">
        <f>R96*M96</f>
        <v>0</v>
      </c>
      <c r="T96" s="24">
        <v>135</v>
      </c>
      <c r="U96" s="24">
        <v>140</v>
      </c>
      <c r="V96" s="33">
        <v>145</v>
      </c>
      <c r="W96" s="34"/>
      <c r="X96" s="33">
        <f>V96</f>
        <v>145</v>
      </c>
      <c r="Y96" s="31">
        <f>X96*M96</f>
        <v>85.694999999999993</v>
      </c>
      <c r="Z96" s="24">
        <f>X96+R96</f>
        <v>145</v>
      </c>
      <c r="AA96" s="31">
        <f>Z96*M96</f>
        <v>85.694999999999993</v>
      </c>
      <c r="AB96" s="42">
        <v>180</v>
      </c>
      <c r="AC96" s="42">
        <v>180</v>
      </c>
      <c r="AD96" s="33">
        <v>180</v>
      </c>
      <c r="AE96" s="34"/>
      <c r="AF96" s="33">
        <f>AD96</f>
        <v>180</v>
      </c>
      <c r="AG96" s="31"/>
      <c r="AH96" s="24">
        <f t="shared" si="16"/>
        <v>325</v>
      </c>
      <c r="AI96" s="31">
        <f t="shared" si="17"/>
        <v>192.07499999999999</v>
      </c>
      <c r="AJ96" s="24"/>
      <c r="AK96" s="24" t="s">
        <v>135</v>
      </c>
      <c r="AL96" s="24">
        <v>12</v>
      </c>
    </row>
    <row r="97" spans="1:38">
      <c r="A97" s="24"/>
      <c r="B97" s="24"/>
      <c r="C97" s="24"/>
      <c r="D97" s="24"/>
      <c r="E97" s="24"/>
      <c r="F97" s="33" t="s">
        <v>617</v>
      </c>
      <c r="G97" s="33" t="s">
        <v>324</v>
      </c>
      <c r="H97" s="24"/>
      <c r="I97" s="24"/>
      <c r="J97" s="26"/>
      <c r="K97" s="34"/>
      <c r="L97" s="30"/>
      <c r="M97" s="37"/>
      <c r="N97" s="32"/>
      <c r="O97" s="24"/>
      <c r="P97" s="33"/>
      <c r="Q97" s="34"/>
      <c r="R97" s="24"/>
      <c r="S97" s="24"/>
      <c r="T97" s="24"/>
      <c r="U97" s="24"/>
      <c r="V97" s="33"/>
      <c r="W97" s="34"/>
      <c r="X97" s="33"/>
      <c r="Y97" s="31"/>
      <c r="Z97" s="24"/>
      <c r="AA97" s="32"/>
      <c r="AB97" s="24"/>
      <c r="AC97" s="24"/>
      <c r="AD97" s="33"/>
      <c r="AE97" s="34"/>
      <c r="AF97" s="33"/>
      <c r="AG97" s="31"/>
      <c r="AH97" s="24"/>
      <c r="AI97" s="31"/>
      <c r="AJ97" s="24"/>
      <c r="AK97" s="24"/>
      <c r="AL97" s="24"/>
    </row>
    <row r="98" spans="1:38">
      <c r="A98" s="24"/>
      <c r="B98" s="24"/>
      <c r="C98" s="24"/>
      <c r="D98" s="24"/>
      <c r="E98" s="24"/>
      <c r="F98" s="33" t="s">
        <v>325</v>
      </c>
      <c r="G98" s="33" t="s">
        <v>173</v>
      </c>
      <c r="H98" s="24"/>
      <c r="I98" s="24"/>
      <c r="J98" s="26"/>
      <c r="K98" s="34"/>
      <c r="L98" s="30"/>
      <c r="M98" s="37"/>
      <c r="N98" s="32"/>
      <c r="O98" s="24"/>
      <c r="P98" s="33"/>
      <c r="Q98" s="34"/>
      <c r="R98" s="24"/>
      <c r="S98" s="24"/>
      <c r="T98" s="24"/>
      <c r="U98" s="24"/>
      <c r="V98" s="33"/>
      <c r="W98" s="34"/>
      <c r="X98" s="33"/>
      <c r="Y98" s="31"/>
      <c r="Z98" s="24"/>
      <c r="AA98" s="32"/>
      <c r="AB98" s="24"/>
      <c r="AC98" s="24"/>
      <c r="AD98" s="33"/>
      <c r="AE98" s="34"/>
      <c r="AF98" s="33"/>
      <c r="AG98" s="31"/>
      <c r="AH98" s="24"/>
      <c r="AI98" s="31"/>
      <c r="AJ98" s="24"/>
      <c r="AK98" s="24"/>
      <c r="AL98" s="24"/>
    </row>
    <row r="99" spans="1:38">
      <c r="A99" s="24">
        <v>12</v>
      </c>
      <c r="B99" s="24">
        <v>1</v>
      </c>
      <c r="C99" s="24" t="s">
        <v>33</v>
      </c>
      <c r="D99" s="24" t="s">
        <v>35</v>
      </c>
      <c r="E99" s="24">
        <v>82.5</v>
      </c>
      <c r="F99" s="24" t="s">
        <v>491</v>
      </c>
      <c r="G99" s="24" t="s">
        <v>27</v>
      </c>
      <c r="H99" s="24" t="s">
        <v>22</v>
      </c>
      <c r="I99" s="24" t="s">
        <v>20</v>
      </c>
      <c r="J99" s="26">
        <v>30753</v>
      </c>
      <c r="K99" s="34" t="s">
        <v>19</v>
      </c>
      <c r="L99" s="30">
        <v>81.349999999999994</v>
      </c>
      <c r="M99" s="37">
        <v>0.62570000000000003</v>
      </c>
      <c r="N99" s="32"/>
      <c r="O99" s="24"/>
      <c r="P99" s="33"/>
      <c r="Q99" s="34"/>
      <c r="R99" s="24"/>
      <c r="S99" s="37">
        <f>R99*M99</f>
        <v>0</v>
      </c>
      <c r="T99" s="24">
        <v>115</v>
      </c>
      <c r="U99" s="24">
        <v>120</v>
      </c>
      <c r="V99" s="33">
        <v>125</v>
      </c>
      <c r="W99" s="34"/>
      <c r="X99" s="33">
        <f>V99</f>
        <v>125</v>
      </c>
      <c r="Y99" s="31">
        <f>X99*M99</f>
        <v>78.212500000000006</v>
      </c>
      <c r="Z99" s="24">
        <f>X99+R99</f>
        <v>125</v>
      </c>
      <c r="AA99" s="31">
        <f>Z99*M99</f>
        <v>78.212500000000006</v>
      </c>
      <c r="AB99" s="24">
        <v>165</v>
      </c>
      <c r="AC99" s="42">
        <v>175</v>
      </c>
      <c r="AD99" s="33">
        <v>185</v>
      </c>
      <c r="AE99" s="34"/>
      <c r="AF99" s="33">
        <f>AD99</f>
        <v>185</v>
      </c>
      <c r="AG99" s="31"/>
      <c r="AH99" s="24">
        <f>AF99+Z99</f>
        <v>310</v>
      </c>
      <c r="AI99" s="31">
        <f>AH99*M99</f>
        <v>193.96700000000001</v>
      </c>
      <c r="AJ99" s="24"/>
      <c r="AK99" s="24" t="s">
        <v>135</v>
      </c>
      <c r="AL99" s="24">
        <v>12</v>
      </c>
    </row>
  </sheetData>
  <sortState ref="A44:AL65">
    <sortCondition ref="E44:E65"/>
    <sortCondition ref="K44:K65"/>
    <sortCondition descending="1" ref="AH44:AH65"/>
    <sortCondition ref="L44:L65"/>
  </sortState>
  <mergeCells count="21">
    <mergeCell ref="AJ3:AJ4"/>
    <mergeCell ref="AK3:AK4"/>
    <mergeCell ref="AL3:AL4"/>
    <mergeCell ref="M3:M4"/>
    <mergeCell ref="N3:S3"/>
    <mergeCell ref="T3:Y3"/>
    <mergeCell ref="Z3:AA3"/>
    <mergeCell ref="AB3:AG3"/>
    <mergeCell ref="AH3:AI3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45"/>
  <sheetViews>
    <sheetView zoomScale="85" zoomScaleNormal="85" workbookViewId="0">
      <selection activeCell="A31" sqref="A6:G31"/>
    </sheetView>
  </sheetViews>
  <sheetFormatPr defaultColWidth="9.140625" defaultRowHeight="12.75"/>
  <cols>
    <col min="1" max="1" width="4.85546875" style="5" customWidth="1"/>
    <col min="2" max="2" width="6" style="5" bestFit="1" customWidth="1"/>
    <col min="3" max="3" width="6" style="5" customWidth="1"/>
    <col min="4" max="4" width="8.85546875" style="5" bestFit="1" customWidth="1"/>
    <col min="5" max="5" width="5" style="5" bestFit="1" customWidth="1"/>
    <col min="6" max="6" width="20.42578125" style="5" bestFit="1" customWidth="1"/>
    <col min="7" max="7" width="24.28515625" style="5" bestFit="1" customWidth="1"/>
    <col min="8" max="8" width="5.42578125" style="5" customWidth="1"/>
    <col min="9" max="9" width="9.7109375" style="5" bestFit="1" customWidth="1"/>
    <col min="10" max="10" width="13.28515625" style="6" bestFit="1" customWidth="1"/>
    <col min="11" max="11" width="18.5703125" style="15" bestFit="1" customWidth="1"/>
    <col min="12" max="12" width="6.5703125" style="6" bestFit="1" customWidth="1"/>
    <col min="13" max="13" width="6.5703125" style="10" bestFit="1" customWidth="1"/>
    <col min="14" max="14" width="5" style="1" customWidth="1"/>
    <col min="15" max="15" width="7" style="5" bestFit="1" customWidth="1"/>
    <col min="16" max="16" width="6" style="8" bestFit="1" customWidth="1"/>
    <col min="17" max="17" width="6" style="15" bestFit="1" customWidth="1"/>
    <col min="18" max="18" width="6.5703125" style="5" bestFit="1" customWidth="1"/>
    <col min="19" max="19" width="7.5703125" style="10" bestFit="1" customWidth="1"/>
    <col min="20" max="20" width="5.5703125" style="5" customWidth="1"/>
    <col min="21" max="21" width="5" style="5" bestFit="1" customWidth="1"/>
    <col min="22" max="22" width="5" style="8" bestFit="1" customWidth="1"/>
    <col min="23" max="23" width="3" style="15" bestFit="1" customWidth="1"/>
    <col min="24" max="24" width="6.5703125" style="8" bestFit="1" customWidth="1"/>
    <col min="25" max="25" width="7.5703125" style="10" bestFit="1" customWidth="1"/>
    <col min="26" max="26" width="6.140625" style="5" bestFit="1" customWidth="1"/>
    <col min="27" max="27" width="8.5703125" style="10" bestFit="1" customWidth="1"/>
    <col min="28" max="28" width="11.7109375" style="5" customWidth="1"/>
    <col min="29" max="29" width="16" style="5" bestFit="1" customWidth="1"/>
    <col min="30" max="30" width="4.85546875" style="5" customWidth="1"/>
    <col min="31" max="16384" width="9.140625" style="5"/>
  </cols>
  <sheetData>
    <row r="1" spans="1:30" ht="20.25">
      <c r="C1" s="12" t="s">
        <v>41</v>
      </c>
      <c r="D1" s="2"/>
      <c r="E1" s="2"/>
      <c r="F1" s="2"/>
      <c r="G1" s="2"/>
      <c r="H1" s="4"/>
      <c r="J1" s="3"/>
      <c r="K1" s="5"/>
      <c r="L1" s="3"/>
      <c r="M1" s="67"/>
      <c r="N1" s="11"/>
      <c r="O1" s="2"/>
      <c r="P1" s="2"/>
      <c r="Q1" s="4"/>
      <c r="R1" s="2"/>
      <c r="S1" s="67"/>
      <c r="V1" s="5"/>
    </row>
    <row r="2" spans="1:30" ht="21" thickBot="1">
      <c r="C2" s="12" t="s">
        <v>730</v>
      </c>
      <c r="D2" s="2"/>
      <c r="E2" s="2"/>
      <c r="F2" s="2"/>
      <c r="G2" s="2"/>
      <c r="H2" s="4"/>
      <c r="J2" s="3"/>
      <c r="K2" s="5"/>
      <c r="L2" s="3"/>
      <c r="M2" s="67"/>
      <c r="N2" s="11"/>
      <c r="O2" s="2"/>
      <c r="P2" s="2"/>
      <c r="Q2" s="4"/>
      <c r="R2" s="2"/>
      <c r="S2" s="67"/>
      <c r="V2" s="5"/>
    </row>
    <row r="3" spans="1:30" ht="12.75" customHeight="1">
      <c r="A3" s="76" t="s">
        <v>18</v>
      </c>
      <c r="B3" s="83" t="s">
        <v>8</v>
      </c>
      <c r="C3" s="85" t="s">
        <v>23</v>
      </c>
      <c r="D3" s="85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5" t="s">
        <v>11</v>
      </c>
      <c r="J3" s="85" t="s">
        <v>7</v>
      </c>
      <c r="K3" s="85" t="s">
        <v>4</v>
      </c>
      <c r="L3" s="102" t="s">
        <v>1</v>
      </c>
      <c r="M3" s="93" t="s">
        <v>0</v>
      </c>
      <c r="N3" s="95" t="s">
        <v>731</v>
      </c>
      <c r="O3" s="96"/>
      <c r="P3" s="96"/>
      <c r="Q3" s="96"/>
      <c r="R3" s="96"/>
      <c r="S3" s="97"/>
      <c r="T3" s="95" t="s">
        <v>732</v>
      </c>
      <c r="U3" s="96"/>
      <c r="V3" s="96"/>
      <c r="W3" s="96"/>
      <c r="X3" s="96"/>
      <c r="Y3" s="97"/>
      <c r="Z3" s="95" t="s">
        <v>15</v>
      </c>
      <c r="AA3" s="97"/>
      <c r="AB3" s="98" t="s">
        <v>9</v>
      </c>
      <c r="AC3" s="100" t="s">
        <v>26</v>
      </c>
      <c r="AD3" s="91" t="s">
        <v>18</v>
      </c>
    </row>
    <row r="4" spans="1:30" s="7" customFormat="1" ht="13.5" customHeight="1">
      <c r="A4" s="77"/>
      <c r="B4" s="84"/>
      <c r="C4" s="86"/>
      <c r="D4" s="86"/>
      <c r="E4" s="84"/>
      <c r="F4" s="84"/>
      <c r="G4" s="84"/>
      <c r="H4" s="84"/>
      <c r="I4" s="86"/>
      <c r="J4" s="86"/>
      <c r="K4" s="86"/>
      <c r="L4" s="103"/>
      <c r="M4" s="94"/>
      <c r="N4" s="27">
        <v>1</v>
      </c>
      <c r="O4" s="28">
        <v>2</v>
      </c>
      <c r="P4" s="28">
        <v>3</v>
      </c>
      <c r="Q4" s="27">
        <v>4</v>
      </c>
      <c r="R4" s="27" t="s">
        <v>6</v>
      </c>
      <c r="S4" s="29" t="s">
        <v>0</v>
      </c>
      <c r="T4" s="27">
        <v>1</v>
      </c>
      <c r="U4" s="28">
        <v>2</v>
      </c>
      <c r="V4" s="27">
        <v>3</v>
      </c>
      <c r="W4" s="27">
        <v>4</v>
      </c>
      <c r="X4" s="27" t="s">
        <v>6</v>
      </c>
      <c r="Y4" s="29" t="s">
        <v>0</v>
      </c>
      <c r="Z4" s="27" t="s">
        <v>17</v>
      </c>
      <c r="AA4" s="29" t="s">
        <v>0</v>
      </c>
      <c r="AB4" s="99"/>
      <c r="AC4" s="101"/>
      <c r="AD4" s="92"/>
    </row>
    <row r="5" spans="1:30" s="8" customFormat="1" ht="13.5" customHeight="1">
      <c r="A5" s="65"/>
      <c r="B5" s="65"/>
      <c r="C5" s="65"/>
      <c r="D5" s="65"/>
      <c r="E5" s="65"/>
      <c r="F5" s="65" t="s">
        <v>169</v>
      </c>
      <c r="G5" s="65" t="s">
        <v>757</v>
      </c>
      <c r="H5" s="65"/>
      <c r="I5" s="65"/>
      <c r="J5" s="65"/>
      <c r="K5" s="65"/>
      <c r="L5" s="68"/>
      <c r="M5" s="69"/>
      <c r="N5" s="33"/>
      <c r="O5" s="70"/>
      <c r="P5" s="70"/>
      <c r="Q5" s="33"/>
      <c r="R5" s="33"/>
      <c r="S5" s="71"/>
      <c r="T5" s="33"/>
      <c r="U5" s="70"/>
      <c r="V5" s="33"/>
      <c r="W5" s="33"/>
      <c r="X5" s="33"/>
      <c r="Y5" s="71"/>
      <c r="Z5" s="33"/>
      <c r="AA5" s="71"/>
      <c r="AB5" s="65"/>
      <c r="AC5" s="65"/>
      <c r="AD5" s="65"/>
    </row>
    <row r="6" spans="1:30">
      <c r="A6" s="24">
        <v>12</v>
      </c>
      <c r="B6" s="24">
        <v>1</v>
      </c>
      <c r="C6" s="24" t="s">
        <v>38</v>
      </c>
      <c r="D6" s="24" t="s">
        <v>35</v>
      </c>
      <c r="E6" s="24">
        <v>67.5</v>
      </c>
      <c r="F6" s="24" t="s">
        <v>317</v>
      </c>
      <c r="G6" s="24" t="s">
        <v>136</v>
      </c>
      <c r="H6" s="24" t="s">
        <v>136</v>
      </c>
      <c r="I6" s="24" t="s">
        <v>20</v>
      </c>
      <c r="J6" s="26">
        <v>34362</v>
      </c>
      <c r="K6" s="34" t="s">
        <v>19</v>
      </c>
      <c r="L6" s="30">
        <v>64.7</v>
      </c>
      <c r="M6" s="31">
        <v>0.75449999999999995</v>
      </c>
      <c r="N6" s="32">
        <v>35</v>
      </c>
      <c r="O6" s="32">
        <v>47.5</v>
      </c>
      <c r="P6" s="41">
        <v>55</v>
      </c>
      <c r="Q6" s="34"/>
      <c r="R6" s="24">
        <f>O6</f>
        <v>47.5</v>
      </c>
      <c r="S6" s="31">
        <f>R6*M6</f>
        <v>35.838749999999997</v>
      </c>
      <c r="T6" s="24"/>
      <c r="U6" s="24"/>
      <c r="V6" s="33"/>
      <c r="W6" s="34"/>
      <c r="X6" s="33"/>
      <c r="Y6" s="31">
        <f t="shared" ref="Y6" si="0">X6*M6</f>
        <v>0</v>
      </c>
      <c r="Z6" s="24">
        <f>X6+R6</f>
        <v>47.5</v>
      </c>
      <c r="AA6" s="31">
        <f>Z6*M6</f>
        <v>35.838749999999997</v>
      </c>
      <c r="AB6" s="24"/>
      <c r="AC6" s="24" t="s">
        <v>135</v>
      </c>
      <c r="AD6" s="24">
        <v>12</v>
      </c>
    </row>
    <row r="7" spans="1:30" s="8" customFormat="1" ht="13.5" customHeight="1">
      <c r="A7" s="65"/>
      <c r="B7" s="65"/>
      <c r="C7" s="65"/>
      <c r="D7" s="65"/>
      <c r="E7" s="65"/>
      <c r="F7" s="65" t="s">
        <v>169</v>
      </c>
      <c r="G7" s="65" t="s">
        <v>758</v>
      </c>
      <c r="H7" s="65"/>
      <c r="I7" s="65"/>
      <c r="J7" s="65"/>
      <c r="K7" s="65"/>
      <c r="L7" s="68"/>
      <c r="M7" s="69"/>
      <c r="N7" s="33"/>
      <c r="O7" s="70"/>
      <c r="P7" s="70"/>
      <c r="Q7" s="33"/>
      <c r="R7" s="33"/>
      <c r="S7" s="31"/>
      <c r="T7" s="33"/>
      <c r="U7" s="70"/>
      <c r="V7" s="33"/>
      <c r="W7" s="33"/>
      <c r="X7" s="33"/>
      <c r="Y7" s="31"/>
      <c r="Z7" s="24"/>
      <c r="AA7" s="31"/>
      <c r="AB7" s="65"/>
      <c r="AC7" s="65"/>
      <c r="AD7" s="65"/>
    </row>
    <row r="8" spans="1:30" s="8" customFormat="1" ht="13.5" customHeight="1">
      <c r="A8" s="65"/>
      <c r="B8" s="65"/>
      <c r="C8" s="65"/>
      <c r="D8" s="65"/>
      <c r="E8" s="65"/>
      <c r="F8" s="65"/>
      <c r="G8" s="65" t="s">
        <v>170</v>
      </c>
      <c r="H8" s="65"/>
      <c r="I8" s="65"/>
      <c r="J8" s="65"/>
      <c r="K8" s="65"/>
      <c r="L8" s="68"/>
      <c r="M8" s="69"/>
      <c r="N8" s="33"/>
      <c r="O8" s="70"/>
      <c r="P8" s="70"/>
      <c r="Q8" s="33"/>
      <c r="R8" s="33"/>
      <c r="S8" s="31"/>
      <c r="T8" s="33"/>
      <c r="U8" s="70"/>
      <c r="V8" s="33"/>
      <c r="W8" s="33"/>
      <c r="X8" s="33"/>
      <c r="Y8" s="31"/>
      <c r="Z8" s="24"/>
      <c r="AA8" s="31"/>
      <c r="AB8" s="65"/>
      <c r="AC8" s="65"/>
      <c r="AD8" s="65"/>
    </row>
    <row r="9" spans="1:30">
      <c r="A9" s="24">
        <v>12</v>
      </c>
      <c r="B9" s="24">
        <v>1</v>
      </c>
      <c r="C9" s="24" t="s">
        <v>38</v>
      </c>
      <c r="D9" s="24" t="s">
        <v>35</v>
      </c>
      <c r="E9" s="24">
        <v>52</v>
      </c>
      <c r="F9" s="24" t="s">
        <v>734</v>
      </c>
      <c r="G9" s="24" t="s">
        <v>116</v>
      </c>
      <c r="H9" s="24" t="s">
        <v>113</v>
      </c>
      <c r="I9" s="24" t="s">
        <v>20</v>
      </c>
      <c r="J9" s="26">
        <v>33917</v>
      </c>
      <c r="K9" s="34" t="s">
        <v>19</v>
      </c>
      <c r="L9" s="30">
        <v>51.7</v>
      </c>
      <c r="M9" s="31">
        <v>0.97309999999999997</v>
      </c>
      <c r="N9" s="32"/>
      <c r="O9" s="24"/>
      <c r="P9" s="33"/>
      <c r="Q9" s="34"/>
      <c r="R9" s="24"/>
      <c r="S9" s="31">
        <f>R9*M9</f>
        <v>0</v>
      </c>
      <c r="T9" s="42">
        <v>22.5</v>
      </c>
      <c r="U9" s="24">
        <v>22.5</v>
      </c>
      <c r="V9" s="42">
        <v>25</v>
      </c>
      <c r="W9" s="34"/>
      <c r="X9" s="33">
        <f>U9</f>
        <v>22.5</v>
      </c>
      <c r="Y9" s="31">
        <f>X9*M9</f>
        <v>21.894749999999998</v>
      </c>
      <c r="Z9" s="24">
        <f>X9+R9</f>
        <v>22.5</v>
      </c>
      <c r="AA9" s="31">
        <f>Z9*M9</f>
        <v>21.894749999999998</v>
      </c>
      <c r="AB9" s="24"/>
      <c r="AC9" s="24" t="s">
        <v>735</v>
      </c>
      <c r="AD9" s="24">
        <v>12</v>
      </c>
    </row>
    <row r="10" spans="1:30">
      <c r="A10" s="24">
        <v>12</v>
      </c>
      <c r="B10" s="24">
        <v>1</v>
      </c>
      <c r="C10" s="24" t="s">
        <v>38</v>
      </c>
      <c r="D10" s="24" t="s">
        <v>35</v>
      </c>
      <c r="E10" s="24">
        <v>60</v>
      </c>
      <c r="F10" s="24" t="s">
        <v>738</v>
      </c>
      <c r="G10" s="24" t="s">
        <v>116</v>
      </c>
      <c r="H10" s="24" t="s">
        <v>113</v>
      </c>
      <c r="I10" s="24" t="s">
        <v>20</v>
      </c>
      <c r="J10" s="26">
        <v>34420</v>
      </c>
      <c r="K10" s="34" t="s">
        <v>19</v>
      </c>
      <c r="L10" s="30">
        <v>59.25</v>
      </c>
      <c r="M10" s="31">
        <v>0.86760000000000004</v>
      </c>
      <c r="N10" s="32"/>
      <c r="O10" s="24"/>
      <c r="P10" s="33"/>
      <c r="Q10" s="34"/>
      <c r="R10" s="24"/>
      <c r="S10" s="31">
        <f>R10*M10</f>
        <v>0</v>
      </c>
      <c r="T10" s="24">
        <v>22.5</v>
      </c>
      <c r="U10" s="24">
        <v>25</v>
      </c>
      <c r="V10" s="33">
        <v>27.5</v>
      </c>
      <c r="W10" s="34"/>
      <c r="X10" s="33">
        <f>V10</f>
        <v>27.5</v>
      </c>
      <c r="Y10" s="31">
        <f>X10*M10</f>
        <v>23.859000000000002</v>
      </c>
      <c r="Z10" s="24">
        <f>X10+R10</f>
        <v>27.5</v>
      </c>
      <c r="AA10" s="31">
        <f>Z10*M10</f>
        <v>23.859000000000002</v>
      </c>
      <c r="AB10" s="24"/>
      <c r="AC10" s="24" t="s">
        <v>735</v>
      </c>
      <c r="AD10" s="24">
        <v>12</v>
      </c>
    </row>
    <row r="11" spans="1:30">
      <c r="A11" s="24">
        <v>0</v>
      </c>
      <c r="B11" s="24" t="s">
        <v>172</v>
      </c>
      <c r="C11" s="24" t="s">
        <v>38</v>
      </c>
      <c r="D11" s="24" t="s">
        <v>35</v>
      </c>
      <c r="E11" s="24">
        <v>60</v>
      </c>
      <c r="F11" s="24" t="s">
        <v>736</v>
      </c>
      <c r="G11" s="24" t="s">
        <v>36</v>
      </c>
      <c r="H11" s="24" t="s">
        <v>37</v>
      </c>
      <c r="I11" s="24" t="s">
        <v>20</v>
      </c>
      <c r="J11" s="26">
        <v>29100</v>
      </c>
      <c r="K11" s="34" t="s">
        <v>19</v>
      </c>
      <c r="L11" s="30">
        <v>60</v>
      </c>
      <c r="M11" s="31">
        <v>0.86280000000000001</v>
      </c>
      <c r="N11" s="32"/>
      <c r="O11" s="24"/>
      <c r="P11" s="33"/>
      <c r="Q11" s="34"/>
      <c r="R11" s="24"/>
      <c r="S11" s="31">
        <f>R11*M11</f>
        <v>0</v>
      </c>
      <c r="T11" s="42">
        <v>20</v>
      </c>
      <c r="U11" s="42">
        <v>25</v>
      </c>
      <c r="V11" s="42">
        <v>25</v>
      </c>
      <c r="W11" s="34"/>
      <c r="X11" s="33">
        <v>0</v>
      </c>
      <c r="Y11" s="31">
        <f>X11*M11</f>
        <v>0</v>
      </c>
      <c r="Z11" s="24">
        <f>X11+R11</f>
        <v>0</v>
      </c>
      <c r="AA11" s="31">
        <f>Z11*M11</f>
        <v>0</v>
      </c>
      <c r="AB11" s="24"/>
      <c r="AC11" s="24" t="s">
        <v>737</v>
      </c>
      <c r="AD11" s="24">
        <v>0</v>
      </c>
    </row>
    <row r="12" spans="1:30" s="8" customFormat="1" ht="13.5" customHeight="1">
      <c r="A12" s="65"/>
      <c r="B12" s="65"/>
      <c r="C12" s="65"/>
      <c r="D12" s="65"/>
      <c r="E12" s="65"/>
      <c r="F12" s="65"/>
      <c r="G12" s="65" t="s">
        <v>173</v>
      </c>
      <c r="H12" s="65"/>
      <c r="I12" s="65"/>
      <c r="J12" s="65"/>
      <c r="K12" s="65"/>
      <c r="L12" s="68"/>
      <c r="M12" s="69"/>
      <c r="N12" s="33"/>
      <c r="O12" s="70"/>
      <c r="P12" s="70"/>
      <c r="Q12" s="33"/>
      <c r="R12" s="33"/>
      <c r="S12" s="31"/>
      <c r="T12" s="33"/>
      <c r="U12" s="70"/>
      <c r="V12" s="33"/>
      <c r="W12" s="33"/>
      <c r="X12" s="33"/>
      <c r="Y12" s="31"/>
      <c r="Z12" s="24"/>
      <c r="AA12" s="31"/>
      <c r="AB12" s="65"/>
      <c r="AC12" s="65"/>
      <c r="AD12" s="65"/>
    </row>
    <row r="13" spans="1:30">
      <c r="A13" s="24">
        <v>12</v>
      </c>
      <c r="B13" s="24">
        <v>1</v>
      </c>
      <c r="C13" s="24" t="s">
        <v>38</v>
      </c>
      <c r="D13" s="24" t="s">
        <v>35</v>
      </c>
      <c r="E13" s="24">
        <v>56</v>
      </c>
      <c r="F13" s="24" t="s">
        <v>739</v>
      </c>
      <c r="G13" s="24" t="s">
        <v>740</v>
      </c>
      <c r="H13" s="24" t="s">
        <v>22</v>
      </c>
      <c r="I13" s="24" t="s">
        <v>20</v>
      </c>
      <c r="J13" s="26">
        <v>29394</v>
      </c>
      <c r="K13" s="34" t="s">
        <v>19</v>
      </c>
      <c r="L13" s="30">
        <v>55.3</v>
      </c>
      <c r="M13" s="31">
        <v>0.88700000000000001</v>
      </c>
      <c r="N13" s="32"/>
      <c r="O13" s="24"/>
      <c r="P13" s="33"/>
      <c r="Q13" s="34"/>
      <c r="R13" s="24"/>
      <c r="S13" s="31">
        <f t="shared" ref="S13:S22" si="1">R13*M13</f>
        <v>0</v>
      </c>
      <c r="T13" s="42">
        <v>40</v>
      </c>
      <c r="U13" s="24">
        <v>40</v>
      </c>
      <c r="V13" s="42">
        <v>42.5</v>
      </c>
      <c r="W13" s="34"/>
      <c r="X13" s="33">
        <f>U13</f>
        <v>40</v>
      </c>
      <c r="Y13" s="31">
        <f t="shared" ref="Y13:Y22" si="2">X13*M13</f>
        <v>35.480000000000004</v>
      </c>
      <c r="Z13" s="24">
        <f t="shared" ref="Z13:Z22" si="3">X13+R13</f>
        <v>40</v>
      </c>
      <c r="AA13" s="31">
        <f t="shared" ref="AA13:AA22" si="4">Z13*M13</f>
        <v>35.480000000000004</v>
      </c>
      <c r="AB13" s="24"/>
      <c r="AC13" s="24" t="s">
        <v>135</v>
      </c>
      <c r="AD13" s="24">
        <v>12</v>
      </c>
    </row>
    <row r="14" spans="1:30">
      <c r="A14" s="24">
        <v>12</v>
      </c>
      <c r="B14" s="24">
        <v>1</v>
      </c>
      <c r="C14" s="24" t="s">
        <v>38</v>
      </c>
      <c r="D14" s="24" t="s">
        <v>35</v>
      </c>
      <c r="E14" s="24">
        <v>67.5</v>
      </c>
      <c r="F14" s="24" t="s">
        <v>741</v>
      </c>
      <c r="G14" s="24" t="s">
        <v>116</v>
      </c>
      <c r="H14" s="24" t="s">
        <v>113</v>
      </c>
      <c r="I14" s="24" t="s">
        <v>20</v>
      </c>
      <c r="J14" s="26">
        <v>35137</v>
      </c>
      <c r="K14" s="34" t="s">
        <v>34</v>
      </c>
      <c r="L14" s="30">
        <v>65.150000000000006</v>
      </c>
      <c r="M14" s="31">
        <v>0.75670000000000004</v>
      </c>
      <c r="N14" s="32"/>
      <c r="O14" s="24"/>
      <c r="P14" s="33"/>
      <c r="Q14" s="34"/>
      <c r="R14" s="24"/>
      <c r="S14" s="31">
        <f t="shared" si="1"/>
        <v>0</v>
      </c>
      <c r="T14" s="24">
        <v>37.5</v>
      </c>
      <c r="U14" s="24">
        <v>42.5</v>
      </c>
      <c r="V14" s="33">
        <v>45</v>
      </c>
      <c r="W14" s="34"/>
      <c r="X14" s="33">
        <f>V14</f>
        <v>45</v>
      </c>
      <c r="Y14" s="31">
        <f t="shared" si="2"/>
        <v>34.051500000000004</v>
      </c>
      <c r="Z14" s="24">
        <f t="shared" si="3"/>
        <v>45</v>
      </c>
      <c r="AA14" s="31">
        <f t="shared" si="4"/>
        <v>34.051500000000004</v>
      </c>
      <c r="AB14" s="24"/>
      <c r="AC14" s="24" t="s">
        <v>735</v>
      </c>
      <c r="AD14" s="24">
        <v>12</v>
      </c>
    </row>
    <row r="15" spans="1:30">
      <c r="A15" s="24">
        <v>12</v>
      </c>
      <c r="B15" s="24">
        <v>1</v>
      </c>
      <c r="C15" s="24" t="s">
        <v>38</v>
      </c>
      <c r="D15" s="24" t="s">
        <v>35</v>
      </c>
      <c r="E15" s="24">
        <v>67.5</v>
      </c>
      <c r="F15" s="24" t="s">
        <v>743</v>
      </c>
      <c r="G15" s="24" t="s">
        <v>744</v>
      </c>
      <c r="H15" s="24" t="s">
        <v>123</v>
      </c>
      <c r="I15" s="24" t="s">
        <v>20</v>
      </c>
      <c r="J15" s="26">
        <v>33068</v>
      </c>
      <c r="K15" s="34" t="s">
        <v>19</v>
      </c>
      <c r="L15" s="30">
        <v>66</v>
      </c>
      <c r="M15" s="31">
        <v>0.74080000000000001</v>
      </c>
      <c r="N15" s="32"/>
      <c r="O15" s="24"/>
      <c r="P15" s="33"/>
      <c r="Q15" s="34"/>
      <c r="R15" s="24"/>
      <c r="S15" s="31">
        <f t="shared" si="1"/>
        <v>0</v>
      </c>
      <c r="T15" s="24">
        <v>42.5</v>
      </c>
      <c r="U15" s="24">
        <v>47.5</v>
      </c>
      <c r="V15" s="33">
        <v>52.5</v>
      </c>
      <c r="W15" s="34"/>
      <c r="X15" s="33">
        <f>V15</f>
        <v>52.5</v>
      </c>
      <c r="Y15" s="31">
        <f t="shared" si="2"/>
        <v>38.892000000000003</v>
      </c>
      <c r="Z15" s="24">
        <f t="shared" si="3"/>
        <v>52.5</v>
      </c>
      <c r="AA15" s="31">
        <f t="shared" si="4"/>
        <v>38.892000000000003</v>
      </c>
      <c r="AB15" s="24" t="s">
        <v>177</v>
      </c>
      <c r="AC15" s="24" t="s">
        <v>745</v>
      </c>
      <c r="AD15" s="24">
        <v>48</v>
      </c>
    </row>
    <row r="16" spans="1:30">
      <c r="A16" s="24">
        <v>5</v>
      </c>
      <c r="B16" s="24">
        <v>2</v>
      </c>
      <c r="C16" s="24" t="s">
        <v>38</v>
      </c>
      <c r="D16" s="24" t="s">
        <v>35</v>
      </c>
      <c r="E16" s="24">
        <v>67.5</v>
      </c>
      <c r="F16" s="24" t="s">
        <v>742</v>
      </c>
      <c r="G16" s="24" t="s">
        <v>36</v>
      </c>
      <c r="H16" s="24" t="s">
        <v>37</v>
      </c>
      <c r="I16" s="24" t="s">
        <v>20</v>
      </c>
      <c r="J16" s="26">
        <v>37209</v>
      </c>
      <c r="K16" s="34" t="s">
        <v>19</v>
      </c>
      <c r="L16" s="30">
        <v>65.2</v>
      </c>
      <c r="M16" s="31">
        <v>0.74919999999999998</v>
      </c>
      <c r="N16" s="32"/>
      <c r="O16" s="24"/>
      <c r="P16" s="33"/>
      <c r="Q16" s="34"/>
      <c r="R16" s="24"/>
      <c r="S16" s="31">
        <f t="shared" si="1"/>
        <v>0</v>
      </c>
      <c r="T16" s="24">
        <v>42.5</v>
      </c>
      <c r="U16" s="42">
        <v>47.5</v>
      </c>
      <c r="V16" s="33">
        <v>47.5</v>
      </c>
      <c r="W16" s="34"/>
      <c r="X16" s="33">
        <f>V16</f>
        <v>47.5</v>
      </c>
      <c r="Y16" s="31">
        <f t="shared" si="2"/>
        <v>35.586999999999996</v>
      </c>
      <c r="Z16" s="24">
        <f t="shared" si="3"/>
        <v>47.5</v>
      </c>
      <c r="AA16" s="31">
        <f t="shared" si="4"/>
        <v>35.586999999999996</v>
      </c>
      <c r="AB16" s="24"/>
      <c r="AC16" s="24" t="s">
        <v>737</v>
      </c>
      <c r="AD16" s="24">
        <v>5</v>
      </c>
    </row>
    <row r="17" spans="1:30">
      <c r="A17" s="24">
        <v>12</v>
      </c>
      <c r="B17" s="24">
        <v>1</v>
      </c>
      <c r="C17" s="24" t="s">
        <v>38</v>
      </c>
      <c r="D17" s="24" t="s">
        <v>35</v>
      </c>
      <c r="E17" s="24">
        <v>82.5</v>
      </c>
      <c r="F17" s="24" t="s">
        <v>748</v>
      </c>
      <c r="G17" s="24" t="s">
        <v>113</v>
      </c>
      <c r="H17" s="24" t="s">
        <v>113</v>
      </c>
      <c r="I17" s="24" t="s">
        <v>20</v>
      </c>
      <c r="J17" s="26">
        <v>35374</v>
      </c>
      <c r="K17" s="34" t="s">
        <v>34</v>
      </c>
      <c r="L17" s="30">
        <v>82.5</v>
      </c>
      <c r="M17" s="31">
        <v>0.63170000000000004</v>
      </c>
      <c r="N17" s="32"/>
      <c r="O17" s="24"/>
      <c r="P17" s="33"/>
      <c r="Q17" s="34"/>
      <c r="R17" s="24"/>
      <c r="S17" s="31">
        <f t="shared" si="1"/>
        <v>0</v>
      </c>
      <c r="T17" s="24">
        <v>50</v>
      </c>
      <c r="U17" s="42">
        <v>57.5</v>
      </c>
      <c r="V17" s="42">
        <v>57.5</v>
      </c>
      <c r="W17" s="34"/>
      <c r="X17" s="33">
        <f>T17</f>
        <v>50</v>
      </c>
      <c r="Y17" s="31">
        <f t="shared" si="2"/>
        <v>31.585000000000001</v>
      </c>
      <c r="Z17" s="24">
        <f t="shared" si="3"/>
        <v>50</v>
      </c>
      <c r="AA17" s="31">
        <f t="shared" si="4"/>
        <v>31.585000000000001</v>
      </c>
      <c r="AB17" s="24"/>
      <c r="AC17" s="24" t="s">
        <v>135</v>
      </c>
      <c r="AD17" s="24">
        <v>12</v>
      </c>
    </row>
    <row r="18" spans="1:30">
      <c r="A18" s="24">
        <v>12</v>
      </c>
      <c r="B18" s="24">
        <v>1</v>
      </c>
      <c r="C18" s="24" t="s">
        <v>38</v>
      </c>
      <c r="D18" s="24" t="s">
        <v>35</v>
      </c>
      <c r="E18" s="24">
        <v>82.5</v>
      </c>
      <c r="F18" s="24" t="s">
        <v>750</v>
      </c>
      <c r="G18" s="24" t="s">
        <v>116</v>
      </c>
      <c r="H18" s="24" t="s">
        <v>113</v>
      </c>
      <c r="I18" s="24" t="s">
        <v>20</v>
      </c>
      <c r="J18" s="26">
        <v>32236</v>
      </c>
      <c r="K18" s="34" t="s">
        <v>19</v>
      </c>
      <c r="L18" s="30">
        <v>80.3</v>
      </c>
      <c r="M18" s="31">
        <v>0.63119999999999998</v>
      </c>
      <c r="N18" s="32"/>
      <c r="O18" s="24"/>
      <c r="P18" s="33"/>
      <c r="Q18" s="34"/>
      <c r="R18" s="24"/>
      <c r="S18" s="31">
        <f t="shared" si="1"/>
        <v>0</v>
      </c>
      <c r="T18" s="24">
        <v>50</v>
      </c>
      <c r="U18" s="24">
        <v>57.5</v>
      </c>
      <c r="V18" s="33">
        <v>60</v>
      </c>
      <c r="W18" s="34"/>
      <c r="X18" s="33">
        <f>V18</f>
        <v>60</v>
      </c>
      <c r="Y18" s="31">
        <f t="shared" si="2"/>
        <v>37.872</v>
      </c>
      <c r="Z18" s="24">
        <f t="shared" si="3"/>
        <v>60</v>
      </c>
      <c r="AA18" s="31">
        <f t="shared" si="4"/>
        <v>37.872</v>
      </c>
      <c r="AB18" s="24" t="s">
        <v>178</v>
      </c>
      <c r="AC18" s="24" t="s">
        <v>735</v>
      </c>
      <c r="AD18" s="24">
        <v>27</v>
      </c>
    </row>
    <row r="19" spans="1:30">
      <c r="A19" s="24">
        <v>5</v>
      </c>
      <c r="B19" s="24">
        <v>2</v>
      </c>
      <c r="C19" s="24" t="s">
        <v>38</v>
      </c>
      <c r="D19" s="24" t="s">
        <v>35</v>
      </c>
      <c r="E19" s="24">
        <v>82.5</v>
      </c>
      <c r="F19" s="24" t="s">
        <v>752</v>
      </c>
      <c r="G19" s="24" t="s">
        <v>753</v>
      </c>
      <c r="H19" s="24" t="s">
        <v>113</v>
      </c>
      <c r="I19" s="24" t="s">
        <v>20</v>
      </c>
      <c r="J19" s="26">
        <v>33400</v>
      </c>
      <c r="K19" s="34" t="s">
        <v>19</v>
      </c>
      <c r="L19" s="30">
        <v>80</v>
      </c>
      <c r="M19" s="31">
        <v>0.63290000000000002</v>
      </c>
      <c r="N19" s="32"/>
      <c r="O19" s="24"/>
      <c r="P19" s="33"/>
      <c r="Q19" s="34"/>
      <c r="R19" s="24"/>
      <c r="S19" s="31">
        <f t="shared" si="1"/>
        <v>0</v>
      </c>
      <c r="T19" s="24">
        <v>50</v>
      </c>
      <c r="U19" s="24">
        <v>57.5</v>
      </c>
      <c r="V19" s="42">
        <v>62.5</v>
      </c>
      <c r="W19" s="34"/>
      <c r="X19" s="33">
        <f>U19</f>
        <v>57.5</v>
      </c>
      <c r="Y19" s="31">
        <f t="shared" si="2"/>
        <v>36.391750000000002</v>
      </c>
      <c r="Z19" s="24">
        <f t="shared" si="3"/>
        <v>57.5</v>
      </c>
      <c r="AA19" s="31">
        <f t="shared" si="4"/>
        <v>36.391750000000002</v>
      </c>
      <c r="AB19" s="24" t="s">
        <v>179</v>
      </c>
      <c r="AC19" s="24" t="s">
        <v>135</v>
      </c>
      <c r="AD19" s="24">
        <v>14</v>
      </c>
    </row>
    <row r="20" spans="1:30">
      <c r="A20" s="24">
        <v>3</v>
      </c>
      <c r="B20" s="24">
        <v>3</v>
      </c>
      <c r="C20" s="24" t="s">
        <v>38</v>
      </c>
      <c r="D20" s="24" t="s">
        <v>35</v>
      </c>
      <c r="E20" s="24">
        <v>82.5</v>
      </c>
      <c r="F20" s="24" t="s">
        <v>751</v>
      </c>
      <c r="G20" s="24" t="s">
        <v>27</v>
      </c>
      <c r="H20" s="24" t="s">
        <v>123</v>
      </c>
      <c r="I20" s="24" t="s">
        <v>20</v>
      </c>
      <c r="J20" s="26">
        <v>30874</v>
      </c>
      <c r="K20" s="34" t="s">
        <v>19</v>
      </c>
      <c r="L20" s="30">
        <v>81.8</v>
      </c>
      <c r="M20" s="31">
        <v>0.623</v>
      </c>
      <c r="N20" s="32"/>
      <c r="O20" s="24"/>
      <c r="P20" s="33"/>
      <c r="Q20" s="34"/>
      <c r="R20" s="24"/>
      <c r="S20" s="31">
        <f t="shared" si="1"/>
        <v>0</v>
      </c>
      <c r="T20" s="24">
        <v>50</v>
      </c>
      <c r="U20" s="24">
        <v>55</v>
      </c>
      <c r="V20" s="42">
        <v>60</v>
      </c>
      <c r="W20" s="34"/>
      <c r="X20" s="33">
        <f>U20</f>
        <v>55</v>
      </c>
      <c r="Y20" s="31">
        <f t="shared" si="2"/>
        <v>34.265000000000001</v>
      </c>
      <c r="Z20" s="24">
        <f t="shared" si="3"/>
        <v>55</v>
      </c>
      <c r="AA20" s="31">
        <f t="shared" si="4"/>
        <v>34.265000000000001</v>
      </c>
      <c r="AB20" s="24"/>
      <c r="AC20" s="24" t="s">
        <v>135</v>
      </c>
      <c r="AD20" s="24">
        <v>3</v>
      </c>
    </row>
    <row r="21" spans="1:30">
      <c r="A21" s="24">
        <v>2</v>
      </c>
      <c r="B21" s="24">
        <v>4</v>
      </c>
      <c r="C21" s="24" t="s">
        <v>38</v>
      </c>
      <c r="D21" s="24" t="s">
        <v>35</v>
      </c>
      <c r="E21" s="24">
        <v>82.5</v>
      </c>
      <c r="F21" s="24" t="s">
        <v>746</v>
      </c>
      <c r="G21" s="24" t="s">
        <v>116</v>
      </c>
      <c r="H21" s="24" t="s">
        <v>113</v>
      </c>
      <c r="I21" s="24" t="s">
        <v>20</v>
      </c>
      <c r="J21" s="26">
        <v>31139</v>
      </c>
      <c r="K21" s="34" t="s">
        <v>19</v>
      </c>
      <c r="L21" s="30">
        <v>81.650000000000006</v>
      </c>
      <c r="M21" s="31">
        <v>0.62350000000000005</v>
      </c>
      <c r="N21" s="32"/>
      <c r="O21" s="24"/>
      <c r="P21" s="33"/>
      <c r="Q21" s="34"/>
      <c r="R21" s="24"/>
      <c r="S21" s="31">
        <f t="shared" si="1"/>
        <v>0</v>
      </c>
      <c r="T21" s="24">
        <v>45</v>
      </c>
      <c r="U21" s="24">
        <v>50</v>
      </c>
      <c r="V21" s="33">
        <v>52.5</v>
      </c>
      <c r="W21" s="34"/>
      <c r="X21" s="33">
        <f>V21</f>
        <v>52.5</v>
      </c>
      <c r="Y21" s="31">
        <f t="shared" si="2"/>
        <v>32.733750000000001</v>
      </c>
      <c r="Z21" s="24">
        <f t="shared" si="3"/>
        <v>52.5</v>
      </c>
      <c r="AA21" s="31">
        <f t="shared" si="4"/>
        <v>32.733750000000001</v>
      </c>
      <c r="AB21" s="24"/>
      <c r="AC21" s="24" t="s">
        <v>135</v>
      </c>
      <c r="AD21" s="24">
        <v>2</v>
      </c>
    </row>
    <row r="22" spans="1:30">
      <c r="A22" s="24">
        <v>1</v>
      </c>
      <c r="B22" s="24">
        <v>5</v>
      </c>
      <c r="C22" s="24" t="s">
        <v>38</v>
      </c>
      <c r="D22" s="24" t="s">
        <v>35</v>
      </c>
      <c r="E22" s="24">
        <v>82.5</v>
      </c>
      <c r="F22" s="24" t="s">
        <v>747</v>
      </c>
      <c r="G22" s="24" t="s">
        <v>116</v>
      </c>
      <c r="H22" s="24" t="s">
        <v>113</v>
      </c>
      <c r="I22" s="24" t="s">
        <v>20</v>
      </c>
      <c r="J22" s="26">
        <v>33203</v>
      </c>
      <c r="K22" s="34" t="s">
        <v>19</v>
      </c>
      <c r="L22" s="30">
        <v>81.849999999999994</v>
      </c>
      <c r="M22" s="31">
        <v>0.623</v>
      </c>
      <c r="N22" s="32"/>
      <c r="O22" s="24"/>
      <c r="P22" s="33"/>
      <c r="Q22" s="34"/>
      <c r="R22" s="24"/>
      <c r="S22" s="31">
        <f t="shared" si="1"/>
        <v>0</v>
      </c>
      <c r="T22" s="24">
        <v>45</v>
      </c>
      <c r="U22" s="24">
        <v>50</v>
      </c>
      <c r="V22" s="42">
        <v>52.5</v>
      </c>
      <c r="W22" s="34"/>
      <c r="X22" s="33">
        <f>U22</f>
        <v>50</v>
      </c>
      <c r="Y22" s="31">
        <f t="shared" si="2"/>
        <v>31.15</v>
      </c>
      <c r="Z22" s="24">
        <f t="shared" si="3"/>
        <v>50</v>
      </c>
      <c r="AA22" s="31">
        <f t="shared" si="4"/>
        <v>31.15</v>
      </c>
      <c r="AB22" s="24"/>
      <c r="AC22" s="24" t="s">
        <v>735</v>
      </c>
      <c r="AD22" s="24">
        <v>1</v>
      </c>
    </row>
    <row r="23" spans="1:30" s="8" customFormat="1" ht="13.5" customHeight="1">
      <c r="A23" s="65"/>
      <c r="B23" s="65"/>
      <c r="C23" s="65"/>
      <c r="D23" s="65"/>
      <c r="E23" s="65"/>
      <c r="F23" s="65" t="s">
        <v>169</v>
      </c>
      <c r="G23" s="65" t="s">
        <v>759</v>
      </c>
      <c r="H23" s="65"/>
      <c r="I23" s="65"/>
      <c r="J23" s="65"/>
      <c r="K23" s="65"/>
      <c r="L23" s="68"/>
      <c r="M23" s="69"/>
      <c r="N23" s="33"/>
      <c r="O23" s="70"/>
      <c r="P23" s="70"/>
      <c r="Q23" s="33"/>
      <c r="R23" s="33"/>
      <c r="S23" s="31"/>
      <c r="T23" s="33"/>
      <c r="U23" s="70"/>
      <c r="V23" s="33"/>
      <c r="W23" s="33"/>
      <c r="X23" s="33"/>
      <c r="Y23" s="31"/>
      <c r="Z23" s="24"/>
      <c r="AA23" s="31"/>
      <c r="AB23" s="65"/>
      <c r="AC23" s="65"/>
      <c r="AD23" s="65"/>
    </row>
    <row r="24" spans="1:30">
      <c r="A24" s="24">
        <v>12</v>
      </c>
      <c r="B24" s="24">
        <v>1</v>
      </c>
      <c r="C24" s="24" t="s">
        <v>38</v>
      </c>
      <c r="D24" s="24" t="s">
        <v>35</v>
      </c>
      <c r="E24" s="24">
        <v>67.5</v>
      </c>
      <c r="F24" s="24" t="s">
        <v>749</v>
      </c>
      <c r="G24" s="24" t="s">
        <v>43</v>
      </c>
      <c r="H24" s="24" t="s">
        <v>22</v>
      </c>
      <c r="I24" s="24" t="s">
        <v>20</v>
      </c>
      <c r="J24" s="26">
        <v>32415</v>
      </c>
      <c r="K24" s="34" t="s">
        <v>19</v>
      </c>
      <c r="L24" s="30">
        <v>65.3</v>
      </c>
      <c r="M24" s="31">
        <v>0.74809999999999999</v>
      </c>
      <c r="N24" s="32">
        <v>62.5</v>
      </c>
      <c r="O24" s="41">
        <v>67.5</v>
      </c>
      <c r="P24" s="41">
        <v>67.5</v>
      </c>
      <c r="Q24" s="34"/>
      <c r="R24" s="24">
        <f>N24</f>
        <v>62.5</v>
      </c>
      <c r="S24" s="31">
        <f>R24*M24</f>
        <v>46.756250000000001</v>
      </c>
      <c r="T24" s="24">
        <v>52.5</v>
      </c>
      <c r="U24" s="24">
        <v>57.5</v>
      </c>
      <c r="V24" s="42">
        <v>60</v>
      </c>
      <c r="W24" s="34"/>
      <c r="X24" s="33">
        <f>U24</f>
        <v>57.5</v>
      </c>
      <c r="Y24" s="31">
        <f>X24*M24</f>
        <v>43.015749999999997</v>
      </c>
      <c r="Z24" s="24">
        <f>X24+R24</f>
        <v>120</v>
      </c>
      <c r="AA24" s="31">
        <f>Z24*M24</f>
        <v>89.771999999999991</v>
      </c>
      <c r="AB24" s="24"/>
      <c r="AC24" s="24" t="s">
        <v>135</v>
      </c>
      <c r="AD24" s="24">
        <v>12</v>
      </c>
    </row>
    <row r="25" spans="1:30">
      <c r="A25" s="24">
        <v>12</v>
      </c>
      <c r="B25" s="24">
        <v>1</v>
      </c>
      <c r="C25" s="24" t="s">
        <v>38</v>
      </c>
      <c r="D25" s="24" t="s">
        <v>35</v>
      </c>
      <c r="E25" s="24">
        <v>75</v>
      </c>
      <c r="F25" s="24" t="s">
        <v>733</v>
      </c>
      <c r="G25" s="24" t="s">
        <v>141</v>
      </c>
      <c r="H25" s="24" t="s">
        <v>22</v>
      </c>
      <c r="I25" s="24" t="s">
        <v>20</v>
      </c>
      <c r="J25" s="26">
        <v>34402</v>
      </c>
      <c r="K25" s="34" t="s">
        <v>19</v>
      </c>
      <c r="L25" s="30">
        <v>73.900000000000006</v>
      </c>
      <c r="M25" s="31">
        <v>0.67230000000000001</v>
      </c>
      <c r="N25" s="32">
        <v>65</v>
      </c>
      <c r="O25" s="24">
        <v>70</v>
      </c>
      <c r="P25" s="33">
        <v>72.5</v>
      </c>
      <c r="Q25" s="34"/>
      <c r="R25" s="24">
        <f>P25</f>
        <v>72.5</v>
      </c>
      <c r="S25" s="31">
        <f>R25*M25</f>
        <v>48.741750000000003</v>
      </c>
      <c r="T25" s="24">
        <v>55</v>
      </c>
      <c r="U25" s="24">
        <v>60</v>
      </c>
      <c r="V25" s="33">
        <v>0</v>
      </c>
      <c r="W25" s="34"/>
      <c r="X25" s="33">
        <f>U25</f>
        <v>60</v>
      </c>
      <c r="Y25" s="31">
        <f>X25*M25</f>
        <v>40.338000000000001</v>
      </c>
      <c r="Z25" s="24">
        <f>X25+R25</f>
        <v>132.5</v>
      </c>
      <c r="AA25" s="31">
        <f>Z25*M25</f>
        <v>89.079750000000004</v>
      </c>
      <c r="AB25" s="24"/>
      <c r="AC25" s="24" t="s">
        <v>135</v>
      </c>
      <c r="AD25" s="24">
        <v>12</v>
      </c>
    </row>
    <row r="26" spans="1:30">
      <c r="A26" s="24">
        <v>12</v>
      </c>
      <c r="B26" s="24">
        <v>1</v>
      </c>
      <c r="C26" s="24" t="s">
        <v>38</v>
      </c>
      <c r="D26" s="24" t="s">
        <v>35</v>
      </c>
      <c r="E26" s="24">
        <v>82.5</v>
      </c>
      <c r="F26" s="24" t="s">
        <v>754</v>
      </c>
      <c r="G26" s="24" t="s">
        <v>390</v>
      </c>
      <c r="H26" s="24" t="s">
        <v>22</v>
      </c>
      <c r="I26" s="24" t="s">
        <v>20</v>
      </c>
      <c r="J26" s="26">
        <v>33287</v>
      </c>
      <c r="K26" s="34" t="s">
        <v>19</v>
      </c>
      <c r="L26" s="30">
        <v>80.099999999999994</v>
      </c>
      <c r="M26" s="31">
        <v>0.63419999999999999</v>
      </c>
      <c r="N26" s="41">
        <v>62.5</v>
      </c>
      <c r="O26" s="24">
        <v>62.5</v>
      </c>
      <c r="P26" s="33">
        <v>70</v>
      </c>
      <c r="Q26" s="34"/>
      <c r="R26" s="24">
        <f>P26</f>
        <v>70</v>
      </c>
      <c r="S26" s="31">
        <f>R26*M26</f>
        <v>44.393999999999998</v>
      </c>
      <c r="T26" s="24">
        <v>60</v>
      </c>
      <c r="U26" s="42">
        <v>65</v>
      </c>
      <c r="V26" s="42">
        <v>65</v>
      </c>
      <c r="W26" s="34"/>
      <c r="X26" s="33">
        <f>T26</f>
        <v>60</v>
      </c>
      <c r="Y26" s="31">
        <f>X26*M26</f>
        <v>38.052</v>
      </c>
      <c r="Z26" s="24">
        <f>X26+R26</f>
        <v>130</v>
      </c>
      <c r="AA26" s="31">
        <f>Z26*M26</f>
        <v>82.445999999999998</v>
      </c>
      <c r="AB26" s="24"/>
      <c r="AC26" s="24" t="s">
        <v>755</v>
      </c>
      <c r="AD26" s="24">
        <v>12</v>
      </c>
    </row>
    <row r="27" spans="1:30">
      <c r="A27" s="24">
        <v>12</v>
      </c>
      <c r="B27" s="24">
        <v>1</v>
      </c>
      <c r="C27" s="24" t="s">
        <v>38</v>
      </c>
      <c r="D27" s="24" t="s">
        <v>35</v>
      </c>
      <c r="E27" s="24">
        <v>90</v>
      </c>
      <c r="F27" s="24" t="s">
        <v>558</v>
      </c>
      <c r="G27" s="24" t="s">
        <v>357</v>
      </c>
      <c r="H27" s="24" t="s">
        <v>22</v>
      </c>
      <c r="I27" s="24" t="s">
        <v>20</v>
      </c>
      <c r="J27" s="26">
        <v>32545</v>
      </c>
      <c r="K27" s="34" t="s">
        <v>19</v>
      </c>
      <c r="L27" s="30">
        <v>85.75</v>
      </c>
      <c r="M27" s="31">
        <v>0.60309999999999997</v>
      </c>
      <c r="N27" s="32">
        <v>85</v>
      </c>
      <c r="O27" s="24">
        <v>90</v>
      </c>
      <c r="P27" s="41">
        <v>92.5</v>
      </c>
      <c r="Q27" s="34"/>
      <c r="R27" s="24">
        <f>O27</f>
        <v>90</v>
      </c>
      <c r="S27" s="31">
        <f>R27*M27</f>
        <v>54.278999999999996</v>
      </c>
      <c r="T27" s="24">
        <v>55</v>
      </c>
      <c r="U27" s="24">
        <v>60</v>
      </c>
      <c r="V27" s="33">
        <v>62.5</v>
      </c>
      <c r="W27" s="34"/>
      <c r="X27" s="33">
        <f>V27</f>
        <v>62.5</v>
      </c>
      <c r="Y27" s="31">
        <f>X27*M27</f>
        <v>37.693750000000001</v>
      </c>
      <c r="Z27" s="24">
        <f>X27+R27</f>
        <v>152.5</v>
      </c>
      <c r="AA27" s="31">
        <f>Z27*M27</f>
        <v>91.972749999999991</v>
      </c>
      <c r="AB27" s="24"/>
      <c r="AC27" s="24" t="s">
        <v>559</v>
      </c>
      <c r="AD27" s="24">
        <v>12</v>
      </c>
    </row>
    <row r="28" spans="1:30" s="8" customFormat="1" ht="13.5" customHeight="1">
      <c r="A28" s="65"/>
      <c r="B28" s="65"/>
      <c r="C28" s="65"/>
      <c r="D28" s="65"/>
      <c r="E28" s="65"/>
      <c r="F28" s="65" t="s">
        <v>325</v>
      </c>
      <c r="G28" s="65" t="s">
        <v>759</v>
      </c>
      <c r="H28" s="65"/>
      <c r="I28" s="65"/>
      <c r="J28" s="65"/>
      <c r="K28" s="65"/>
      <c r="L28" s="68"/>
      <c r="M28" s="69"/>
      <c r="N28" s="33"/>
      <c r="O28" s="70"/>
      <c r="P28" s="70"/>
      <c r="Q28" s="33"/>
      <c r="R28" s="33"/>
      <c r="S28" s="31"/>
      <c r="T28" s="33"/>
      <c r="U28" s="70"/>
      <c r="V28" s="33"/>
      <c r="W28" s="33"/>
      <c r="X28" s="33"/>
      <c r="Y28" s="31"/>
      <c r="Z28" s="24"/>
      <c r="AA28" s="31"/>
      <c r="AB28" s="65"/>
      <c r="AC28" s="65"/>
      <c r="AD28" s="65"/>
    </row>
    <row r="29" spans="1:30">
      <c r="A29" s="24">
        <v>12</v>
      </c>
      <c r="B29" s="24">
        <v>1</v>
      </c>
      <c r="C29" s="24" t="s">
        <v>33</v>
      </c>
      <c r="D29" s="24" t="s">
        <v>35</v>
      </c>
      <c r="E29" s="24">
        <v>100</v>
      </c>
      <c r="F29" s="24" t="s">
        <v>756</v>
      </c>
      <c r="G29" s="24" t="s">
        <v>83</v>
      </c>
      <c r="H29" s="24" t="s">
        <v>22</v>
      </c>
      <c r="I29" s="24" t="s">
        <v>20</v>
      </c>
      <c r="J29" s="26">
        <v>29612</v>
      </c>
      <c r="K29" s="34" t="s">
        <v>19</v>
      </c>
      <c r="L29" s="30">
        <v>97.55</v>
      </c>
      <c r="M29" s="31">
        <v>0.56020000000000003</v>
      </c>
      <c r="N29" s="32">
        <v>100</v>
      </c>
      <c r="O29" s="24">
        <v>110</v>
      </c>
      <c r="P29" s="33">
        <v>120</v>
      </c>
      <c r="Q29" s="34"/>
      <c r="R29" s="24">
        <f>P29</f>
        <v>120</v>
      </c>
      <c r="S29" s="31">
        <f>R29*M29</f>
        <v>67.224000000000004</v>
      </c>
      <c r="T29" s="24">
        <v>55</v>
      </c>
      <c r="U29" s="24">
        <v>65</v>
      </c>
      <c r="V29" s="33">
        <v>70</v>
      </c>
      <c r="W29" s="34"/>
      <c r="X29" s="33">
        <f>V29</f>
        <v>70</v>
      </c>
      <c r="Y29" s="31">
        <f>X29*M29</f>
        <v>39.213999999999999</v>
      </c>
      <c r="Z29" s="24">
        <f>X29+R29</f>
        <v>190</v>
      </c>
      <c r="AA29" s="31">
        <f>Z29*M29</f>
        <v>106.438</v>
      </c>
      <c r="AB29" s="24"/>
      <c r="AC29" s="24" t="s">
        <v>135</v>
      </c>
      <c r="AD29" s="24">
        <v>12</v>
      </c>
    </row>
    <row r="30" spans="1:30">
      <c r="A30" s="24">
        <v>12</v>
      </c>
      <c r="B30" s="24">
        <v>1</v>
      </c>
      <c r="C30" s="24" t="s">
        <v>33</v>
      </c>
      <c r="D30" s="24" t="s">
        <v>35</v>
      </c>
      <c r="E30" s="24">
        <v>110</v>
      </c>
      <c r="F30" s="24" t="s">
        <v>378</v>
      </c>
      <c r="G30" s="24" t="s">
        <v>379</v>
      </c>
      <c r="H30" s="24" t="s">
        <v>380</v>
      </c>
      <c r="I30" s="24" t="s">
        <v>379</v>
      </c>
      <c r="J30" s="26">
        <v>27765</v>
      </c>
      <c r="K30" s="34" t="s">
        <v>44</v>
      </c>
      <c r="L30" s="30">
        <v>110</v>
      </c>
      <c r="M30" s="31">
        <v>0.5413</v>
      </c>
      <c r="N30" s="32">
        <v>80</v>
      </c>
      <c r="O30" s="24">
        <v>90</v>
      </c>
      <c r="P30" s="33">
        <v>100</v>
      </c>
      <c r="Q30" s="34"/>
      <c r="R30" s="24">
        <f>P30</f>
        <v>100</v>
      </c>
      <c r="S30" s="31">
        <f>R30*M30</f>
        <v>54.13</v>
      </c>
      <c r="T30" s="24">
        <v>40</v>
      </c>
      <c r="U30" s="24">
        <v>50</v>
      </c>
      <c r="V30" s="33">
        <v>70</v>
      </c>
      <c r="W30" s="34"/>
      <c r="X30" s="33">
        <f>V30</f>
        <v>70</v>
      </c>
      <c r="Y30" s="31">
        <f>X30*M30</f>
        <v>37.890999999999998</v>
      </c>
      <c r="Z30" s="24">
        <f>X30+R30</f>
        <v>170</v>
      </c>
      <c r="AA30" s="31">
        <f>Z30*M30</f>
        <v>92.021000000000001</v>
      </c>
      <c r="AB30" s="24"/>
      <c r="AC30" s="24" t="s">
        <v>135</v>
      </c>
      <c r="AD30" s="24">
        <v>12</v>
      </c>
    </row>
    <row r="31" spans="1:30">
      <c r="A31" s="24">
        <v>12</v>
      </c>
      <c r="B31" s="24">
        <v>1</v>
      </c>
      <c r="C31" s="24" t="s">
        <v>33</v>
      </c>
      <c r="D31" s="24" t="s">
        <v>35</v>
      </c>
      <c r="E31" s="24">
        <v>110</v>
      </c>
      <c r="F31" s="24" t="s">
        <v>378</v>
      </c>
      <c r="G31" s="24" t="s">
        <v>379</v>
      </c>
      <c r="H31" s="24" t="s">
        <v>380</v>
      </c>
      <c r="I31" s="24" t="s">
        <v>379</v>
      </c>
      <c r="J31" s="26">
        <v>27765</v>
      </c>
      <c r="K31" s="34" t="s">
        <v>19</v>
      </c>
      <c r="L31" s="30">
        <v>110</v>
      </c>
      <c r="M31" s="31">
        <v>0.53649999999999998</v>
      </c>
      <c r="N31" s="32">
        <v>80</v>
      </c>
      <c r="O31" s="24">
        <v>90</v>
      </c>
      <c r="P31" s="33">
        <v>100</v>
      </c>
      <c r="Q31" s="34"/>
      <c r="R31" s="24">
        <f>P31</f>
        <v>100</v>
      </c>
      <c r="S31" s="31">
        <f>R31*M31</f>
        <v>53.65</v>
      </c>
      <c r="T31" s="24">
        <v>40</v>
      </c>
      <c r="U31" s="24">
        <v>50</v>
      </c>
      <c r="V31" s="33">
        <v>70</v>
      </c>
      <c r="W31" s="34"/>
      <c r="X31" s="33">
        <f>V31</f>
        <v>70</v>
      </c>
      <c r="Y31" s="31">
        <f>X31*M31</f>
        <v>37.555</v>
      </c>
      <c r="Z31" s="24">
        <f>X31+R31</f>
        <v>170</v>
      </c>
      <c r="AA31" s="31">
        <f>Z31*M31</f>
        <v>91.204999999999998</v>
      </c>
      <c r="AB31" s="24"/>
      <c r="AC31" s="24" t="s">
        <v>135</v>
      </c>
      <c r="AD31" s="24">
        <v>12</v>
      </c>
    </row>
    <row r="32" spans="1:30">
      <c r="J32" s="1"/>
    </row>
    <row r="33" spans="1:30">
      <c r="J33" s="1"/>
    </row>
    <row r="34" spans="1:30">
      <c r="J34" s="1"/>
    </row>
    <row r="35" spans="1:30">
      <c r="J35" s="1"/>
    </row>
    <row r="36" spans="1:30">
      <c r="J36" s="1"/>
    </row>
    <row r="37" spans="1:30">
      <c r="J37" s="1"/>
    </row>
    <row r="38" spans="1:30">
      <c r="J38" s="1"/>
    </row>
    <row r="39" spans="1:30" s="15" customFormat="1">
      <c r="A39" s="5"/>
      <c r="B39" s="5"/>
      <c r="C39" s="5"/>
      <c r="D39" s="5"/>
      <c r="E39" s="5"/>
      <c r="F39" s="5"/>
      <c r="G39" s="5"/>
      <c r="H39" s="5"/>
      <c r="I39" s="5"/>
      <c r="J39" s="1"/>
      <c r="L39" s="6"/>
      <c r="M39" s="10"/>
      <c r="N39" s="1"/>
      <c r="O39" s="5"/>
      <c r="P39" s="8"/>
      <c r="R39" s="5"/>
      <c r="S39" s="10"/>
      <c r="T39" s="5"/>
      <c r="U39" s="5"/>
      <c r="V39" s="8"/>
      <c r="X39" s="8"/>
      <c r="Y39" s="10"/>
      <c r="Z39" s="5"/>
      <c r="AA39" s="10"/>
      <c r="AB39" s="5"/>
      <c r="AC39" s="5"/>
      <c r="AD39" s="5"/>
    </row>
    <row r="40" spans="1:30" s="15" customFormat="1">
      <c r="A40" s="5"/>
      <c r="B40" s="5"/>
      <c r="C40" s="5"/>
      <c r="D40" s="5"/>
      <c r="E40" s="5"/>
      <c r="F40" s="5"/>
      <c r="G40" s="5"/>
      <c r="H40" s="5"/>
      <c r="I40" s="5"/>
      <c r="J40" s="1"/>
      <c r="L40" s="6"/>
      <c r="M40" s="10"/>
      <c r="N40" s="1"/>
      <c r="O40" s="5"/>
      <c r="P40" s="8"/>
      <c r="R40" s="5"/>
      <c r="S40" s="10"/>
      <c r="T40" s="5"/>
      <c r="U40" s="5"/>
      <c r="V40" s="8"/>
      <c r="X40" s="8"/>
      <c r="Y40" s="10"/>
      <c r="Z40" s="5"/>
      <c r="AA40" s="10"/>
      <c r="AB40" s="5"/>
      <c r="AC40" s="5"/>
      <c r="AD40" s="5"/>
    </row>
    <row r="41" spans="1:30" s="15" customFormat="1">
      <c r="A41" s="5"/>
      <c r="B41" s="5"/>
      <c r="C41" s="5"/>
      <c r="D41" s="5"/>
      <c r="E41" s="5"/>
      <c r="F41" s="5"/>
      <c r="G41" s="5"/>
      <c r="H41" s="5"/>
      <c r="I41" s="5"/>
      <c r="J41" s="1"/>
      <c r="L41" s="6"/>
      <c r="M41" s="10"/>
      <c r="N41" s="1"/>
      <c r="O41" s="5"/>
      <c r="P41" s="8"/>
      <c r="R41" s="5"/>
      <c r="S41" s="10"/>
      <c r="T41" s="5"/>
      <c r="U41" s="5"/>
      <c r="V41" s="8"/>
      <c r="X41" s="8"/>
      <c r="Y41" s="10"/>
      <c r="Z41" s="5"/>
      <c r="AA41" s="10"/>
      <c r="AB41" s="5"/>
      <c r="AC41" s="5"/>
      <c r="AD41" s="5"/>
    </row>
    <row r="42" spans="1:30" s="15" customFormat="1">
      <c r="A42" s="5"/>
      <c r="B42" s="5"/>
      <c r="C42" s="5"/>
      <c r="D42" s="5"/>
      <c r="E42" s="5"/>
      <c r="F42" s="5"/>
      <c r="G42" s="5"/>
      <c r="H42" s="5"/>
      <c r="I42" s="5"/>
      <c r="J42" s="1"/>
      <c r="L42" s="6"/>
      <c r="M42" s="10"/>
      <c r="N42" s="1"/>
      <c r="O42" s="5"/>
      <c r="P42" s="8"/>
      <c r="R42" s="5"/>
      <c r="S42" s="10"/>
      <c r="T42" s="5"/>
      <c r="U42" s="5"/>
      <c r="V42" s="8"/>
      <c r="X42" s="8"/>
      <c r="Y42" s="10"/>
      <c r="Z42" s="5"/>
      <c r="AA42" s="10"/>
      <c r="AB42" s="5"/>
      <c r="AC42" s="5"/>
      <c r="AD42" s="5"/>
    </row>
    <row r="43" spans="1:30" s="15" customFormat="1">
      <c r="A43" s="5"/>
      <c r="B43" s="5"/>
      <c r="C43" s="5"/>
      <c r="D43" s="5"/>
      <c r="E43" s="5"/>
      <c r="F43" s="5"/>
      <c r="G43" s="5"/>
      <c r="H43" s="5"/>
      <c r="I43" s="5"/>
      <c r="J43" s="1"/>
      <c r="L43" s="6"/>
      <c r="M43" s="10"/>
      <c r="N43" s="1"/>
      <c r="O43" s="5"/>
      <c r="P43" s="8"/>
      <c r="R43" s="5"/>
      <c r="S43" s="10"/>
      <c r="T43" s="5"/>
      <c r="U43" s="5"/>
      <c r="V43" s="8"/>
      <c r="X43" s="8"/>
      <c r="Y43" s="10"/>
      <c r="Z43" s="5"/>
      <c r="AA43" s="10"/>
      <c r="AB43" s="5"/>
      <c r="AC43" s="5"/>
      <c r="AD43" s="5"/>
    </row>
    <row r="44" spans="1:30" s="15" customFormat="1">
      <c r="A44" s="5"/>
      <c r="B44" s="5"/>
      <c r="C44" s="5"/>
      <c r="D44" s="5"/>
      <c r="E44" s="5"/>
      <c r="F44" s="5"/>
      <c r="G44" s="5"/>
      <c r="H44" s="5"/>
      <c r="I44" s="5"/>
      <c r="J44" s="1"/>
      <c r="L44" s="6"/>
      <c r="M44" s="10"/>
      <c r="N44" s="1"/>
      <c r="O44" s="5"/>
      <c r="P44" s="8"/>
      <c r="R44" s="5"/>
      <c r="S44" s="10"/>
      <c r="T44" s="5"/>
      <c r="U44" s="5"/>
      <c r="V44" s="8"/>
      <c r="X44" s="8"/>
      <c r="Y44" s="10"/>
      <c r="Z44" s="5"/>
      <c r="AA44" s="10"/>
      <c r="AB44" s="5"/>
      <c r="AC44" s="5"/>
      <c r="AD44" s="5"/>
    </row>
    <row r="45" spans="1:30" s="15" customFormat="1">
      <c r="A45" s="5"/>
      <c r="B45" s="5"/>
      <c r="C45" s="5"/>
      <c r="D45" s="5"/>
      <c r="E45" s="5"/>
      <c r="F45" s="5"/>
      <c r="G45" s="5"/>
      <c r="H45" s="5"/>
      <c r="I45" s="5"/>
      <c r="J45" s="1"/>
      <c r="L45" s="6"/>
      <c r="M45" s="10"/>
      <c r="N45" s="1"/>
      <c r="O45" s="5"/>
      <c r="P45" s="8"/>
      <c r="R45" s="5"/>
      <c r="S45" s="10"/>
      <c r="T45" s="5"/>
      <c r="U45" s="5"/>
      <c r="V45" s="8"/>
      <c r="X45" s="8"/>
      <c r="Y45" s="10"/>
      <c r="Z45" s="5"/>
      <c r="AA45" s="10"/>
      <c r="AB45" s="5"/>
      <c r="AC45" s="5"/>
      <c r="AD45" s="5"/>
    </row>
  </sheetData>
  <sortState ref="A29:AD31">
    <sortCondition ref="E29:E31"/>
    <sortCondition ref="K29:K31"/>
    <sortCondition descending="1" ref="Z29:Z31"/>
    <sortCondition ref="L29:L31"/>
  </sortState>
  <mergeCells count="19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D3:AD4"/>
    <mergeCell ref="M3:M4"/>
    <mergeCell ref="N3:S3"/>
    <mergeCell ref="T3:Y3"/>
    <mergeCell ref="Z3:AA3"/>
    <mergeCell ref="AB3:AB4"/>
    <mergeCell ref="AC3:AC4"/>
  </mergeCells>
  <pageMargins left="0.70866141732283472" right="0.70866141732283472" top="0.74803149606299213" bottom="0.74803149606299213" header="0.31496062992125984" footer="0.31496062992125984"/>
  <pageSetup paperSize="9" scale="1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"/>
  <sheetViews>
    <sheetView zoomScale="85" zoomScaleNormal="85" workbookViewId="0">
      <selection activeCell="A5" sqref="A5:XFD5"/>
    </sheetView>
  </sheetViews>
  <sheetFormatPr defaultRowHeight="12.75"/>
  <cols>
    <col min="1" max="1" width="5" bestFit="1" customWidth="1"/>
    <col min="2" max="2" width="6" bestFit="1" customWidth="1"/>
    <col min="3" max="3" width="5" bestFit="1" customWidth="1"/>
    <col min="4" max="4" width="8.5703125" style="48" customWidth="1"/>
    <col min="5" max="5" width="5.140625" style="48" bestFit="1" customWidth="1"/>
    <col min="6" max="6" width="19.28515625" style="48" bestFit="1" customWidth="1"/>
    <col min="7" max="7" width="10.85546875" style="48" bestFit="1" customWidth="1"/>
    <col min="8" max="8" width="12.7109375" style="48" bestFit="1" customWidth="1"/>
    <col min="9" max="9" width="7.28515625" style="48" bestFit="1" customWidth="1"/>
    <col min="10" max="10" width="13.28515625" style="48" bestFit="1" customWidth="1"/>
    <col min="11" max="11" width="18.5703125" style="48" bestFit="1" customWidth="1"/>
    <col min="12" max="12" width="4" style="48" bestFit="1" customWidth="1"/>
    <col min="13" max="13" width="5.85546875" style="48" bestFit="1" customWidth="1"/>
    <col min="14" max="14" width="4.5703125" style="48" bestFit="1" customWidth="1"/>
    <col min="15" max="15" width="5.28515625" style="49" bestFit="1" customWidth="1"/>
    <col min="16" max="16" width="7.85546875" style="48" bestFit="1" customWidth="1"/>
    <col min="17" max="17" width="12.28515625" style="48" bestFit="1" customWidth="1"/>
    <col min="18" max="18" width="11.85546875" style="48" customWidth="1"/>
    <col min="19" max="19" width="14.5703125" style="48" bestFit="1" customWidth="1"/>
    <col min="20" max="20" width="5" style="48" bestFit="1" customWidth="1"/>
  </cols>
  <sheetData>
    <row r="1" spans="1:20" ht="20.25">
      <c r="D1" s="12" t="s">
        <v>41</v>
      </c>
      <c r="E1" s="2"/>
      <c r="F1" s="2"/>
      <c r="G1" s="2"/>
      <c r="H1" s="2"/>
      <c r="I1" s="4"/>
      <c r="J1" s="5"/>
      <c r="K1" s="3"/>
      <c r="L1" s="2"/>
    </row>
    <row r="2" spans="1:20" ht="21" thickBot="1">
      <c r="D2" s="14" t="s">
        <v>643</v>
      </c>
      <c r="H2" s="2"/>
      <c r="I2" s="2"/>
      <c r="J2" s="2"/>
      <c r="K2" s="2"/>
      <c r="L2" s="2"/>
    </row>
    <row r="3" spans="1:20" ht="12.75" customHeight="1">
      <c r="A3" s="76" t="s">
        <v>18</v>
      </c>
      <c r="B3" s="104" t="s">
        <v>8</v>
      </c>
      <c r="C3" s="83" t="s">
        <v>23</v>
      </c>
      <c r="D3" s="83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3" t="s">
        <v>11</v>
      </c>
      <c r="J3" s="83" t="s">
        <v>7</v>
      </c>
      <c r="K3" s="83" t="s">
        <v>4</v>
      </c>
      <c r="L3" s="81" t="s">
        <v>1</v>
      </c>
      <c r="M3" s="89" t="s">
        <v>644</v>
      </c>
      <c r="N3" s="80" t="s">
        <v>25</v>
      </c>
      <c r="O3" s="80"/>
      <c r="P3" s="80"/>
      <c r="Q3" s="80"/>
      <c r="R3" s="74" t="s">
        <v>9</v>
      </c>
      <c r="S3" s="74" t="s">
        <v>26</v>
      </c>
      <c r="T3" s="76" t="s">
        <v>18</v>
      </c>
    </row>
    <row r="4" spans="1:20">
      <c r="A4" s="77"/>
      <c r="B4" s="105"/>
      <c r="C4" s="84"/>
      <c r="D4" s="84"/>
      <c r="E4" s="84"/>
      <c r="F4" s="84"/>
      <c r="G4" s="84"/>
      <c r="H4" s="84"/>
      <c r="I4" s="84"/>
      <c r="J4" s="84"/>
      <c r="K4" s="84"/>
      <c r="L4" s="82"/>
      <c r="M4" s="90"/>
      <c r="N4" s="27" t="s">
        <v>645</v>
      </c>
      <c r="O4" s="27" t="s">
        <v>646</v>
      </c>
      <c r="P4" s="27" t="s">
        <v>647</v>
      </c>
      <c r="Q4" s="29" t="s">
        <v>648</v>
      </c>
      <c r="R4" s="75"/>
      <c r="S4" s="75"/>
      <c r="T4" s="77"/>
    </row>
    <row r="5" spans="1:20">
      <c r="A5" s="50">
        <v>12</v>
      </c>
      <c r="B5" s="50">
        <v>1</v>
      </c>
      <c r="C5" s="50" t="s">
        <v>33</v>
      </c>
      <c r="D5" s="50" t="s">
        <v>35</v>
      </c>
      <c r="E5" s="50">
        <v>82.5</v>
      </c>
      <c r="F5" s="50" t="s">
        <v>649</v>
      </c>
      <c r="G5" s="50" t="s">
        <v>45</v>
      </c>
      <c r="H5" s="50" t="s">
        <v>43</v>
      </c>
      <c r="I5" s="24" t="s">
        <v>20</v>
      </c>
      <c r="J5" s="51">
        <v>28710</v>
      </c>
      <c r="K5" s="50" t="s">
        <v>44</v>
      </c>
      <c r="L5" s="52">
        <v>81</v>
      </c>
      <c r="M5" s="50"/>
      <c r="N5" s="53">
        <v>250</v>
      </c>
      <c r="O5" s="53">
        <v>10</v>
      </c>
      <c r="P5" s="50">
        <f>O5*N5</f>
        <v>2500</v>
      </c>
      <c r="Q5" s="54">
        <f>P5/L5</f>
        <v>30.864197530864196</v>
      </c>
      <c r="R5" s="50"/>
      <c r="S5" s="50" t="s">
        <v>124</v>
      </c>
      <c r="T5" s="50">
        <v>12</v>
      </c>
    </row>
  </sheetData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Q3"/>
    <mergeCell ref="R3:R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tabSelected="1" zoomScale="85" zoomScaleNormal="85" workbookViewId="0">
      <selection activeCell="T10" sqref="T10:T20"/>
    </sheetView>
  </sheetViews>
  <sheetFormatPr defaultColWidth="9.140625" defaultRowHeight="12.75"/>
  <cols>
    <col min="1" max="1" width="4.85546875" style="5" bestFit="1" customWidth="1"/>
    <col min="2" max="2" width="6" style="55" bestFit="1" customWidth="1"/>
    <col min="3" max="3" width="6.85546875" style="5" customWidth="1"/>
    <col min="4" max="4" width="8.85546875" style="5" customWidth="1"/>
    <col min="5" max="5" width="5.140625" style="5" bestFit="1" customWidth="1"/>
    <col min="6" max="6" width="22.140625" style="5" bestFit="1" customWidth="1"/>
    <col min="7" max="7" width="23.85546875" style="5" bestFit="1" customWidth="1"/>
    <col min="8" max="8" width="21.85546875" style="5" bestFit="1" customWidth="1"/>
    <col min="9" max="9" width="12.5703125" style="5" bestFit="1" customWidth="1"/>
    <col min="10" max="10" width="13" style="5" customWidth="1"/>
    <col min="11" max="11" width="16.140625" style="5" customWidth="1"/>
    <col min="12" max="12" width="6.5703125" style="6" bestFit="1" customWidth="1"/>
    <col min="13" max="13" width="6.5703125" style="10" bestFit="1" customWidth="1"/>
    <col min="14" max="15" width="6" style="5" bestFit="1" customWidth="1"/>
    <col min="16" max="16" width="7.85546875" style="5" bestFit="1" customWidth="1"/>
    <col min="17" max="17" width="9.5703125" style="10" bestFit="1" customWidth="1"/>
    <col min="18" max="18" width="11" style="5" customWidth="1"/>
    <col min="19" max="19" width="18.28515625" style="5" bestFit="1" customWidth="1"/>
    <col min="20" max="16384" width="9.140625" style="5"/>
  </cols>
  <sheetData>
    <row r="1" spans="1:20" ht="20.25">
      <c r="C1" s="12" t="s">
        <v>41</v>
      </c>
      <c r="F1" s="14"/>
      <c r="G1" s="2"/>
      <c r="H1" s="2"/>
      <c r="I1" s="2"/>
      <c r="J1" s="4"/>
      <c r="L1" s="3"/>
      <c r="M1" s="9"/>
      <c r="N1" s="2"/>
      <c r="O1" s="2"/>
      <c r="P1" s="15"/>
    </row>
    <row r="2" spans="1:20" s="16" customFormat="1" ht="21" thickBot="1">
      <c r="B2" s="56"/>
      <c r="C2" s="12" t="s">
        <v>679</v>
      </c>
      <c r="F2" s="17"/>
      <c r="G2" s="2"/>
      <c r="H2" s="17"/>
      <c r="I2" s="2"/>
      <c r="J2" s="17"/>
      <c r="K2" s="17"/>
      <c r="L2" s="18"/>
      <c r="M2" s="19"/>
      <c r="N2" s="17"/>
      <c r="O2" s="17"/>
      <c r="P2" s="20"/>
      <c r="Q2" s="21"/>
    </row>
    <row r="3" spans="1:20" ht="12.75" customHeight="1">
      <c r="A3" s="76" t="s">
        <v>18</v>
      </c>
      <c r="B3" s="104" t="s">
        <v>8</v>
      </c>
      <c r="C3" s="83" t="s">
        <v>23</v>
      </c>
      <c r="D3" s="83" t="s">
        <v>24</v>
      </c>
      <c r="E3" s="83" t="s">
        <v>2</v>
      </c>
      <c r="F3" s="83" t="s">
        <v>3</v>
      </c>
      <c r="G3" s="83" t="s">
        <v>21</v>
      </c>
      <c r="H3" s="83" t="s">
        <v>10</v>
      </c>
      <c r="I3" s="83" t="s">
        <v>11</v>
      </c>
      <c r="J3" s="83" t="s">
        <v>7</v>
      </c>
      <c r="K3" s="83" t="s">
        <v>4</v>
      </c>
      <c r="L3" s="81" t="s">
        <v>1</v>
      </c>
      <c r="M3" s="89" t="s">
        <v>644</v>
      </c>
      <c r="N3" s="80" t="s">
        <v>25</v>
      </c>
      <c r="O3" s="80"/>
      <c r="P3" s="80"/>
      <c r="Q3" s="80"/>
      <c r="R3" s="74" t="s">
        <v>9</v>
      </c>
      <c r="S3" s="74" t="s">
        <v>26</v>
      </c>
      <c r="T3" s="76" t="s">
        <v>18</v>
      </c>
    </row>
    <row r="4" spans="1:20" s="7" customFormat="1" ht="11.25">
      <c r="A4" s="77"/>
      <c r="B4" s="105"/>
      <c r="C4" s="84"/>
      <c r="D4" s="84"/>
      <c r="E4" s="84"/>
      <c r="F4" s="84"/>
      <c r="G4" s="84"/>
      <c r="H4" s="84"/>
      <c r="I4" s="84"/>
      <c r="J4" s="84"/>
      <c r="K4" s="84"/>
      <c r="L4" s="82"/>
      <c r="M4" s="90"/>
      <c r="N4" s="27" t="s">
        <v>645</v>
      </c>
      <c r="O4" s="27" t="s">
        <v>646</v>
      </c>
      <c r="P4" s="27" t="s">
        <v>647</v>
      </c>
      <c r="Q4" s="29" t="s">
        <v>648</v>
      </c>
      <c r="R4" s="75"/>
      <c r="S4" s="75"/>
      <c r="T4" s="77"/>
    </row>
    <row r="5" spans="1:20">
      <c r="A5" s="24"/>
      <c r="B5" s="57"/>
      <c r="C5" s="24"/>
      <c r="D5" s="24"/>
      <c r="E5" s="24"/>
      <c r="F5" s="33" t="s">
        <v>169</v>
      </c>
      <c r="G5" s="33" t="s">
        <v>170</v>
      </c>
      <c r="H5" s="24"/>
      <c r="I5" s="24"/>
      <c r="J5" s="24"/>
      <c r="K5" s="24"/>
      <c r="L5" s="30"/>
      <c r="M5" s="31"/>
      <c r="N5" s="24"/>
      <c r="O5" s="24"/>
      <c r="P5" s="24"/>
      <c r="Q5" s="31"/>
      <c r="R5" s="24"/>
      <c r="S5" s="24"/>
      <c r="T5" s="24"/>
    </row>
    <row r="6" spans="1:20">
      <c r="A6" s="24">
        <v>12</v>
      </c>
      <c r="B6" s="57" t="s">
        <v>677</v>
      </c>
      <c r="C6" s="24" t="s">
        <v>38</v>
      </c>
      <c r="D6" s="24" t="s">
        <v>35</v>
      </c>
      <c r="E6" s="24">
        <v>75</v>
      </c>
      <c r="F6" s="24" t="s">
        <v>694</v>
      </c>
      <c r="G6" s="24" t="s">
        <v>45</v>
      </c>
      <c r="H6" s="24" t="s">
        <v>22</v>
      </c>
      <c r="I6" s="24" t="s">
        <v>20</v>
      </c>
      <c r="J6" s="26">
        <v>34467</v>
      </c>
      <c r="K6" s="24" t="s">
        <v>34</v>
      </c>
      <c r="L6" s="30">
        <v>71.7</v>
      </c>
      <c r="M6" s="31"/>
      <c r="N6" s="24">
        <v>35</v>
      </c>
      <c r="O6" s="24">
        <v>41</v>
      </c>
      <c r="P6" s="24">
        <f>O6*N6</f>
        <v>1435</v>
      </c>
      <c r="Q6" s="31">
        <f>P6/L6</f>
        <v>20.013947001394698</v>
      </c>
      <c r="R6" s="24"/>
      <c r="S6" s="24" t="s">
        <v>85</v>
      </c>
      <c r="T6" s="24">
        <v>12</v>
      </c>
    </row>
    <row r="7" spans="1:20">
      <c r="A7" s="24"/>
      <c r="B7" s="57"/>
      <c r="C7" s="24"/>
      <c r="D7" s="24"/>
      <c r="E7" s="24"/>
      <c r="F7" s="33" t="s">
        <v>169</v>
      </c>
      <c r="G7" s="33" t="s">
        <v>173</v>
      </c>
      <c r="H7" s="24"/>
      <c r="I7" s="24"/>
      <c r="J7" s="24"/>
      <c r="K7" s="24"/>
      <c r="L7" s="30"/>
      <c r="M7" s="31"/>
      <c r="N7" s="24"/>
      <c r="O7" s="24"/>
      <c r="P7" s="24"/>
      <c r="Q7" s="31"/>
      <c r="R7" s="24"/>
      <c r="S7" s="24"/>
      <c r="T7" s="24"/>
    </row>
    <row r="8" spans="1:20">
      <c r="A8" s="24">
        <v>12</v>
      </c>
      <c r="B8" s="57" t="s">
        <v>677</v>
      </c>
      <c r="C8" s="24" t="s">
        <v>38</v>
      </c>
      <c r="D8" s="24" t="s">
        <v>35</v>
      </c>
      <c r="E8" s="24">
        <v>90</v>
      </c>
      <c r="F8" s="24" t="s">
        <v>705</v>
      </c>
      <c r="G8" s="24" t="s">
        <v>45</v>
      </c>
      <c r="H8" s="24" t="s">
        <v>22</v>
      </c>
      <c r="I8" s="24" t="s">
        <v>20</v>
      </c>
      <c r="J8" s="26">
        <v>34747</v>
      </c>
      <c r="K8" s="24" t="s">
        <v>34</v>
      </c>
      <c r="L8" s="30">
        <v>88.85</v>
      </c>
      <c r="M8" s="31"/>
      <c r="N8" s="24">
        <v>55</v>
      </c>
      <c r="O8" s="24">
        <v>41</v>
      </c>
      <c r="P8" s="24">
        <f t="shared" ref="P8:P35" si="0">O8*N8</f>
        <v>2255</v>
      </c>
      <c r="Q8" s="31">
        <f t="shared" ref="Q8:Q35" si="1">P8/L8</f>
        <v>25.379853685987623</v>
      </c>
      <c r="R8" s="24"/>
      <c r="S8" s="24" t="s">
        <v>85</v>
      </c>
      <c r="T8" s="24">
        <v>12</v>
      </c>
    </row>
    <row r="9" spans="1:20">
      <c r="A9" s="24">
        <v>5</v>
      </c>
      <c r="B9" s="57" t="s">
        <v>678</v>
      </c>
      <c r="C9" s="24" t="s">
        <v>38</v>
      </c>
      <c r="D9" s="24" t="s">
        <v>35</v>
      </c>
      <c r="E9" s="24">
        <v>100</v>
      </c>
      <c r="F9" s="24" t="s">
        <v>582</v>
      </c>
      <c r="G9" s="24" t="s">
        <v>27</v>
      </c>
      <c r="H9" s="24" t="s">
        <v>22</v>
      </c>
      <c r="I9" s="24" t="s">
        <v>20</v>
      </c>
      <c r="J9" s="26">
        <v>37338</v>
      </c>
      <c r="K9" s="24" t="s">
        <v>34</v>
      </c>
      <c r="L9" s="30">
        <v>95.7</v>
      </c>
      <c r="M9" s="31"/>
      <c r="N9" s="24">
        <v>55</v>
      </c>
      <c r="O9" s="24">
        <v>42</v>
      </c>
      <c r="P9" s="24">
        <f t="shared" si="0"/>
        <v>2310</v>
      </c>
      <c r="Q9" s="31">
        <f t="shared" si="1"/>
        <v>24.137931034482758</v>
      </c>
      <c r="R9" s="24"/>
      <c r="S9" s="24" t="s">
        <v>583</v>
      </c>
      <c r="T9" s="24">
        <v>5</v>
      </c>
    </row>
    <row r="10" spans="1:20">
      <c r="A10" s="24">
        <v>12</v>
      </c>
      <c r="B10" s="57" t="s">
        <v>677</v>
      </c>
      <c r="C10" s="24" t="s">
        <v>38</v>
      </c>
      <c r="D10" s="24" t="s">
        <v>35</v>
      </c>
      <c r="E10" s="24">
        <v>100</v>
      </c>
      <c r="F10" s="24" t="s">
        <v>700</v>
      </c>
      <c r="G10" s="24" t="s">
        <v>343</v>
      </c>
      <c r="H10" s="24" t="s">
        <v>114</v>
      </c>
      <c r="I10" s="24" t="s">
        <v>20</v>
      </c>
      <c r="J10" s="26">
        <v>28360</v>
      </c>
      <c r="K10" s="24" t="s">
        <v>777</v>
      </c>
      <c r="L10" s="30">
        <v>99.55</v>
      </c>
      <c r="M10" s="31"/>
      <c r="N10" s="24">
        <v>55</v>
      </c>
      <c r="O10" s="24">
        <v>132</v>
      </c>
      <c r="P10" s="24">
        <f t="shared" si="0"/>
        <v>7260</v>
      </c>
      <c r="Q10" s="31">
        <f t="shared" si="1"/>
        <v>72.928176795580114</v>
      </c>
      <c r="R10" s="24"/>
      <c r="S10" s="24" t="s">
        <v>135</v>
      </c>
      <c r="T10" s="24">
        <v>12</v>
      </c>
    </row>
    <row r="11" spans="1:20">
      <c r="A11" s="24">
        <v>5</v>
      </c>
      <c r="B11" s="57" t="s">
        <v>678</v>
      </c>
      <c r="C11" s="24" t="s">
        <v>38</v>
      </c>
      <c r="D11" s="24" t="s">
        <v>35</v>
      </c>
      <c r="E11" s="24">
        <v>110</v>
      </c>
      <c r="F11" s="24" t="s">
        <v>699</v>
      </c>
      <c r="G11" s="24" t="s">
        <v>45</v>
      </c>
      <c r="H11" s="24" t="s">
        <v>22</v>
      </c>
      <c r="I11" s="24" t="s">
        <v>20</v>
      </c>
      <c r="J11" s="26">
        <v>27928</v>
      </c>
      <c r="K11" s="24" t="s">
        <v>777</v>
      </c>
      <c r="L11" s="30">
        <v>101.6</v>
      </c>
      <c r="M11" s="31"/>
      <c r="N11" s="24">
        <v>55</v>
      </c>
      <c r="O11" s="24">
        <v>94</v>
      </c>
      <c r="P11" s="24">
        <f t="shared" si="0"/>
        <v>5170</v>
      </c>
      <c r="Q11" s="31">
        <f t="shared" si="1"/>
        <v>50.885826771653548</v>
      </c>
      <c r="R11" s="24"/>
      <c r="S11" s="24" t="s">
        <v>135</v>
      </c>
      <c r="T11" s="24">
        <v>5</v>
      </c>
    </row>
    <row r="12" spans="1:20">
      <c r="A12" s="24">
        <v>3</v>
      </c>
      <c r="B12" s="57" t="s">
        <v>693</v>
      </c>
      <c r="C12" s="24" t="s">
        <v>38</v>
      </c>
      <c r="D12" s="24" t="s">
        <v>35</v>
      </c>
      <c r="E12" s="24">
        <v>125</v>
      </c>
      <c r="F12" s="24" t="s">
        <v>695</v>
      </c>
      <c r="G12" s="24" t="s">
        <v>141</v>
      </c>
      <c r="H12" s="24" t="s">
        <v>22</v>
      </c>
      <c r="I12" s="24" t="s">
        <v>20</v>
      </c>
      <c r="J12" s="26">
        <v>27614</v>
      </c>
      <c r="K12" s="24" t="s">
        <v>777</v>
      </c>
      <c r="L12" s="30">
        <v>113.4</v>
      </c>
      <c r="M12" s="31"/>
      <c r="N12" s="24">
        <v>55</v>
      </c>
      <c r="O12" s="24">
        <v>78</v>
      </c>
      <c r="P12" s="24">
        <f t="shared" si="0"/>
        <v>4290</v>
      </c>
      <c r="Q12" s="31">
        <f t="shared" si="1"/>
        <v>37.830687830687829</v>
      </c>
      <c r="R12" s="24"/>
      <c r="S12" s="24" t="s">
        <v>724</v>
      </c>
      <c r="T12" s="24">
        <v>3</v>
      </c>
    </row>
    <row r="13" spans="1:20">
      <c r="A13" s="24">
        <v>2</v>
      </c>
      <c r="B13" s="57" t="s">
        <v>725</v>
      </c>
      <c r="C13" s="24" t="s">
        <v>38</v>
      </c>
      <c r="D13" s="24" t="s">
        <v>35</v>
      </c>
      <c r="E13" s="24">
        <v>110</v>
      </c>
      <c r="F13" s="24" t="s">
        <v>696</v>
      </c>
      <c r="G13" s="24" t="s">
        <v>43</v>
      </c>
      <c r="H13" s="24" t="s">
        <v>22</v>
      </c>
      <c r="I13" s="24" t="s">
        <v>20</v>
      </c>
      <c r="J13" s="26">
        <v>26333</v>
      </c>
      <c r="K13" s="24" t="s">
        <v>777</v>
      </c>
      <c r="L13" s="30">
        <v>110</v>
      </c>
      <c r="M13" s="31"/>
      <c r="N13" s="24">
        <v>55</v>
      </c>
      <c r="O13" s="24">
        <v>59</v>
      </c>
      <c r="P13" s="24">
        <f t="shared" si="0"/>
        <v>3245</v>
      </c>
      <c r="Q13" s="31">
        <f t="shared" si="1"/>
        <v>29.5</v>
      </c>
      <c r="R13" s="24"/>
      <c r="S13" s="24" t="s">
        <v>135</v>
      </c>
      <c r="T13" s="24">
        <v>2</v>
      </c>
    </row>
    <row r="14" spans="1:20">
      <c r="A14" s="24">
        <v>1</v>
      </c>
      <c r="B14" s="57" t="s">
        <v>726</v>
      </c>
      <c r="C14" s="24" t="s">
        <v>38</v>
      </c>
      <c r="D14" s="24" t="s">
        <v>35</v>
      </c>
      <c r="E14" s="24">
        <v>75</v>
      </c>
      <c r="F14" s="24" t="s">
        <v>715</v>
      </c>
      <c r="G14" s="24" t="s">
        <v>388</v>
      </c>
      <c r="H14" s="24" t="s">
        <v>22</v>
      </c>
      <c r="I14" s="24" t="s">
        <v>20</v>
      </c>
      <c r="J14" s="26">
        <v>28205</v>
      </c>
      <c r="K14" s="24" t="s">
        <v>777</v>
      </c>
      <c r="L14" s="30">
        <v>72.599999999999994</v>
      </c>
      <c r="M14" s="31"/>
      <c r="N14" s="24">
        <v>55</v>
      </c>
      <c r="O14" s="24">
        <v>22</v>
      </c>
      <c r="P14" s="24">
        <f t="shared" si="0"/>
        <v>1210</v>
      </c>
      <c r="Q14" s="31">
        <f t="shared" si="1"/>
        <v>16.666666666666668</v>
      </c>
      <c r="R14" s="24"/>
      <c r="S14" s="24" t="s">
        <v>688</v>
      </c>
      <c r="T14" s="24">
        <v>1</v>
      </c>
    </row>
    <row r="15" spans="1:20">
      <c r="A15" s="24">
        <v>12</v>
      </c>
      <c r="B15" s="57" t="s">
        <v>677</v>
      </c>
      <c r="C15" s="24" t="s">
        <v>38</v>
      </c>
      <c r="D15" s="24" t="s">
        <v>35</v>
      </c>
      <c r="E15" s="24">
        <v>90</v>
      </c>
      <c r="F15" s="24" t="s">
        <v>702</v>
      </c>
      <c r="G15" s="24" t="s">
        <v>210</v>
      </c>
      <c r="H15" s="24" t="s">
        <v>22</v>
      </c>
      <c r="I15" s="24" t="s">
        <v>20</v>
      </c>
      <c r="J15" s="26">
        <v>24373</v>
      </c>
      <c r="K15" s="24" t="s">
        <v>778</v>
      </c>
      <c r="L15" s="30">
        <v>89.95</v>
      </c>
      <c r="M15" s="31"/>
      <c r="N15" s="24">
        <v>55</v>
      </c>
      <c r="O15" s="24">
        <v>104</v>
      </c>
      <c r="P15" s="24">
        <f t="shared" si="0"/>
        <v>5720</v>
      </c>
      <c r="Q15" s="31">
        <f t="shared" si="1"/>
        <v>63.590883824346861</v>
      </c>
      <c r="R15" s="24"/>
      <c r="S15" s="24" t="s">
        <v>135</v>
      </c>
      <c r="T15" s="24">
        <v>12</v>
      </c>
    </row>
    <row r="16" spans="1:20">
      <c r="A16" s="24">
        <v>5</v>
      </c>
      <c r="B16" s="57" t="s">
        <v>678</v>
      </c>
      <c r="C16" s="24" t="s">
        <v>38</v>
      </c>
      <c r="D16" s="24" t="s">
        <v>35</v>
      </c>
      <c r="E16" s="24">
        <v>100</v>
      </c>
      <c r="F16" s="24" t="s">
        <v>701</v>
      </c>
      <c r="G16" s="24" t="s">
        <v>27</v>
      </c>
      <c r="H16" s="24" t="s">
        <v>22</v>
      </c>
      <c r="I16" s="24" t="s">
        <v>20</v>
      </c>
      <c r="J16" s="26">
        <v>21851</v>
      </c>
      <c r="K16" s="24" t="s">
        <v>778</v>
      </c>
      <c r="L16" s="30">
        <v>95.95</v>
      </c>
      <c r="M16" s="31"/>
      <c r="N16" s="24">
        <v>55</v>
      </c>
      <c r="O16" s="24">
        <v>98</v>
      </c>
      <c r="P16" s="24">
        <f t="shared" si="0"/>
        <v>5390</v>
      </c>
      <c r="Q16" s="31">
        <f t="shared" si="1"/>
        <v>56.175091193329855</v>
      </c>
      <c r="R16" s="24"/>
      <c r="S16" s="24" t="s">
        <v>583</v>
      </c>
      <c r="T16" s="24">
        <v>5</v>
      </c>
    </row>
    <row r="17" spans="1:20">
      <c r="A17" s="24">
        <v>3</v>
      </c>
      <c r="B17" s="57" t="s">
        <v>693</v>
      </c>
      <c r="C17" s="24" t="s">
        <v>38</v>
      </c>
      <c r="D17" s="24" t="s">
        <v>35</v>
      </c>
      <c r="E17" s="24">
        <v>75</v>
      </c>
      <c r="F17" s="24" t="s">
        <v>714</v>
      </c>
      <c r="G17" s="24" t="s">
        <v>388</v>
      </c>
      <c r="H17" s="24" t="s">
        <v>22</v>
      </c>
      <c r="I17" s="24" t="s">
        <v>20</v>
      </c>
      <c r="J17" s="26">
        <v>23657</v>
      </c>
      <c r="K17" s="24" t="s">
        <v>778</v>
      </c>
      <c r="L17" s="30">
        <v>72.7</v>
      </c>
      <c r="M17" s="31"/>
      <c r="N17" s="24">
        <v>55</v>
      </c>
      <c r="O17" s="24">
        <v>62</v>
      </c>
      <c r="P17" s="24">
        <f t="shared" si="0"/>
        <v>3410</v>
      </c>
      <c r="Q17" s="31">
        <f t="shared" si="1"/>
        <v>46.905089408528198</v>
      </c>
      <c r="R17" s="24"/>
      <c r="S17" s="24" t="s">
        <v>135</v>
      </c>
      <c r="T17" s="24">
        <v>3</v>
      </c>
    </row>
    <row r="18" spans="1:20">
      <c r="A18" s="24">
        <v>2</v>
      </c>
      <c r="B18" s="57" t="s">
        <v>725</v>
      </c>
      <c r="C18" s="24" t="s">
        <v>38</v>
      </c>
      <c r="D18" s="24" t="s">
        <v>35</v>
      </c>
      <c r="E18" s="24">
        <v>82.5</v>
      </c>
      <c r="F18" s="24" t="s">
        <v>708</v>
      </c>
      <c r="G18" s="24" t="s">
        <v>27</v>
      </c>
      <c r="H18" s="24" t="s">
        <v>22</v>
      </c>
      <c r="I18" s="24" t="s">
        <v>20</v>
      </c>
      <c r="J18" s="26">
        <v>22825</v>
      </c>
      <c r="K18" s="24" t="s">
        <v>778</v>
      </c>
      <c r="L18" s="30">
        <v>82.2</v>
      </c>
      <c r="M18" s="31"/>
      <c r="N18" s="24">
        <v>55</v>
      </c>
      <c r="O18" s="24">
        <v>56</v>
      </c>
      <c r="P18" s="24">
        <f t="shared" si="0"/>
        <v>3080</v>
      </c>
      <c r="Q18" s="31">
        <f t="shared" si="1"/>
        <v>37.469586374695865</v>
      </c>
      <c r="R18" s="24"/>
      <c r="S18" s="24" t="s">
        <v>709</v>
      </c>
      <c r="T18" s="24">
        <v>2</v>
      </c>
    </row>
    <row r="19" spans="1:20">
      <c r="A19" s="24">
        <v>1</v>
      </c>
      <c r="B19" s="57" t="s">
        <v>726</v>
      </c>
      <c r="C19" s="24" t="s">
        <v>38</v>
      </c>
      <c r="D19" s="24" t="s">
        <v>35</v>
      </c>
      <c r="E19" s="24">
        <v>90</v>
      </c>
      <c r="F19" s="24" t="s">
        <v>704</v>
      </c>
      <c r="G19" s="24" t="s">
        <v>343</v>
      </c>
      <c r="H19" s="24" t="s">
        <v>114</v>
      </c>
      <c r="I19" s="24" t="s">
        <v>20</v>
      </c>
      <c r="J19" s="26">
        <v>19844</v>
      </c>
      <c r="K19" s="24" t="s">
        <v>778</v>
      </c>
      <c r="L19" s="30">
        <v>89.1</v>
      </c>
      <c r="M19" s="31"/>
      <c r="N19" s="24">
        <v>55</v>
      </c>
      <c r="O19" s="24">
        <v>44</v>
      </c>
      <c r="P19" s="24">
        <f t="shared" si="0"/>
        <v>2420</v>
      </c>
      <c r="Q19" s="31">
        <f t="shared" si="1"/>
        <v>27.160493827160497</v>
      </c>
      <c r="R19" s="24"/>
      <c r="S19" s="24" t="s">
        <v>135</v>
      </c>
      <c r="T19" s="24">
        <v>1</v>
      </c>
    </row>
    <row r="20" spans="1:20">
      <c r="A20" s="24">
        <v>0</v>
      </c>
      <c r="B20" s="57" t="s">
        <v>727</v>
      </c>
      <c r="C20" s="24" t="s">
        <v>38</v>
      </c>
      <c r="D20" s="24" t="s">
        <v>35</v>
      </c>
      <c r="E20" s="24">
        <v>100</v>
      </c>
      <c r="F20" s="24" t="s">
        <v>596</v>
      </c>
      <c r="G20" s="24" t="s">
        <v>343</v>
      </c>
      <c r="H20" s="24" t="s">
        <v>114</v>
      </c>
      <c r="I20" s="24" t="s">
        <v>20</v>
      </c>
      <c r="J20" s="26">
        <v>16912</v>
      </c>
      <c r="K20" s="24" t="s">
        <v>778</v>
      </c>
      <c r="L20" s="30">
        <v>92.16</v>
      </c>
      <c r="M20" s="31"/>
      <c r="N20" s="24">
        <v>55</v>
      </c>
      <c r="O20" s="24">
        <v>31</v>
      </c>
      <c r="P20" s="24">
        <f t="shared" si="0"/>
        <v>1705</v>
      </c>
      <c r="Q20" s="31">
        <f t="shared" si="1"/>
        <v>18.500434027777779</v>
      </c>
      <c r="R20" s="24"/>
      <c r="S20" s="24" t="s">
        <v>135</v>
      </c>
      <c r="T20" s="24">
        <v>0</v>
      </c>
    </row>
    <row r="21" spans="1:20">
      <c r="A21" s="24">
        <v>12</v>
      </c>
      <c r="B21" s="57" t="s">
        <v>677</v>
      </c>
      <c r="C21" s="24" t="s">
        <v>38</v>
      </c>
      <c r="D21" s="24" t="s">
        <v>35</v>
      </c>
      <c r="E21" s="24">
        <v>110</v>
      </c>
      <c r="F21" s="24" t="s">
        <v>697</v>
      </c>
      <c r="G21" s="24" t="s">
        <v>27</v>
      </c>
      <c r="H21" s="24" t="s">
        <v>22</v>
      </c>
      <c r="I21" s="24" t="s">
        <v>20</v>
      </c>
      <c r="J21" s="26">
        <v>30227</v>
      </c>
      <c r="K21" s="24" t="s">
        <v>19</v>
      </c>
      <c r="L21" s="30">
        <v>102.45</v>
      </c>
      <c r="M21" s="31"/>
      <c r="N21" s="24">
        <v>55</v>
      </c>
      <c r="O21" s="24">
        <v>105</v>
      </c>
      <c r="P21" s="24">
        <f t="shared" si="0"/>
        <v>5775</v>
      </c>
      <c r="Q21" s="31">
        <f t="shared" si="1"/>
        <v>56.36896046852123</v>
      </c>
      <c r="R21" s="24"/>
      <c r="S21" s="24" t="s">
        <v>698</v>
      </c>
      <c r="T21" s="24">
        <v>12</v>
      </c>
    </row>
    <row r="22" spans="1:20">
      <c r="A22" s="24">
        <v>5</v>
      </c>
      <c r="B22" s="57" t="s">
        <v>678</v>
      </c>
      <c r="C22" s="24" t="s">
        <v>38</v>
      </c>
      <c r="D22" s="24" t="s">
        <v>35</v>
      </c>
      <c r="E22" s="24">
        <v>90</v>
      </c>
      <c r="F22" s="24" t="s">
        <v>703</v>
      </c>
      <c r="G22" s="24" t="s">
        <v>137</v>
      </c>
      <c r="H22" s="24" t="s">
        <v>22</v>
      </c>
      <c r="I22" s="24" t="s">
        <v>20</v>
      </c>
      <c r="J22" s="26">
        <v>30930</v>
      </c>
      <c r="K22" s="24" t="s">
        <v>19</v>
      </c>
      <c r="L22" s="30">
        <v>89.35</v>
      </c>
      <c r="M22" s="31"/>
      <c r="N22" s="24">
        <v>55</v>
      </c>
      <c r="O22" s="24">
        <v>78</v>
      </c>
      <c r="P22" s="24">
        <f t="shared" si="0"/>
        <v>4290</v>
      </c>
      <c r="Q22" s="31">
        <f t="shared" si="1"/>
        <v>48.013430330162286</v>
      </c>
      <c r="R22" s="24"/>
      <c r="S22" s="24" t="s">
        <v>135</v>
      </c>
      <c r="T22" s="24">
        <v>5</v>
      </c>
    </row>
    <row r="23" spans="1:20">
      <c r="A23" s="24">
        <v>3</v>
      </c>
      <c r="B23" s="57" t="s">
        <v>693</v>
      </c>
      <c r="C23" s="24" t="s">
        <v>38</v>
      </c>
      <c r="D23" s="24" t="s">
        <v>35</v>
      </c>
      <c r="E23" s="24">
        <v>75</v>
      </c>
      <c r="F23" s="24" t="s">
        <v>713</v>
      </c>
      <c r="G23" s="24" t="s">
        <v>141</v>
      </c>
      <c r="H23" s="24" t="s">
        <v>22</v>
      </c>
      <c r="I23" s="24" t="s">
        <v>20</v>
      </c>
      <c r="J23" s="26">
        <v>31379</v>
      </c>
      <c r="K23" s="24" t="s">
        <v>19</v>
      </c>
      <c r="L23" s="30">
        <v>73.150000000000006</v>
      </c>
      <c r="M23" s="31"/>
      <c r="N23" s="24">
        <v>55</v>
      </c>
      <c r="O23" s="24">
        <v>58</v>
      </c>
      <c r="P23" s="24">
        <f t="shared" si="0"/>
        <v>3190</v>
      </c>
      <c r="Q23" s="31">
        <f t="shared" si="1"/>
        <v>43.609022556390975</v>
      </c>
      <c r="R23" s="24"/>
      <c r="S23" s="24" t="s">
        <v>143</v>
      </c>
      <c r="T23" s="24">
        <v>3</v>
      </c>
    </row>
    <row r="24" spans="1:20">
      <c r="A24" s="24">
        <v>2</v>
      </c>
      <c r="B24" s="57" t="s">
        <v>725</v>
      </c>
      <c r="C24" s="24" t="s">
        <v>38</v>
      </c>
      <c r="D24" s="24" t="s">
        <v>35</v>
      </c>
      <c r="E24" s="24">
        <v>90</v>
      </c>
      <c r="F24" s="24" t="s">
        <v>706</v>
      </c>
      <c r="G24" s="24" t="s">
        <v>137</v>
      </c>
      <c r="H24" s="24" t="s">
        <v>22</v>
      </c>
      <c r="I24" s="24" t="s">
        <v>20</v>
      </c>
      <c r="J24" s="26">
        <v>28895</v>
      </c>
      <c r="K24" s="24" t="s">
        <v>19</v>
      </c>
      <c r="L24" s="30">
        <v>85.6</v>
      </c>
      <c r="M24" s="31"/>
      <c r="N24" s="24">
        <v>55</v>
      </c>
      <c r="O24" s="24">
        <v>67</v>
      </c>
      <c r="P24" s="24">
        <f t="shared" si="0"/>
        <v>3685</v>
      </c>
      <c r="Q24" s="31">
        <f t="shared" si="1"/>
        <v>43.049065420560751</v>
      </c>
      <c r="R24" s="24"/>
      <c r="S24" s="24" t="s">
        <v>707</v>
      </c>
      <c r="T24" s="24">
        <v>2</v>
      </c>
    </row>
    <row r="25" spans="1:20">
      <c r="A25" s="24">
        <v>1</v>
      </c>
      <c r="B25" s="57" t="s">
        <v>726</v>
      </c>
      <c r="C25" s="24" t="s">
        <v>38</v>
      </c>
      <c r="D25" s="24" t="s">
        <v>35</v>
      </c>
      <c r="E25" s="24">
        <v>75</v>
      </c>
      <c r="F25" s="24" t="s">
        <v>711</v>
      </c>
      <c r="G25" s="24" t="s">
        <v>89</v>
      </c>
      <c r="H25" s="24" t="s">
        <v>114</v>
      </c>
      <c r="I25" s="24" t="s">
        <v>20</v>
      </c>
      <c r="J25" s="26">
        <v>30460</v>
      </c>
      <c r="K25" s="24" t="s">
        <v>19</v>
      </c>
      <c r="L25" s="30">
        <v>74.25</v>
      </c>
      <c r="M25" s="31"/>
      <c r="N25" s="24">
        <v>55</v>
      </c>
      <c r="O25" s="24">
        <v>51</v>
      </c>
      <c r="P25" s="24">
        <f t="shared" si="0"/>
        <v>2805</v>
      </c>
      <c r="Q25" s="31">
        <f t="shared" si="1"/>
        <v>37.777777777777779</v>
      </c>
      <c r="R25" s="24"/>
      <c r="S25" s="24" t="s">
        <v>712</v>
      </c>
      <c r="T25" s="24">
        <v>1</v>
      </c>
    </row>
    <row r="26" spans="1:20">
      <c r="A26" s="24">
        <v>0</v>
      </c>
      <c r="B26" s="57" t="s">
        <v>727</v>
      </c>
      <c r="C26" s="24" t="s">
        <v>38</v>
      </c>
      <c r="D26" s="24" t="s">
        <v>35</v>
      </c>
      <c r="E26" s="24">
        <v>82.5</v>
      </c>
      <c r="F26" s="24" t="s">
        <v>710</v>
      </c>
      <c r="G26" s="24" t="s">
        <v>43</v>
      </c>
      <c r="H26" s="24" t="s">
        <v>22</v>
      </c>
      <c r="I26" s="24" t="s">
        <v>20</v>
      </c>
      <c r="J26" s="26">
        <v>31243</v>
      </c>
      <c r="K26" s="24" t="s">
        <v>19</v>
      </c>
      <c r="L26" s="30">
        <v>80.95</v>
      </c>
      <c r="M26" s="31"/>
      <c r="N26" s="24">
        <v>55</v>
      </c>
      <c r="O26" s="24">
        <v>55</v>
      </c>
      <c r="P26" s="24">
        <f t="shared" si="0"/>
        <v>3025</v>
      </c>
      <c r="Q26" s="31">
        <f t="shared" si="1"/>
        <v>37.368746139592339</v>
      </c>
      <c r="R26" s="24"/>
      <c r="S26" s="24" t="s">
        <v>135</v>
      </c>
      <c r="T26" s="24">
        <v>0</v>
      </c>
    </row>
    <row r="27" spans="1:20">
      <c r="A27" s="24">
        <v>0</v>
      </c>
      <c r="B27" s="57" t="s">
        <v>728</v>
      </c>
      <c r="C27" s="24" t="s">
        <v>38</v>
      </c>
      <c r="D27" s="24" t="s">
        <v>35</v>
      </c>
      <c r="E27" s="24">
        <v>67.5</v>
      </c>
      <c r="F27" s="24" t="s">
        <v>717</v>
      </c>
      <c r="G27" s="24" t="s">
        <v>141</v>
      </c>
      <c r="H27" s="24" t="s">
        <v>22</v>
      </c>
      <c r="I27" s="24" t="s">
        <v>20</v>
      </c>
      <c r="J27" s="26">
        <v>31047</v>
      </c>
      <c r="K27" s="24" t="s">
        <v>19</v>
      </c>
      <c r="L27" s="30">
        <v>66.900000000000006</v>
      </c>
      <c r="M27" s="31"/>
      <c r="N27" s="24">
        <v>55</v>
      </c>
      <c r="O27" s="24">
        <v>40</v>
      </c>
      <c r="P27" s="24">
        <f t="shared" si="0"/>
        <v>2200</v>
      </c>
      <c r="Q27" s="31">
        <f t="shared" si="1"/>
        <v>32.884902840059787</v>
      </c>
      <c r="R27" s="24"/>
      <c r="S27" s="24" t="s">
        <v>143</v>
      </c>
      <c r="T27" s="24">
        <v>0</v>
      </c>
    </row>
    <row r="28" spans="1:20">
      <c r="A28" s="24">
        <v>0</v>
      </c>
      <c r="B28" s="57" t="s">
        <v>729</v>
      </c>
      <c r="C28" s="24" t="s">
        <v>38</v>
      </c>
      <c r="D28" s="24" t="s">
        <v>35</v>
      </c>
      <c r="E28" s="24">
        <v>75</v>
      </c>
      <c r="F28" s="24" t="s">
        <v>716</v>
      </c>
      <c r="G28" s="24" t="s">
        <v>141</v>
      </c>
      <c r="H28" s="24" t="s">
        <v>22</v>
      </c>
      <c r="I28" s="24" t="s">
        <v>20</v>
      </c>
      <c r="J28" s="26">
        <v>30350</v>
      </c>
      <c r="K28" s="24" t="s">
        <v>19</v>
      </c>
      <c r="L28" s="30">
        <v>68.55</v>
      </c>
      <c r="M28" s="31"/>
      <c r="N28" s="24">
        <v>55</v>
      </c>
      <c r="O28" s="24">
        <v>37</v>
      </c>
      <c r="P28" s="24">
        <f t="shared" si="0"/>
        <v>2035</v>
      </c>
      <c r="Q28" s="31">
        <f t="shared" si="1"/>
        <v>29.686360320933627</v>
      </c>
      <c r="R28" s="24"/>
      <c r="S28" s="24" t="s">
        <v>497</v>
      </c>
      <c r="T28" s="24">
        <v>0</v>
      </c>
    </row>
    <row r="29" spans="1:20">
      <c r="A29" s="24">
        <v>12</v>
      </c>
      <c r="B29" s="57" t="s">
        <v>677</v>
      </c>
      <c r="C29" s="24" t="s">
        <v>38</v>
      </c>
      <c r="D29" s="24" t="s">
        <v>35</v>
      </c>
      <c r="E29" s="24">
        <v>90</v>
      </c>
      <c r="F29" s="24" t="s">
        <v>718</v>
      </c>
      <c r="G29" s="24" t="s">
        <v>388</v>
      </c>
      <c r="H29" s="24" t="s">
        <v>22</v>
      </c>
      <c r="I29" s="24" t="s">
        <v>20</v>
      </c>
      <c r="J29" s="26">
        <v>31153</v>
      </c>
      <c r="K29" s="24" t="s">
        <v>19</v>
      </c>
      <c r="L29" s="30">
        <v>89.1</v>
      </c>
      <c r="M29" s="31"/>
      <c r="N29" s="24">
        <v>75</v>
      </c>
      <c r="O29" s="24">
        <v>59</v>
      </c>
      <c r="P29" s="24">
        <f t="shared" si="0"/>
        <v>4425</v>
      </c>
      <c r="Q29" s="31">
        <f t="shared" si="1"/>
        <v>49.663299663299668</v>
      </c>
      <c r="R29" s="24"/>
      <c r="S29" s="24" t="s">
        <v>688</v>
      </c>
      <c r="T29" s="24">
        <v>12</v>
      </c>
    </row>
    <row r="30" spans="1:20">
      <c r="A30" s="24">
        <v>5</v>
      </c>
      <c r="B30" s="57" t="s">
        <v>678</v>
      </c>
      <c r="C30" s="24" t="s">
        <v>38</v>
      </c>
      <c r="D30" s="24" t="s">
        <v>35</v>
      </c>
      <c r="E30" s="24">
        <v>82.5</v>
      </c>
      <c r="F30" s="24" t="s">
        <v>720</v>
      </c>
      <c r="G30" s="24" t="s">
        <v>721</v>
      </c>
      <c r="H30" s="24" t="s">
        <v>114</v>
      </c>
      <c r="I30" s="24" t="s">
        <v>20</v>
      </c>
      <c r="J30" s="26">
        <v>31037</v>
      </c>
      <c r="K30" s="24" t="s">
        <v>19</v>
      </c>
      <c r="L30" s="30">
        <v>81</v>
      </c>
      <c r="M30" s="31"/>
      <c r="N30" s="24">
        <v>75</v>
      </c>
      <c r="O30" s="24">
        <v>52</v>
      </c>
      <c r="P30" s="24">
        <f t="shared" si="0"/>
        <v>3900</v>
      </c>
      <c r="Q30" s="31">
        <f t="shared" si="1"/>
        <v>48.148148148148145</v>
      </c>
      <c r="R30" s="24"/>
      <c r="S30" s="24" t="s">
        <v>135</v>
      </c>
      <c r="T30" s="24">
        <v>5</v>
      </c>
    </row>
    <row r="31" spans="1:20">
      <c r="A31" s="24">
        <v>3</v>
      </c>
      <c r="B31" s="57" t="s">
        <v>693</v>
      </c>
      <c r="C31" s="24" t="s">
        <v>38</v>
      </c>
      <c r="D31" s="24" t="s">
        <v>35</v>
      </c>
      <c r="E31" s="24">
        <v>82.5</v>
      </c>
      <c r="F31" s="24" t="s">
        <v>719</v>
      </c>
      <c r="G31" s="24" t="s">
        <v>343</v>
      </c>
      <c r="H31" s="24" t="s">
        <v>114</v>
      </c>
      <c r="I31" s="24" t="s">
        <v>20</v>
      </c>
      <c r="J31" s="26">
        <v>29250</v>
      </c>
      <c r="K31" s="24" t="s">
        <v>19</v>
      </c>
      <c r="L31" s="30">
        <v>82.35</v>
      </c>
      <c r="M31" s="31"/>
      <c r="N31" s="24">
        <v>75</v>
      </c>
      <c r="O31" s="24">
        <v>39</v>
      </c>
      <c r="P31" s="24">
        <f t="shared" si="0"/>
        <v>2925</v>
      </c>
      <c r="Q31" s="31">
        <f t="shared" si="1"/>
        <v>35.519125683060111</v>
      </c>
      <c r="R31" s="24"/>
      <c r="S31" s="24" t="s">
        <v>135</v>
      </c>
      <c r="T31" s="24">
        <v>3</v>
      </c>
    </row>
    <row r="32" spans="1:20">
      <c r="A32" s="24">
        <v>2</v>
      </c>
      <c r="B32" s="57" t="s">
        <v>725</v>
      </c>
      <c r="C32" s="24" t="s">
        <v>38</v>
      </c>
      <c r="D32" s="24" t="s">
        <v>35</v>
      </c>
      <c r="E32" s="24">
        <v>125</v>
      </c>
      <c r="F32" s="24" t="s">
        <v>98</v>
      </c>
      <c r="G32" s="24" t="s">
        <v>27</v>
      </c>
      <c r="H32" s="24" t="s">
        <v>22</v>
      </c>
      <c r="I32" s="24" t="s">
        <v>20</v>
      </c>
      <c r="J32" s="26">
        <v>30102</v>
      </c>
      <c r="K32" s="24" t="s">
        <v>19</v>
      </c>
      <c r="L32" s="30">
        <v>120.9</v>
      </c>
      <c r="M32" s="31"/>
      <c r="N32" s="24">
        <v>75</v>
      </c>
      <c r="O32" s="24">
        <v>55</v>
      </c>
      <c r="P32" s="24">
        <f t="shared" si="0"/>
        <v>4125</v>
      </c>
      <c r="Q32" s="31">
        <f t="shared" si="1"/>
        <v>34.11910669975186</v>
      </c>
      <c r="R32" s="24"/>
      <c r="S32" s="24" t="s">
        <v>135</v>
      </c>
      <c r="T32" s="24">
        <v>2</v>
      </c>
    </row>
    <row r="33" spans="1:20">
      <c r="A33" s="24">
        <v>1</v>
      </c>
      <c r="B33" s="57" t="s">
        <v>726</v>
      </c>
      <c r="C33" s="24" t="s">
        <v>38</v>
      </c>
      <c r="D33" s="24" t="s">
        <v>35</v>
      </c>
      <c r="E33" s="24">
        <v>90</v>
      </c>
      <c r="F33" s="24" t="s">
        <v>555</v>
      </c>
      <c r="G33" s="24" t="s">
        <v>141</v>
      </c>
      <c r="H33" s="24" t="s">
        <v>22</v>
      </c>
      <c r="I33" s="24" t="s">
        <v>20</v>
      </c>
      <c r="J33" s="26">
        <v>29836</v>
      </c>
      <c r="K33" s="24" t="s">
        <v>19</v>
      </c>
      <c r="L33" s="30">
        <v>85.4</v>
      </c>
      <c r="M33" s="31"/>
      <c r="N33" s="24">
        <v>75</v>
      </c>
      <c r="O33" s="24">
        <v>31</v>
      </c>
      <c r="P33" s="24">
        <f t="shared" si="0"/>
        <v>2325</v>
      </c>
      <c r="Q33" s="31">
        <f t="shared" si="1"/>
        <v>27.224824355971894</v>
      </c>
      <c r="R33" s="24"/>
      <c r="S33" s="24" t="s">
        <v>143</v>
      </c>
      <c r="T33" s="24">
        <v>1</v>
      </c>
    </row>
    <row r="34" spans="1:20">
      <c r="A34" s="24">
        <v>12</v>
      </c>
      <c r="B34" s="57" t="s">
        <v>677</v>
      </c>
      <c r="C34" s="24" t="s">
        <v>38</v>
      </c>
      <c r="D34" s="24" t="s">
        <v>35</v>
      </c>
      <c r="E34" s="24">
        <v>110</v>
      </c>
      <c r="F34" s="24" t="s">
        <v>632</v>
      </c>
      <c r="G34" s="24" t="s">
        <v>722</v>
      </c>
      <c r="H34" s="24" t="s">
        <v>347</v>
      </c>
      <c r="I34" s="24" t="s">
        <v>20</v>
      </c>
      <c r="J34" s="26">
        <v>31737</v>
      </c>
      <c r="K34" s="24" t="s">
        <v>19</v>
      </c>
      <c r="L34" s="30">
        <v>110</v>
      </c>
      <c r="M34" s="31"/>
      <c r="N34" s="24">
        <v>100</v>
      </c>
      <c r="O34" s="24">
        <v>37</v>
      </c>
      <c r="P34" s="24">
        <f t="shared" si="0"/>
        <v>3700</v>
      </c>
      <c r="Q34" s="31">
        <f t="shared" si="1"/>
        <v>33.636363636363633</v>
      </c>
      <c r="R34" s="24"/>
      <c r="S34" s="24" t="s">
        <v>135</v>
      </c>
      <c r="T34" s="24">
        <v>12</v>
      </c>
    </row>
    <row r="35" spans="1:20">
      <c r="A35" s="24">
        <v>5</v>
      </c>
      <c r="B35" s="57" t="s">
        <v>678</v>
      </c>
      <c r="C35" s="24" t="s">
        <v>38</v>
      </c>
      <c r="D35" s="24" t="s">
        <v>35</v>
      </c>
      <c r="E35" s="24">
        <v>75</v>
      </c>
      <c r="F35" s="24" t="s">
        <v>723</v>
      </c>
      <c r="G35" s="24" t="s">
        <v>45</v>
      </c>
      <c r="H35" s="24" t="s">
        <v>22</v>
      </c>
      <c r="I35" s="24" t="s">
        <v>20</v>
      </c>
      <c r="J35" s="26">
        <v>29817</v>
      </c>
      <c r="K35" s="24" t="s">
        <v>19</v>
      </c>
      <c r="L35" s="30">
        <v>74.7</v>
      </c>
      <c r="M35" s="31"/>
      <c r="N35" s="24">
        <v>100</v>
      </c>
      <c r="O35" s="24">
        <v>18</v>
      </c>
      <c r="P35" s="24">
        <f t="shared" si="0"/>
        <v>1800</v>
      </c>
      <c r="Q35" s="31">
        <f t="shared" si="1"/>
        <v>24.096385542168672</v>
      </c>
      <c r="R35" s="24"/>
      <c r="S35" s="24" t="s">
        <v>85</v>
      </c>
      <c r="T35" s="24">
        <v>5</v>
      </c>
    </row>
    <row r="36" spans="1:20">
      <c r="A36" s="24"/>
      <c r="B36" s="57"/>
      <c r="C36" s="24"/>
      <c r="D36" s="24"/>
      <c r="E36" s="24"/>
      <c r="F36" s="33" t="s">
        <v>325</v>
      </c>
      <c r="G36" s="33" t="s">
        <v>173</v>
      </c>
      <c r="H36" s="24"/>
      <c r="I36" s="24"/>
      <c r="J36" s="26"/>
      <c r="K36" s="24"/>
      <c r="L36" s="30"/>
      <c r="M36" s="31"/>
      <c r="N36" s="24"/>
      <c r="O36" s="24"/>
      <c r="P36" s="24"/>
      <c r="Q36" s="31"/>
      <c r="R36" s="24"/>
      <c r="S36" s="24"/>
      <c r="T36" s="24"/>
    </row>
    <row r="37" spans="1:20">
      <c r="A37" s="24">
        <v>12</v>
      </c>
      <c r="B37" s="57" t="s">
        <v>677</v>
      </c>
      <c r="C37" s="24" t="s">
        <v>33</v>
      </c>
      <c r="D37" s="24" t="s">
        <v>35</v>
      </c>
      <c r="E37" s="24">
        <v>82.5</v>
      </c>
      <c r="F37" s="24" t="s">
        <v>681</v>
      </c>
      <c r="G37" s="24" t="s">
        <v>341</v>
      </c>
      <c r="H37" s="24" t="s">
        <v>114</v>
      </c>
      <c r="I37" s="24" t="s">
        <v>20</v>
      </c>
      <c r="J37" s="26">
        <v>20361</v>
      </c>
      <c r="K37" s="24" t="s">
        <v>682</v>
      </c>
      <c r="L37" s="30">
        <v>81.3</v>
      </c>
      <c r="M37" s="31"/>
      <c r="N37" s="24">
        <v>55</v>
      </c>
      <c r="O37" s="24">
        <v>35</v>
      </c>
      <c r="P37" s="24">
        <f t="shared" ref="P37:P46" si="2">O37*N37</f>
        <v>1925</v>
      </c>
      <c r="Q37" s="31">
        <f t="shared" ref="Q37:Q46" si="3">P37/L37</f>
        <v>23.677736777367773</v>
      </c>
      <c r="R37" s="24"/>
      <c r="S37" s="24" t="s">
        <v>135</v>
      </c>
      <c r="T37" s="24">
        <v>12</v>
      </c>
    </row>
    <row r="38" spans="1:20">
      <c r="A38" s="24">
        <v>5</v>
      </c>
      <c r="B38" s="57" t="s">
        <v>678</v>
      </c>
      <c r="C38" s="24" t="s">
        <v>33</v>
      </c>
      <c r="D38" s="24" t="s">
        <v>35</v>
      </c>
      <c r="E38" s="24">
        <v>90</v>
      </c>
      <c r="F38" s="24" t="s">
        <v>683</v>
      </c>
      <c r="G38" s="24" t="s">
        <v>27</v>
      </c>
      <c r="H38" s="24" t="s">
        <v>22</v>
      </c>
      <c r="I38" s="24" t="s">
        <v>20</v>
      </c>
      <c r="J38" s="26">
        <v>27594</v>
      </c>
      <c r="K38" s="24" t="s">
        <v>682</v>
      </c>
      <c r="L38" s="30">
        <v>87.15</v>
      </c>
      <c r="M38" s="31"/>
      <c r="N38" s="24">
        <v>55</v>
      </c>
      <c r="O38" s="24">
        <v>36</v>
      </c>
      <c r="P38" s="24">
        <f t="shared" si="2"/>
        <v>1980</v>
      </c>
      <c r="Q38" s="31">
        <f t="shared" si="3"/>
        <v>22.719449225473319</v>
      </c>
      <c r="R38" s="24"/>
      <c r="S38" s="24" t="s">
        <v>135</v>
      </c>
      <c r="T38" s="24">
        <v>5</v>
      </c>
    </row>
    <row r="39" spans="1:20">
      <c r="A39" s="24">
        <v>3</v>
      </c>
      <c r="B39" s="57" t="s">
        <v>693</v>
      </c>
      <c r="C39" s="24" t="s">
        <v>33</v>
      </c>
      <c r="D39" s="24" t="s">
        <v>35</v>
      </c>
      <c r="E39" s="24">
        <v>100</v>
      </c>
      <c r="F39" s="24" t="s">
        <v>684</v>
      </c>
      <c r="G39" s="24" t="s">
        <v>27</v>
      </c>
      <c r="H39" s="24" t="s">
        <v>22</v>
      </c>
      <c r="I39" s="24" t="s">
        <v>20</v>
      </c>
      <c r="J39" s="26">
        <v>24311</v>
      </c>
      <c r="K39" s="24" t="s">
        <v>682</v>
      </c>
      <c r="L39" s="30">
        <v>99.45</v>
      </c>
      <c r="M39" s="31"/>
      <c r="N39" s="24">
        <v>55</v>
      </c>
      <c r="O39" s="24">
        <v>35</v>
      </c>
      <c r="P39" s="24">
        <f t="shared" si="2"/>
        <v>1925</v>
      </c>
      <c r="Q39" s="31">
        <f t="shared" si="3"/>
        <v>19.35646053293112</v>
      </c>
      <c r="R39" s="24"/>
      <c r="S39" s="24" t="s">
        <v>135</v>
      </c>
      <c r="T39" s="24">
        <v>3</v>
      </c>
    </row>
    <row r="40" spans="1:20">
      <c r="A40" s="24">
        <v>12</v>
      </c>
      <c r="B40" s="57" t="s">
        <v>677</v>
      </c>
      <c r="C40" s="24" t="s">
        <v>33</v>
      </c>
      <c r="D40" s="24" t="s">
        <v>35</v>
      </c>
      <c r="E40" s="24">
        <v>75</v>
      </c>
      <c r="F40" s="24" t="s">
        <v>680</v>
      </c>
      <c r="G40" s="24" t="s">
        <v>452</v>
      </c>
      <c r="H40" s="24" t="s">
        <v>22</v>
      </c>
      <c r="I40" s="24" t="s">
        <v>20</v>
      </c>
      <c r="J40" s="26">
        <v>28973</v>
      </c>
      <c r="K40" s="24" t="s">
        <v>19</v>
      </c>
      <c r="L40" s="30">
        <v>70.5</v>
      </c>
      <c r="M40" s="31"/>
      <c r="N40" s="24">
        <v>55</v>
      </c>
      <c r="O40" s="24">
        <v>150</v>
      </c>
      <c r="P40" s="24">
        <f t="shared" si="2"/>
        <v>8250</v>
      </c>
      <c r="Q40" s="31">
        <f t="shared" si="3"/>
        <v>117.02127659574468</v>
      </c>
      <c r="R40" s="24"/>
      <c r="S40" s="24" t="s">
        <v>135</v>
      </c>
      <c r="T40" s="24">
        <v>12</v>
      </c>
    </row>
    <row r="41" spans="1:20">
      <c r="A41" s="24">
        <v>5</v>
      </c>
      <c r="B41" s="57" t="s">
        <v>678</v>
      </c>
      <c r="C41" s="24" t="s">
        <v>33</v>
      </c>
      <c r="D41" s="24" t="s">
        <v>35</v>
      </c>
      <c r="E41" s="24">
        <v>125</v>
      </c>
      <c r="F41" s="24" t="s">
        <v>685</v>
      </c>
      <c r="G41" s="24" t="s">
        <v>27</v>
      </c>
      <c r="H41" s="24" t="s">
        <v>22</v>
      </c>
      <c r="I41" s="24" t="s">
        <v>20</v>
      </c>
      <c r="J41" s="26">
        <v>29024</v>
      </c>
      <c r="K41" s="24" t="s">
        <v>19</v>
      </c>
      <c r="L41" s="30">
        <v>115</v>
      </c>
      <c r="M41" s="31"/>
      <c r="N41" s="24">
        <v>55</v>
      </c>
      <c r="O41" s="24">
        <v>70</v>
      </c>
      <c r="P41" s="24">
        <f t="shared" si="2"/>
        <v>3850</v>
      </c>
      <c r="Q41" s="31">
        <f t="shared" si="3"/>
        <v>33.478260869565219</v>
      </c>
      <c r="R41" s="24"/>
      <c r="S41" s="24" t="s">
        <v>269</v>
      </c>
      <c r="T41" s="24">
        <v>5</v>
      </c>
    </row>
    <row r="42" spans="1:20">
      <c r="A42" s="24">
        <v>12</v>
      </c>
      <c r="B42" s="57" t="s">
        <v>677</v>
      </c>
      <c r="C42" s="24" t="s">
        <v>33</v>
      </c>
      <c r="D42" s="24" t="s">
        <v>35</v>
      </c>
      <c r="E42" s="24">
        <v>110</v>
      </c>
      <c r="F42" s="24" t="s">
        <v>687</v>
      </c>
      <c r="G42" s="24" t="s">
        <v>388</v>
      </c>
      <c r="H42" s="24" t="s">
        <v>22</v>
      </c>
      <c r="I42" s="24" t="s">
        <v>20</v>
      </c>
      <c r="J42" s="26">
        <v>25819</v>
      </c>
      <c r="K42" s="24" t="s">
        <v>682</v>
      </c>
      <c r="L42" s="30">
        <v>109.75</v>
      </c>
      <c r="M42" s="31"/>
      <c r="N42" s="24">
        <v>75</v>
      </c>
      <c r="O42" s="24">
        <v>63</v>
      </c>
      <c r="P42" s="24">
        <f t="shared" si="2"/>
        <v>4725</v>
      </c>
      <c r="Q42" s="31">
        <f t="shared" si="3"/>
        <v>43.052391799544417</v>
      </c>
      <c r="R42" s="24"/>
      <c r="S42" s="24" t="s">
        <v>688</v>
      </c>
      <c r="T42" s="24">
        <v>12</v>
      </c>
    </row>
    <row r="43" spans="1:20">
      <c r="A43" s="24">
        <v>5</v>
      </c>
      <c r="B43" s="57" t="s">
        <v>678</v>
      </c>
      <c r="C43" s="24" t="s">
        <v>33</v>
      </c>
      <c r="D43" s="24" t="s">
        <v>35</v>
      </c>
      <c r="E43" s="24">
        <v>100</v>
      </c>
      <c r="F43" s="24" t="s">
        <v>686</v>
      </c>
      <c r="G43" s="24" t="s">
        <v>27</v>
      </c>
      <c r="H43" s="24" t="s">
        <v>127</v>
      </c>
      <c r="I43" s="24" t="s">
        <v>20</v>
      </c>
      <c r="J43" s="26">
        <v>26831</v>
      </c>
      <c r="K43" s="24" t="s">
        <v>682</v>
      </c>
      <c r="L43" s="30">
        <v>91.8</v>
      </c>
      <c r="M43" s="31"/>
      <c r="N43" s="24">
        <v>75</v>
      </c>
      <c r="O43" s="24">
        <v>45</v>
      </c>
      <c r="P43" s="24">
        <f t="shared" si="2"/>
        <v>3375</v>
      </c>
      <c r="Q43" s="31">
        <f t="shared" si="3"/>
        <v>36.764705882352942</v>
      </c>
      <c r="R43" s="24"/>
      <c r="S43" s="24" t="s">
        <v>135</v>
      </c>
      <c r="T43" s="24">
        <v>5</v>
      </c>
    </row>
    <row r="44" spans="1:20">
      <c r="A44" s="24">
        <v>12</v>
      </c>
      <c r="B44" s="57" t="s">
        <v>677</v>
      </c>
      <c r="C44" s="24" t="s">
        <v>33</v>
      </c>
      <c r="D44" s="24" t="s">
        <v>35</v>
      </c>
      <c r="E44" s="24">
        <v>100</v>
      </c>
      <c r="F44" s="24" t="s">
        <v>689</v>
      </c>
      <c r="G44" s="24" t="s">
        <v>524</v>
      </c>
      <c r="H44" s="24" t="s">
        <v>22</v>
      </c>
      <c r="I44" s="24" t="s">
        <v>20</v>
      </c>
      <c r="J44" s="26">
        <v>32720</v>
      </c>
      <c r="K44" s="24" t="s">
        <v>19</v>
      </c>
      <c r="L44" s="30">
        <v>98.8</v>
      </c>
      <c r="M44" s="31"/>
      <c r="N44" s="24">
        <v>100</v>
      </c>
      <c r="O44" s="24">
        <v>32</v>
      </c>
      <c r="P44" s="24">
        <f t="shared" si="2"/>
        <v>3200</v>
      </c>
      <c r="Q44" s="31">
        <f t="shared" si="3"/>
        <v>32.388663967611336</v>
      </c>
      <c r="R44" s="24"/>
      <c r="S44" s="24" t="s">
        <v>690</v>
      </c>
      <c r="T44" s="24">
        <v>12</v>
      </c>
    </row>
    <row r="45" spans="1:20">
      <c r="A45" s="24">
        <v>5</v>
      </c>
      <c r="B45" s="57" t="s">
        <v>678</v>
      </c>
      <c r="C45" s="24" t="s">
        <v>33</v>
      </c>
      <c r="D45" s="24" t="s">
        <v>35</v>
      </c>
      <c r="E45" s="24">
        <v>100</v>
      </c>
      <c r="F45" s="24" t="s">
        <v>691</v>
      </c>
      <c r="G45" s="24" t="s">
        <v>27</v>
      </c>
      <c r="H45" s="24" t="s">
        <v>22</v>
      </c>
      <c r="I45" s="24" t="s">
        <v>20</v>
      </c>
      <c r="J45" s="26">
        <v>31122</v>
      </c>
      <c r="K45" s="24" t="s">
        <v>19</v>
      </c>
      <c r="L45" s="30">
        <v>99.4</v>
      </c>
      <c r="M45" s="31"/>
      <c r="N45" s="24">
        <v>100</v>
      </c>
      <c r="O45" s="24">
        <v>28</v>
      </c>
      <c r="P45" s="24">
        <f t="shared" si="2"/>
        <v>2800</v>
      </c>
      <c r="Q45" s="31">
        <f t="shared" si="3"/>
        <v>28.16901408450704</v>
      </c>
      <c r="R45" s="24"/>
      <c r="S45" s="24" t="s">
        <v>135</v>
      </c>
      <c r="T45" s="24">
        <v>5</v>
      </c>
    </row>
    <row r="46" spans="1:20">
      <c r="A46" s="24">
        <v>3</v>
      </c>
      <c r="B46" s="57" t="s">
        <v>693</v>
      </c>
      <c r="C46" s="24" t="s">
        <v>33</v>
      </c>
      <c r="D46" s="24" t="s">
        <v>35</v>
      </c>
      <c r="E46" s="24">
        <v>125</v>
      </c>
      <c r="F46" s="24" t="s">
        <v>692</v>
      </c>
      <c r="G46" s="24" t="s">
        <v>141</v>
      </c>
      <c r="H46" s="24" t="s">
        <v>22</v>
      </c>
      <c r="I46" s="24" t="s">
        <v>20</v>
      </c>
      <c r="J46" s="26">
        <v>29105</v>
      </c>
      <c r="K46" s="24" t="s">
        <v>19</v>
      </c>
      <c r="L46" s="30">
        <v>123.15</v>
      </c>
      <c r="M46" s="31"/>
      <c r="N46" s="24">
        <v>100</v>
      </c>
      <c r="O46" s="24">
        <v>27</v>
      </c>
      <c r="P46" s="24">
        <f t="shared" si="2"/>
        <v>2700</v>
      </c>
      <c r="Q46" s="31">
        <f t="shared" si="3"/>
        <v>21.924482338611448</v>
      </c>
      <c r="R46" s="24"/>
      <c r="S46" s="24" t="s">
        <v>135</v>
      </c>
      <c r="T46" s="24">
        <v>3</v>
      </c>
    </row>
  </sheetData>
  <sortState ref="A10:T20">
    <sortCondition ref="N10:N20"/>
    <sortCondition ref="K10:K20"/>
    <sortCondition descending="1" ref="Q10:Q20"/>
    <sortCondition descending="1" ref="L10:L20"/>
  </sortState>
  <mergeCells count="17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Q3"/>
    <mergeCell ref="R3:R4"/>
    <mergeCell ref="S3:S4"/>
    <mergeCell ref="T3:T4"/>
  </mergeCells>
  <pageMargins left="0.25" right="0.25" top="0.75" bottom="0.75" header="0.3" footer="0.3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3"/>
  <sheetViews>
    <sheetView zoomScale="85" zoomScaleNormal="85" workbookViewId="0">
      <selection activeCell="H33" sqref="A7:H33"/>
    </sheetView>
  </sheetViews>
  <sheetFormatPr defaultColWidth="9.140625" defaultRowHeight="12.75"/>
  <cols>
    <col min="1" max="1" width="4.85546875" style="5" customWidth="1"/>
    <col min="2" max="2" width="6" style="55" customWidth="1"/>
    <col min="3" max="3" width="3.85546875" style="55" customWidth="1"/>
    <col min="4" max="4" width="6.7109375" style="5" customWidth="1"/>
    <col min="5" max="5" width="8.85546875" style="5" customWidth="1"/>
    <col min="6" max="6" width="5" style="5" bestFit="1" customWidth="1"/>
    <col min="7" max="7" width="22.42578125" style="5" bestFit="1" customWidth="1"/>
    <col min="8" max="9" width="24.28515625" style="5" bestFit="1" customWidth="1"/>
    <col min="10" max="10" width="10.5703125" style="5" bestFit="1" customWidth="1"/>
    <col min="11" max="11" width="13.28515625" style="5" bestFit="1" customWidth="1"/>
    <col min="12" max="12" width="18.5703125" style="5" bestFit="1" customWidth="1"/>
    <col min="13" max="13" width="6.5703125" style="6" bestFit="1" customWidth="1"/>
    <col min="14" max="14" width="6.5703125" style="10" bestFit="1" customWidth="1"/>
    <col min="15" max="15" width="6" style="5" bestFit="1" customWidth="1"/>
    <col min="16" max="16" width="5.28515625" style="5" bestFit="1" customWidth="1"/>
    <col min="17" max="17" width="6.5703125" style="5" bestFit="1" customWidth="1"/>
    <col min="18" max="18" width="10.5703125" style="10" bestFit="1" customWidth="1"/>
    <col min="19" max="19" width="12.28515625" style="5" customWidth="1"/>
    <col min="20" max="20" width="18.85546875" style="5" bestFit="1" customWidth="1"/>
    <col min="21" max="21" width="4.85546875" style="5" customWidth="1"/>
    <col min="22" max="16384" width="9.140625" style="5"/>
  </cols>
  <sheetData>
    <row r="1" spans="1:21" ht="20.25">
      <c r="D1" s="12" t="s">
        <v>41</v>
      </c>
      <c r="G1" s="14"/>
      <c r="H1" s="2"/>
      <c r="I1" s="2"/>
      <c r="J1" s="2"/>
      <c r="K1" s="4"/>
      <c r="M1" s="3"/>
      <c r="N1" s="9"/>
      <c r="O1" s="2"/>
      <c r="P1" s="2"/>
      <c r="Q1" s="15"/>
    </row>
    <row r="2" spans="1:21" s="16" customFormat="1" ht="21" thickBot="1">
      <c r="B2" s="56"/>
      <c r="C2" s="56"/>
      <c r="D2" s="12" t="s">
        <v>650</v>
      </c>
      <c r="G2" s="17"/>
      <c r="H2" s="2"/>
      <c r="I2" s="17"/>
      <c r="J2" s="2"/>
      <c r="K2" s="17"/>
      <c r="L2" s="17"/>
      <c r="M2" s="18"/>
      <c r="N2" s="19"/>
      <c r="O2" s="17"/>
      <c r="P2" s="17"/>
      <c r="Q2" s="20"/>
      <c r="R2" s="21"/>
    </row>
    <row r="3" spans="1:21" ht="12.75" customHeight="1">
      <c r="A3" s="76" t="s">
        <v>18</v>
      </c>
      <c r="B3" s="104" t="s">
        <v>8</v>
      </c>
      <c r="C3" s="106" t="s">
        <v>1</v>
      </c>
      <c r="D3" s="83" t="s">
        <v>23</v>
      </c>
      <c r="E3" s="83" t="s">
        <v>24</v>
      </c>
      <c r="F3" s="83" t="s">
        <v>2</v>
      </c>
      <c r="G3" s="83" t="s">
        <v>3</v>
      </c>
      <c r="H3" s="83" t="s">
        <v>21</v>
      </c>
      <c r="I3" s="83" t="s">
        <v>10</v>
      </c>
      <c r="J3" s="83" t="s">
        <v>11</v>
      </c>
      <c r="K3" s="83" t="s">
        <v>7</v>
      </c>
      <c r="L3" s="83" t="s">
        <v>4</v>
      </c>
      <c r="M3" s="81" t="s">
        <v>1</v>
      </c>
      <c r="N3" s="89" t="s">
        <v>644</v>
      </c>
      <c r="O3" s="80" t="s">
        <v>25</v>
      </c>
      <c r="P3" s="80"/>
      <c r="Q3" s="80"/>
      <c r="R3" s="80"/>
      <c r="S3" s="74" t="s">
        <v>9</v>
      </c>
      <c r="T3" s="74" t="s">
        <v>26</v>
      </c>
      <c r="U3" s="76" t="s">
        <v>18</v>
      </c>
    </row>
    <row r="4" spans="1:21" s="7" customFormat="1" ht="13.5" customHeight="1">
      <c r="A4" s="77"/>
      <c r="B4" s="105"/>
      <c r="C4" s="107"/>
      <c r="D4" s="84"/>
      <c r="E4" s="84"/>
      <c r="F4" s="84"/>
      <c r="G4" s="84"/>
      <c r="H4" s="84"/>
      <c r="I4" s="84"/>
      <c r="J4" s="84"/>
      <c r="K4" s="84"/>
      <c r="L4" s="84"/>
      <c r="M4" s="82"/>
      <c r="N4" s="90"/>
      <c r="O4" s="27" t="s">
        <v>645</v>
      </c>
      <c r="P4" s="27" t="s">
        <v>646</v>
      </c>
      <c r="Q4" s="27" t="s">
        <v>6</v>
      </c>
      <c r="R4" s="29" t="s">
        <v>644</v>
      </c>
      <c r="S4" s="75"/>
      <c r="T4" s="75"/>
      <c r="U4" s="77"/>
    </row>
    <row r="5" spans="1:21" s="7" customFormat="1" ht="13.5" customHeight="1">
      <c r="A5" s="60"/>
      <c r="B5" s="61"/>
      <c r="C5" s="66"/>
      <c r="D5" s="46"/>
      <c r="E5" s="46"/>
      <c r="F5" s="46"/>
      <c r="G5" s="65" t="s">
        <v>169</v>
      </c>
      <c r="H5" s="33" t="s">
        <v>675</v>
      </c>
      <c r="I5" s="46"/>
      <c r="J5" s="46"/>
      <c r="K5" s="46"/>
      <c r="L5" s="46"/>
      <c r="M5" s="45"/>
      <c r="N5" s="47"/>
      <c r="O5" s="27"/>
      <c r="P5" s="27"/>
      <c r="Q5" s="27"/>
      <c r="R5" s="29"/>
      <c r="S5" s="63"/>
      <c r="T5" s="63"/>
      <c r="U5" s="60"/>
    </row>
    <row r="6" spans="1:21">
      <c r="A6" s="24"/>
      <c r="B6" s="57"/>
      <c r="C6" s="57"/>
      <c r="D6" s="24"/>
      <c r="E6" s="24"/>
      <c r="F6" s="24"/>
      <c r="G6" s="24"/>
      <c r="H6" s="33" t="s">
        <v>170</v>
      </c>
      <c r="I6" s="24"/>
      <c r="J6" s="24"/>
      <c r="K6" s="26"/>
      <c r="L6" s="24"/>
      <c r="M6" s="30"/>
      <c r="N6" s="31"/>
      <c r="O6" s="24"/>
      <c r="P6" s="24"/>
      <c r="Q6" s="24"/>
      <c r="R6" s="31"/>
      <c r="S6" s="24"/>
      <c r="T6" s="24"/>
      <c r="U6" s="24"/>
    </row>
    <row r="7" spans="1:21">
      <c r="A7" s="24">
        <v>12</v>
      </c>
      <c r="B7" s="57" t="s">
        <v>677</v>
      </c>
      <c r="C7" s="57" t="s">
        <v>651</v>
      </c>
      <c r="D7" s="24" t="s">
        <v>38</v>
      </c>
      <c r="E7" s="24" t="s">
        <v>35</v>
      </c>
      <c r="F7" s="24">
        <v>44</v>
      </c>
      <c r="G7" s="24" t="s">
        <v>653</v>
      </c>
      <c r="H7" s="24" t="s">
        <v>57</v>
      </c>
      <c r="I7" s="24" t="s">
        <v>22</v>
      </c>
      <c r="J7" s="24" t="s">
        <v>20</v>
      </c>
      <c r="K7" s="26">
        <v>39485</v>
      </c>
      <c r="L7" s="24" t="s">
        <v>142</v>
      </c>
      <c r="M7" s="30">
        <v>30</v>
      </c>
      <c r="N7" s="31">
        <v>1.4666999999999999</v>
      </c>
      <c r="O7" s="24">
        <v>15</v>
      </c>
      <c r="P7" s="24">
        <v>50</v>
      </c>
      <c r="Q7" s="24">
        <f>P7</f>
        <v>50</v>
      </c>
      <c r="R7" s="31">
        <f>P7*O7*N7</f>
        <v>1100.0249999999999</v>
      </c>
      <c r="S7" s="24"/>
      <c r="T7" s="24" t="s">
        <v>143</v>
      </c>
      <c r="U7" s="24">
        <v>12</v>
      </c>
    </row>
    <row r="8" spans="1:21">
      <c r="A8" s="24">
        <v>12</v>
      </c>
      <c r="B8" s="57" t="s">
        <v>677</v>
      </c>
      <c r="C8" s="57" t="s">
        <v>651</v>
      </c>
      <c r="D8" s="24" t="s">
        <v>38</v>
      </c>
      <c r="E8" s="24" t="s">
        <v>35</v>
      </c>
      <c r="F8" s="24">
        <v>48</v>
      </c>
      <c r="G8" s="24" t="s">
        <v>654</v>
      </c>
      <c r="H8" s="24" t="s">
        <v>27</v>
      </c>
      <c r="I8" s="24" t="s">
        <v>22</v>
      </c>
      <c r="J8" s="24" t="s">
        <v>20</v>
      </c>
      <c r="K8" s="26">
        <v>33352</v>
      </c>
      <c r="L8" s="24" t="s">
        <v>19</v>
      </c>
      <c r="M8" s="30">
        <v>44.45</v>
      </c>
      <c r="N8" s="31">
        <v>1.0394000000000001</v>
      </c>
      <c r="O8" s="24">
        <v>22.5</v>
      </c>
      <c r="P8" s="24">
        <v>47</v>
      </c>
      <c r="Q8" s="24">
        <f>P8</f>
        <v>47</v>
      </c>
      <c r="R8" s="31">
        <f>P8*O8*N8</f>
        <v>1099.1655000000001</v>
      </c>
      <c r="S8" s="24"/>
      <c r="T8" s="24" t="s">
        <v>655</v>
      </c>
      <c r="U8" s="24">
        <v>12</v>
      </c>
    </row>
    <row r="9" spans="1:21">
      <c r="A9" s="24">
        <v>12</v>
      </c>
      <c r="B9" s="57" t="s">
        <v>677</v>
      </c>
      <c r="C9" s="57" t="s">
        <v>651</v>
      </c>
      <c r="D9" s="24" t="s">
        <v>38</v>
      </c>
      <c r="E9" s="24" t="s">
        <v>35</v>
      </c>
      <c r="F9" s="24">
        <v>56</v>
      </c>
      <c r="G9" s="24" t="s">
        <v>656</v>
      </c>
      <c r="H9" s="24" t="s">
        <v>57</v>
      </c>
      <c r="I9" s="24" t="s">
        <v>22</v>
      </c>
      <c r="J9" s="24" t="s">
        <v>20</v>
      </c>
      <c r="K9" s="26">
        <v>30725</v>
      </c>
      <c r="L9" s="24" t="s">
        <v>19</v>
      </c>
      <c r="M9" s="30">
        <v>53.6</v>
      </c>
      <c r="N9" s="31">
        <v>0.9577</v>
      </c>
      <c r="O9" s="24">
        <v>27.5</v>
      </c>
      <c r="P9" s="24">
        <v>25</v>
      </c>
      <c r="Q9" s="24">
        <f>P9</f>
        <v>25</v>
      </c>
      <c r="R9" s="31">
        <f>P9*O9*N9</f>
        <v>658.41875000000005</v>
      </c>
      <c r="S9" s="24"/>
      <c r="T9" s="24" t="s">
        <v>143</v>
      </c>
      <c r="U9" s="24">
        <v>12</v>
      </c>
    </row>
    <row r="10" spans="1:21">
      <c r="A10" s="24"/>
      <c r="B10" s="57"/>
      <c r="C10" s="57"/>
      <c r="D10" s="24"/>
      <c r="E10" s="24"/>
      <c r="F10" s="24"/>
      <c r="G10" s="33" t="s">
        <v>675</v>
      </c>
      <c r="H10" s="33" t="s">
        <v>173</v>
      </c>
      <c r="I10" s="24"/>
      <c r="J10" s="24"/>
      <c r="K10" s="26"/>
      <c r="L10" s="24"/>
      <c r="M10" s="30"/>
      <c r="N10" s="31"/>
      <c r="O10" s="24"/>
      <c r="P10" s="24"/>
      <c r="Q10" s="24"/>
      <c r="R10" s="31"/>
      <c r="S10" s="24"/>
      <c r="T10" s="24"/>
      <c r="U10" s="24"/>
    </row>
    <row r="11" spans="1:21">
      <c r="A11" s="24">
        <v>12</v>
      </c>
      <c r="B11" s="57" t="s">
        <v>677</v>
      </c>
      <c r="C11" s="57" t="s">
        <v>651</v>
      </c>
      <c r="D11" s="24" t="s">
        <v>38</v>
      </c>
      <c r="E11" s="24" t="s">
        <v>35</v>
      </c>
      <c r="F11" s="24">
        <v>44</v>
      </c>
      <c r="G11" s="24" t="s">
        <v>652</v>
      </c>
      <c r="H11" s="24" t="s">
        <v>27</v>
      </c>
      <c r="I11" s="24" t="s">
        <v>22</v>
      </c>
      <c r="J11" s="24" t="s">
        <v>20</v>
      </c>
      <c r="K11" s="26">
        <v>39762</v>
      </c>
      <c r="L11" s="24" t="s">
        <v>142</v>
      </c>
      <c r="M11" s="30">
        <v>30</v>
      </c>
      <c r="N11" s="31">
        <v>1.7333000000000001</v>
      </c>
      <c r="O11" s="24">
        <v>15</v>
      </c>
      <c r="P11" s="24">
        <v>56</v>
      </c>
      <c r="Q11" s="24">
        <f t="shared" ref="Q11:Q16" si="0">P11</f>
        <v>56</v>
      </c>
      <c r="R11" s="31">
        <f t="shared" ref="R11:R16" si="1">P11*O11*N11</f>
        <v>1455.972</v>
      </c>
      <c r="S11" s="24"/>
      <c r="T11" s="24" t="s">
        <v>269</v>
      </c>
      <c r="U11" s="24">
        <v>12</v>
      </c>
    </row>
    <row r="12" spans="1:21">
      <c r="A12" s="24">
        <v>12</v>
      </c>
      <c r="B12" s="57" t="s">
        <v>677</v>
      </c>
      <c r="C12" s="57" t="s">
        <v>651</v>
      </c>
      <c r="D12" s="24" t="s">
        <v>38</v>
      </c>
      <c r="E12" s="24" t="s">
        <v>35</v>
      </c>
      <c r="F12" s="24">
        <v>60</v>
      </c>
      <c r="G12" s="24" t="s">
        <v>657</v>
      </c>
      <c r="H12" s="24" t="s">
        <v>189</v>
      </c>
      <c r="I12" s="24" t="s">
        <v>22</v>
      </c>
      <c r="J12" s="24" t="s">
        <v>20</v>
      </c>
      <c r="K12" s="26">
        <v>38312</v>
      </c>
      <c r="L12" s="24" t="s">
        <v>142</v>
      </c>
      <c r="M12" s="30">
        <v>58.5</v>
      </c>
      <c r="N12" s="31">
        <v>0.93330000000000002</v>
      </c>
      <c r="O12" s="24">
        <v>30</v>
      </c>
      <c r="P12" s="24">
        <v>53</v>
      </c>
      <c r="Q12" s="24">
        <f t="shared" si="0"/>
        <v>53</v>
      </c>
      <c r="R12" s="31">
        <f t="shared" si="1"/>
        <v>1483.9470000000001</v>
      </c>
      <c r="S12" s="24"/>
      <c r="T12" s="24" t="s">
        <v>149</v>
      </c>
      <c r="U12" s="24">
        <v>12</v>
      </c>
    </row>
    <row r="13" spans="1:21">
      <c r="A13" s="24">
        <v>12</v>
      </c>
      <c r="B13" s="57" t="s">
        <v>677</v>
      </c>
      <c r="C13" s="57" t="s">
        <v>651</v>
      </c>
      <c r="D13" s="24" t="s">
        <v>38</v>
      </c>
      <c r="E13" s="24" t="s">
        <v>35</v>
      </c>
      <c r="F13" s="24">
        <v>90</v>
      </c>
      <c r="G13" s="24" t="s">
        <v>659</v>
      </c>
      <c r="H13" s="24" t="s">
        <v>27</v>
      </c>
      <c r="I13" s="24" t="s">
        <v>22</v>
      </c>
      <c r="J13" s="24" t="s">
        <v>20</v>
      </c>
      <c r="K13" s="26">
        <v>22122</v>
      </c>
      <c r="L13" s="24" t="s">
        <v>220</v>
      </c>
      <c r="M13" s="30">
        <v>88.3</v>
      </c>
      <c r="N13" s="31">
        <v>0.72750000000000004</v>
      </c>
      <c r="O13" s="24">
        <v>45</v>
      </c>
      <c r="P13" s="24">
        <v>82</v>
      </c>
      <c r="Q13" s="24">
        <f t="shared" si="0"/>
        <v>82</v>
      </c>
      <c r="R13" s="31">
        <f t="shared" si="1"/>
        <v>2684.4749999999999</v>
      </c>
      <c r="S13" s="24"/>
      <c r="T13" s="24" t="s">
        <v>583</v>
      </c>
      <c r="U13" s="24">
        <v>12</v>
      </c>
    </row>
    <row r="14" spans="1:21">
      <c r="A14" s="24">
        <v>12</v>
      </c>
      <c r="B14" s="57" t="s">
        <v>677</v>
      </c>
      <c r="C14" s="57" t="s">
        <v>651</v>
      </c>
      <c r="D14" s="24" t="s">
        <v>38</v>
      </c>
      <c r="E14" s="24" t="s">
        <v>35</v>
      </c>
      <c r="F14" s="24">
        <v>90</v>
      </c>
      <c r="G14" s="24" t="s">
        <v>342</v>
      </c>
      <c r="H14" s="24" t="s">
        <v>343</v>
      </c>
      <c r="I14" s="24" t="s">
        <v>114</v>
      </c>
      <c r="J14" s="24" t="s">
        <v>20</v>
      </c>
      <c r="K14" s="26">
        <v>19844</v>
      </c>
      <c r="L14" s="24" t="s">
        <v>64</v>
      </c>
      <c r="M14" s="30">
        <v>88.8</v>
      </c>
      <c r="N14" s="31">
        <v>0.72340000000000004</v>
      </c>
      <c r="O14" s="24">
        <v>45</v>
      </c>
      <c r="P14" s="24">
        <v>66</v>
      </c>
      <c r="Q14" s="24">
        <f t="shared" si="0"/>
        <v>66</v>
      </c>
      <c r="R14" s="31">
        <f t="shared" si="1"/>
        <v>2148.498</v>
      </c>
      <c r="S14" s="24"/>
      <c r="T14" s="24" t="s">
        <v>135</v>
      </c>
      <c r="U14" s="24">
        <v>12</v>
      </c>
    </row>
    <row r="15" spans="1:21">
      <c r="A15" s="24">
        <v>12</v>
      </c>
      <c r="B15" s="57" t="s">
        <v>677</v>
      </c>
      <c r="C15" s="57" t="s">
        <v>651</v>
      </c>
      <c r="D15" s="24" t="s">
        <v>38</v>
      </c>
      <c r="E15" s="24" t="s">
        <v>35</v>
      </c>
      <c r="F15" s="24">
        <v>90</v>
      </c>
      <c r="G15" s="24" t="s">
        <v>530</v>
      </c>
      <c r="H15" s="24" t="s">
        <v>658</v>
      </c>
      <c r="I15" s="24" t="s">
        <v>114</v>
      </c>
      <c r="J15" s="24" t="s">
        <v>20</v>
      </c>
      <c r="K15" s="26">
        <v>18153</v>
      </c>
      <c r="L15" s="24" t="s">
        <v>350</v>
      </c>
      <c r="M15" s="30">
        <v>83.8</v>
      </c>
      <c r="N15" s="31">
        <v>0.76649999999999996</v>
      </c>
      <c r="O15" s="24">
        <v>42.5</v>
      </c>
      <c r="P15" s="24">
        <v>37</v>
      </c>
      <c r="Q15" s="24">
        <f t="shared" si="0"/>
        <v>37</v>
      </c>
      <c r="R15" s="31">
        <f t="shared" si="1"/>
        <v>1205.32125</v>
      </c>
      <c r="S15" s="24"/>
      <c r="T15" s="24" t="s">
        <v>597</v>
      </c>
      <c r="U15" s="24">
        <v>12</v>
      </c>
    </row>
    <row r="16" spans="1:21">
      <c r="A16" s="24">
        <v>12</v>
      </c>
      <c r="B16" s="57" t="s">
        <v>677</v>
      </c>
      <c r="C16" s="57" t="s">
        <v>651</v>
      </c>
      <c r="D16" s="24" t="s">
        <v>38</v>
      </c>
      <c r="E16" s="24" t="s">
        <v>35</v>
      </c>
      <c r="F16" s="24">
        <v>100</v>
      </c>
      <c r="G16" s="24" t="s">
        <v>596</v>
      </c>
      <c r="H16" s="24" t="s">
        <v>658</v>
      </c>
      <c r="I16" s="24" t="s">
        <v>114</v>
      </c>
      <c r="J16" s="24" t="s">
        <v>20</v>
      </c>
      <c r="K16" s="26">
        <v>16973</v>
      </c>
      <c r="L16" s="24" t="s">
        <v>441</v>
      </c>
      <c r="M16" s="30">
        <v>92.25</v>
      </c>
      <c r="N16" s="31">
        <v>0.71740000000000004</v>
      </c>
      <c r="O16" s="24">
        <v>47.5</v>
      </c>
      <c r="P16" s="24">
        <v>41</v>
      </c>
      <c r="Q16" s="24">
        <f t="shared" si="0"/>
        <v>41</v>
      </c>
      <c r="R16" s="31">
        <f t="shared" si="1"/>
        <v>1397.1365000000001</v>
      </c>
      <c r="S16" s="24"/>
      <c r="T16" s="24" t="s">
        <v>597</v>
      </c>
      <c r="U16" s="24">
        <v>12</v>
      </c>
    </row>
    <row r="17" spans="1:21">
      <c r="A17" s="24"/>
      <c r="B17" s="57"/>
      <c r="C17" s="57"/>
      <c r="D17" s="24"/>
      <c r="E17" s="24"/>
      <c r="F17" s="24"/>
      <c r="H17" s="33" t="s">
        <v>676</v>
      </c>
      <c r="I17" s="24"/>
      <c r="J17" s="24"/>
      <c r="K17" s="26"/>
      <c r="L17" s="24"/>
      <c r="M17" s="30"/>
      <c r="N17" s="31"/>
      <c r="O17" s="24"/>
      <c r="P17" s="24"/>
      <c r="Q17" s="24"/>
      <c r="R17" s="31"/>
      <c r="S17" s="24"/>
      <c r="T17" s="24"/>
      <c r="U17" s="24"/>
    </row>
    <row r="18" spans="1:21">
      <c r="A18" s="24">
        <v>12</v>
      </c>
      <c r="B18" s="57" t="s">
        <v>677</v>
      </c>
      <c r="C18" s="57" t="s">
        <v>660</v>
      </c>
      <c r="D18" s="24" t="s">
        <v>38</v>
      </c>
      <c r="E18" s="24" t="s">
        <v>35</v>
      </c>
      <c r="F18" s="24">
        <v>56</v>
      </c>
      <c r="G18" s="24" t="s">
        <v>661</v>
      </c>
      <c r="H18" s="24" t="s">
        <v>662</v>
      </c>
      <c r="I18" s="24" t="s">
        <v>662</v>
      </c>
      <c r="J18" s="24" t="s">
        <v>20</v>
      </c>
      <c r="K18" s="26">
        <v>33166</v>
      </c>
      <c r="L18" s="24" t="s">
        <v>19</v>
      </c>
      <c r="M18" s="30">
        <v>54.6</v>
      </c>
      <c r="N18" s="31">
        <v>0.97560000000000002</v>
      </c>
      <c r="O18" s="24">
        <v>55</v>
      </c>
      <c r="P18" s="24">
        <v>44</v>
      </c>
      <c r="Q18" s="24">
        <f t="shared" ref="Q18:Q27" si="2">P18</f>
        <v>44</v>
      </c>
      <c r="R18" s="31">
        <f t="shared" ref="R18:R27" si="3">P18*O18*N18</f>
        <v>2360.9520000000002</v>
      </c>
      <c r="S18" s="24"/>
      <c r="T18" s="24" t="s">
        <v>135</v>
      </c>
      <c r="U18" s="24">
        <v>12</v>
      </c>
    </row>
    <row r="19" spans="1:21">
      <c r="A19" s="24">
        <v>12</v>
      </c>
      <c r="B19" s="57" t="s">
        <v>677</v>
      </c>
      <c r="C19" s="57" t="s">
        <v>660</v>
      </c>
      <c r="D19" s="24" t="s">
        <v>38</v>
      </c>
      <c r="E19" s="24" t="s">
        <v>35</v>
      </c>
      <c r="F19" s="24">
        <v>75</v>
      </c>
      <c r="G19" s="24" t="s">
        <v>664</v>
      </c>
      <c r="H19" s="24" t="s">
        <v>89</v>
      </c>
      <c r="I19" s="24" t="s">
        <v>114</v>
      </c>
      <c r="J19" s="24" t="s">
        <v>20</v>
      </c>
      <c r="K19" s="26">
        <v>31782</v>
      </c>
      <c r="L19" s="24" t="s">
        <v>19</v>
      </c>
      <c r="M19" s="30">
        <v>73.55</v>
      </c>
      <c r="N19" s="31">
        <v>0.80249999999999999</v>
      </c>
      <c r="O19" s="24">
        <v>75</v>
      </c>
      <c r="P19" s="24">
        <v>19</v>
      </c>
      <c r="Q19" s="24">
        <f t="shared" si="2"/>
        <v>19</v>
      </c>
      <c r="R19" s="31">
        <f t="shared" si="3"/>
        <v>1143.5625</v>
      </c>
      <c r="S19" s="24"/>
      <c r="T19" s="24" t="s">
        <v>135</v>
      </c>
      <c r="U19" s="24">
        <v>12</v>
      </c>
    </row>
    <row r="20" spans="1:21">
      <c r="A20" s="24">
        <v>12</v>
      </c>
      <c r="B20" s="57" t="s">
        <v>677</v>
      </c>
      <c r="C20" s="57" t="s">
        <v>660</v>
      </c>
      <c r="D20" s="24" t="s">
        <v>38</v>
      </c>
      <c r="E20" s="24" t="s">
        <v>35</v>
      </c>
      <c r="F20" s="24">
        <v>82.5</v>
      </c>
      <c r="G20" s="24" t="s">
        <v>667</v>
      </c>
      <c r="H20" s="24" t="s">
        <v>57</v>
      </c>
      <c r="I20" s="24" t="s">
        <v>22</v>
      </c>
      <c r="J20" s="24" t="s">
        <v>20</v>
      </c>
      <c r="K20" s="26">
        <v>26197</v>
      </c>
      <c r="L20" s="24" t="s">
        <v>29</v>
      </c>
      <c r="M20" s="30">
        <v>79.150000000000006</v>
      </c>
      <c r="N20" s="31">
        <v>0.78490000000000004</v>
      </c>
      <c r="O20" s="24">
        <v>80</v>
      </c>
      <c r="P20" s="24">
        <v>29</v>
      </c>
      <c r="Q20" s="24">
        <f t="shared" si="2"/>
        <v>29</v>
      </c>
      <c r="R20" s="31">
        <f t="shared" si="3"/>
        <v>1820.9680000000001</v>
      </c>
      <c r="S20" s="24"/>
      <c r="T20" s="24" t="s">
        <v>143</v>
      </c>
      <c r="U20" s="24">
        <v>12</v>
      </c>
    </row>
    <row r="21" spans="1:21">
      <c r="A21" s="24">
        <v>12</v>
      </c>
      <c r="B21" s="57" t="s">
        <v>677</v>
      </c>
      <c r="C21" s="57" t="s">
        <v>660</v>
      </c>
      <c r="D21" s="24" t="s">
        <v>38</v>
      </c>
      <c r="E21" s="24" t="s">
        <v>35</v>
      </c>
      <c r="F21" s="24">
        <v>82.5</v>
      </c>
      <c r="G21" s="24" t="s">
        <v>666</v>
      </c>
      <c r="H21" s="24" t="s">
        <v>27</v>
      </c>
      <c r="I21" s="24" t="s">
        <v>127</v>
      </c>
      <c r="J21" s="24" t="s">
        <v>20</v>
      </c>
      <c r="K21" s="26">
        <v>32498</v>
      </c>
      <c r="L21" s="24" t="s">
        <v>19</v>
      </c>
      <c r="M21" s="30">
        <v>77.3</v>
      </c>
      <c r="N21" s="31">
        <v>0.80720000000000003</v>
      </c>
      <c r="O21" s="24">
        <v>77.5</v>
      </c>
      <c r="P21" s="24">
        <v>27</v>
      </c>
      <c r="Q21" s="24">
        <f t="shared" si="2"/>
        <v>27</v>
      </c>
      <c r="R21" s="31">
        <f t="shared" si="3"/>
        <v>1689.066</v>
      </c>
      <c r="S21" s="24"/>
      <c r="T21" s="24" t="s">
        <v>135</v>
      </c>
      <c r="U21" s="24">
        <v>12</v>
      </c>
    </row>
    <row r="22" spans="1:21">
      <c r="A22" s="24">
        <v>12</v>
      </c>
      <c r="B22" s="57" t="s">
        <v>677</v>
      </c>
      <c r="C22" s="57" t="s">
        <v>660</v>
      </c>
      <c r="D22" s="24" t="s">
        <v>38</v>
      </c>
      <c r="E22" s="24" t="s">
        <v>35</v>
      </c>
      <c r="F22" s="24">
        <v>90</v>
      </c>
      <c r="G22" s="24" t="s">
        <v>668</v>
      </c>
      <c r="H22" s="24" t="s">
        <v>43</v>
      </c>
      <c r="I22" s="24" t="s">
        <v>22</v>
      </c>
      <c r="J22" s="24" t="s">
        <v>20</v>
      </c>
      <c r="K22" s="26">
        <v>27655</v>
      </c>
      <c r="L22" s="24" t="s">
        <v>44</v>
      </c>
      <c r="M22" s="30">
        <v>86.55</v>
      </c>
      <c r="N22" s="31">
        <v>0.74219999999999997</v>
      </c>
      <c r="O22" s="24">
        <v>87.5</v>
      </c>
      <c r="P22" s="24">
        <v>31</v>
      </c>
      <c r="Q22" s="24">
        <f t="shared" si="2"/>
        <v>31</v>
      </c>
      <c r="R22" s="31">
        <f t="shared" si="3"/>
        <v>2013.2175</v>
      </c>
      <c r="S22" s="24"/>
      <c r="T22" s="24" t="s">
        <v>135</v>
      </c>
      <c r="U22" s="24">
        <v>12</v>
      </c>
    </row>
    <row r="23" spans="1:21">
      <c r="A23" s="24">
        <v>12</v>
      </c>
      <c r="B23" s="57" t="s">
        <v>677</v>
      </c>
      <c r="C23" s="57" t="s">
        <v>660</v>
      </c>
      <c r="D23" s="24" t="s">
        <v>38</v>
      </c>
      <c r="E23" s="24" t="s">
        <v>35</v>
      </c>
      <c r="F23" s="24">
        <v>90</v>
      </c>
      <c r="G23" s="24" t="s">
        <v>530</v>
      </c>
      <c r="H23" s="24" t="s">
        <v>658</v>
      </c>
      <c r="I23" s="24" t="s">
        <v>114</v>
      </c>
      <c r="J23" s="24" t="s">
        <v>20</v>
      </c>
      <c r="K23" s="26">
        <v>18153</v>
      </c>
      <c r="L23" s="24" t="s">
        <v>350</v>
      </c>
      <c r="M23" s="30">
        <v>83.8</v>
      </c>
      <c r="N23" s="31">
        <v>0.76649999999999996</v>
      </c>
      <c r="O23" s="24">
        <v>85</v>
      </c>
      <c r="P23" s="24">
        <v>6</v>
      </c>
      <c r="Q23" s="24">
        <f t="shared" si="2"/>
        <v>6</v>
      </c>
      <c r="R23" s="31">
        <f t="shared" si="3"/>
        <v>390.91499999999996</v>
      </c>
      <c r="S23" s="24"/>
      <c r="T23" s="24" t="s">
        <v>597</v>
      </c>
      <c r="U23" s="24">
        <v>12</v>
      </c>
    </row>
    <row r="24" spans="1:21">
      <c r="A24" s="24">
        <v>12</v>
      </c>
      <c r="B24" s="57" t="s">
        <v>677</v>
      </c>
      <c r="C24" s="57" t="s">
        <v>660</v>
      </c>
      <c r="D24" s="24" t="s">
        <v>38</v>
      </c>
      <c r="E24" s="24" t="s">
        <v>35</v>
      </c>
      <c r="F24" s="24">
        <v>100</v>
      </c>
      <c r="G24" s="24" t="s">
        <v>669</v>
      </c>
      <c r="H24" s="24" t="s">
        <v>113</v>
      </c>
      <c r="I24" s="24" t="s">
        <v>113</v>
      </c>
      <c r="J24" s="24" t="s">
        <v>20</v>
      </c>
      <c r="K24" s="26">
        <v>31442</v>
      </c>
      <c r="L24" s="24" t="s">
        <v>19</v>
      </c>
      <c r="M24" s="30">
        <v>91.9</v>
      </c>
      <c r="N24" s="31">
        <v>0.72019999999999995</v>
      </c>
      <c r="O24" s="24">
        <v>92.5</v>
      </c>
      <c r="P24" s="24">
        <v>34</v>
      </c>
      <c r="Q24" s="24">
        <f t="shared" si="2"/>
        <v>34</v>
      </c>
      <c r="R24" s="31">
        <f t="shared" si="3"/>
        <v>2265.029</v>
      </c>
      <c r="S24" s="24"/>
      <c r="T24" s="24" t="s">
        <v>670</v>
      </c>
      <c r="U24" s="24">
        <v>12</v>
      </c>
    </row>
    <row r="25" spans="1:21">
      <c r="A25" s="24">
        <v>12</v>
      </c>
      <c r="B25" s="57" t="s">
        <v>677</v>
      </c>
      <c r="C25" s="57" t="s">
        <v>660</v>
      </c>
      <c r="D25" s="24" t="s">
        <v>38</v>
      </c>
      <c r="E25" s="24" t="s">
        <v>35</v>
      </c>
      <c r="F25" s="24">
        <v>100</v>
      </c>
      <c r="G25" s="24" t="s">
        <v>349</v>
      </c>
      <c r="H25" s="24" t="s">
        <v>141</v>
      </c>
      <c r="I25" s="24" t="s">
        <v>22</v>
      </c>
      <c r="J25" s="24" t="s">
        <v>20</v>
      </c>
      <c r="K25" s="26">
        <v>18615</v>
      </c>
      <c r="L25" s="24" t="s">
        <v>350</v>
      </c>
      <c r="M25" s="30">
        <v>91.35</v>
      </c>
      <c r="N25" s="31">
        <v>0.72450000000000003</v>
      </c>
      <c r="O25" s="24">
        <v>92.5</v>
      </c>
      <c r="P25" s="24">
        <v>22</v>
      </c>
      <c r="Q25" s="24">
        <f t="shared" si="2"/>
        <v>22</v>
      </c>
      <c r="R25" s="31">
        <f t="shared" si="3"/>
        <v>1474.3575000000001</v>
      </c>
      <c r="S25" s="24"/>
      <c r="T25" s="24" t="s">
        <v>143</v>
      </c>
      <c r="U25" s="24">
        <v>12</v>
      </c>
    </row>
    <row r="26" spans="1:21">
      <c r="A26" s="24">
        <v>12</v>
      </c>
      <c r="B26" s="57" t="s">
        <v>677</v>
      </c>
      <c r="C26" s="57" t="s">
        <v>660</v>
      </c>
      <c r="D26" s="24" t="s">
        <v>38</v>
      </c>
      <c r="E26" s="24" t="s">
        <v>35</v>
      </c>
      <c r="F26" s="24">
        <v>110</v>
      </c>
      <c r="G26" s="24" t="s">
        <v>616</v>
      </c>
      <c r="H26" s="24" t="s">
        <v>83</v>
      </c>
      <c r="I26" s="24" t="s">
        <v>22</v>
      </c>
      <c r="J26" s="24" t="s">
        <v>20</v>
      </c>
      <c r="K26" s="26">
        <v>30363</v>
      </c>
      <c r="L26" s="24" t="s">
        <v>19</v>
      </c>
      <c r="M26" s="30">
        <v>107.45</v>
      </c>
      <c r="N26" s="31">
        <v>0.65569999999999995</v>
      </c>
      <c r="O26" s="24">
        <v>107.5</v>
      </c>
      <c r="P26" s="24">
        <v>20</v>
      </c>
      <c r="Q26" s="24">
        <f t="shared" si="2"/>
        <v>20</v>
      </c>
      <c r="R26" s="31">
        <f t="shared" si="3"/>
        <v>1409.7549999999999</v>
      </c>
      <c r="S26" s="24"/>
      <c r="T26" s="24" t="s">
        <v>135</v>
      </c>
      <c r="U26" s="24">
        <v>12</v>
      </c>
    </row>
    <row r="27" spans="1:21">
      <c r="A27" s="24">
        <v>12</v>
      </c>
      <c r="B27" s="57" t="s">
        <v>677</v>
      </c>
      <c r="C27" s="57" t="s">
        <v>660</v>
      </c>
      <c r="D27" s="24" t="s">
        <v>38</v>
      </c>
      <c r="E27" s="24" t="s">
        <v>35</v>
      </c>
      <c r="F27" s="24">
        <v>110</v>
      </c>
      <c r="G27" s="24" t="s">
        <v>672</v>
      </c>
      <c r="H27" s="24" t="s">
        <v>343</v>
      </c>
      <c r="I27" s="24" t="s">
        <v>114</v>
      </c>
      <c r="J27" s="24" t="s">
        <v>20</v>
      </c>
      <c r="K27" s="26">
        <v>24798</v>
      </c>
      <c r="L27" s="24" t="s">
        <v>52</v>
      </c>
      <c r="M27" s="30">
        <v>104.25</v>
      </c>
      <c r="N27" s="31">
        <v>0.67579999999999996</v>
      </c>
      <c r="O27" s="24">
        <v>105</v>
      </c>
      <c r="P27" s="24">
        <v>20</v>
      </c>
      <c r="Q27" s="24">
        <f t="shared" si="2"/>
        <v>20</v>
      </c>
      <c r="R27" s="31">
        <f t="shared" si="3"/>
        <v>1419.1799999999998</v>
      </c>
      <c r="S27" s="24"/>
      <c r="T27" s="24" t="s">
        <v>135</v>
      </c>
      <c r="U27" s="24">
        <v>12</v>
      </c>
    </row>
    <row r="28" spans="1:21" s="7" customFormat="1" ht="13.5" customHeight="1">
      <c r="A28" s="60"/>
      <c r="B28" s="61"/>
      <c r="C28" s="62"/>
      <c r="D28" s="46"/>
      <c r="E28" s="46"/>
      <c r="F28" s="46"/>
      <c r="G28" s="64" t="s">
        <v>325</v>
      </c>
      <c r="H28" s="33" t="s">
        <v>676</v>
      </c>
      <c r="I28" s="46"/>
      <c r="J28" s="46"/>
      <c r="K28" s="46"/>
      <c r="L28" s="46"/>
      <c r="M28" s="45"/>
      <c r="N28" s="47"/>
      <c r="O28" s="27"/>
      <c r="P28" s="27"/>
      <c r="Q28" s="27"/>
      <c r="R28" s="29"/>
      <c r="S28" s="63"/>
      <c r="T28" s="63"/>
      <c r="U28" s="60"/>
    </row>
    <row r="29" spans="1:21">
      <c r="A29" s="24">
        <v>12</v>
      </c>
      <c r="B29" s="57" t="s">
        <v>677</v>
      </c>
      <c r="C29" s="57" t="s">
        <v>660</v>
      </c>
      <c r="D29" s="24" t="s">
        <v>33</v>
      </c>
      <c r="E29" s="24" t="s">
        <v>35</v>
      </c>
      <c r="F29" s="24">
        <v>75</v>
      </c>
      <c r="G29" s="24" t="s">
        <v>663</v>
      </c>
      <c r="H29" s="24" t="s">
        <v>141</v>
      </c>
      <c r="I29" s="24" t="s">
        <v>22</v>
      </c>
      <c r="J29" s="24" t="s">
        <v>20</v>
      </c>
      <c r="K29" s="26">
        <v>31457</v>
      </c>
      <c r="L29" s="24" t="s">
        <v>19</v>
      </c>
      <c r="M29" s="30">
        <v>71.5</v>
      </c>
      <c r="N29" s="31">
        <v>0.8256</v>
      </c>
      <c r="O29" s="24">
        <v>72.5</v>
      </c>
      <c r="P29" s="24">
        <v>12</v>
      </c>
      <c r="Q29" s="24">
        <f>P29</f>
        <v>12</v>
      </c>
      <c r="R29" s="31">
        <f>P29*O29*N29</f>
        <v>718.27200000000005</v>
      </c>
      <c r="S29" s="24"/>
      <c r="T29" s="24" t="s">
        <v>143</v>
      </c>
      <c r="U29" s="24">
        <v>12</v>
      </c>
    </row>
    <row r="30" spans="1:21">
      <c r="A30" s="24">
        <v>12</v>
      </c>
      <c r="B30" s="57" t="s">
        <v>677</v>
      </c>
      <c r="C30" s="57" t="s">
        <v>660</v>
      </c>
      <c r="D30" s="24" t="s">
        <v>33</v>
      </c>
      <c r="E30" s="24" t="s">
        <v>35</v>
      </c>
      <c r="F30" s="24">
        <v>82.5</v>
      </c>
      <c r="G30" s="24" t="s">
        <v>665</v>
      </c>
      <c r="H30" s="24" t="s">
        <v>57</v>
      </c>
      <c r="I30" s="24" t="s">
        <v>22</v>
      </c>
      <c r="J30" s="24" t="s">
        <v>20</v>
      </c>
      <c r="K30" s="26">
        <v>30070</v>
      </c>
      <c r="L30" s="24" t="s">
        <v>19</v>
      </c>
      <c r="M30" s="30">
        <v>75.849999999999994</v>
      </c>
      <c r="N30" s="31">
        <v>0.82269999999999999</v>
      </c>
      <c r="O30" s="24">
        <v>77.5</v>
      </c>
      <c r="P30" s="24">
        <v>13</v>
      </c>
      <c r="Q30" s="24">
        <f>P30</f>
        <v>13</v>
      </c>
      <c r="R30" s="31">
        <f>P30*O30*N30</f>
        <v>828.87024999999994</v>
      </c>
      <c r="S30" s="24"/>
      <c r="T30" s="24" t="s">
        <v>143</v>
      </c>
      <c r="U30" s="24">
        <v>12</v>
      </c>
    </row>
    <row r="31" spans="1:21">
      <c r="A31" s="24">
        <v>12</v>
      </c>
      <c r="B31" s="57" t="s">
        <v>677</v>
      </c>
      <c r="C31" s="57" t="s">
        <v>660</v>
      </c>
      <c r="D31" s="24" t="s">
        <v>33</v>
      </c>
      <c r="E31" s="24" t="s">
        <v>35</v>
      </c>
      <c r="F31" s="24">
        <v>110</v>
      </c>
      <c r="G31" s="24" t="s">
        <v>378</v>
      </c>
      <c r="H31" s="24" t="s">
        <v>379</v>
      </c>
      <c r="I31" s="24" t="s">
        <v>380</v>
      </c>
      <c r="J31" s="24" t="s">
        <v>379</v>
      </c>
      <c r="K31" s="26">
        <v>27765</v>
      </c>
      <c r="L31" s="24" t="s">
        <v>44</v>
      </c>
      <c r="M31" s="30">
        <v>110</v>
      </c>
      <c r="N31" s="31">
        <v>0.64049999999999996</v>
      </c>
      <c r="O31" s="24">
        <v>110</v>
      </c>
      <c r="P31" s="24">
        <v>26</v>
      </c>
      <c r="Q31" s="24">
        <f>P31</f>
        <v>26</v>
      </c>
      <c r="R31" s="31">
        <f>P31*O31*N31</f>
        <v>1831.83</v>
      </c>
      <c r="S31" s="24"/>
      <c r="T31" s="24" t="s">
        <v>135</v>
      </c>
      <c r="U31" s="24">
        <v>12</v>
      </c>
    </row>
    <row r="32" spans="1:21">
      <c r="A32" s="24">
        <v>12</v>
      </c>
      <c r="B32" s="57" t="s">
        <v>677</v>
      </c>
      <c r="C32" s="57" t="s">
        <v>660</v>
      </c>
      <c r="D32" s="24" t="s">
        <v>33</v>
      </c>
      <c r="E32" s="24" t="s">
        <v>35</v>
      </c>
      <c r="F32" s="24">
        <v>110</v>
      </c>
      <c r="G32" s="24" t="s">
        <v>378</v>
      </c>
      <c r="H32" s="24" t="s">
        <v>379</v>
      </c>
      <c r="I32" s="24" t="s">
        <v>380</v>
      </c>
      <c r="J32" s="24" t="s">
        <v>379</v>
      </c>
      <c r="K32" s="26">
        <v>27765</v>
      </c>
      <c r="L32" s="24" t="s">
        <v>19</v>
      </c>
      <c r="M32" s="30">
        <v>110</v>
      </c>
      <c r="N32" s="31">
        <v>0.64049999999999996</v>
      </c>
      <c r="O32" s="24">
        <v>110</v>
      </c>
      <c r="P32" s="24">
        <v>26</v>
      </c>
      <c r="Q32" s="24">
        <f>P32</f>
        <v>26</v>
      </c>
      <c r="R32" s="31">
        <f>P32*O32*N32</f>
        <v>1831.83</v>
      </c>
      <c r="S32" s="24"/>
      <c r="T32" s="24" t="s">
        <v>135</v>
      </c>
      <c r="U32" s="24">
        <v>12</v>
      </c>
    </row>
    <row r="33" spans="1:21">
      <c r="A33" s="24">
        <v>5</v>
      </c>
      <c r="B33" s="57" t="s">
        <v>678</v>
      </c>
      <c r="C33" s="57" t="s">
        <v>660</v>
      </c>
      <c r="D33" s="24" t="s">
        <v>33</v>
      </c>
      <c r="E33" s="24" t="s">
        <v>35</v>
      </c>
      <c r="F33" s="24">
        <v>110</v>
      </c>
      <c r="G33" s="24" t="s">
        <v>671</v>
      </c>
      <c r="H33" s="24" t="s">
        <v>57</v>
      </c>
      <c r="I33" s="24" t="s">
        <v>22</v>
      </c>
      <c r="J33" s="24" t="s">
        <v>20</v>
      </c>
      <c r="K33" s="26">
        <v>31968</v>
      </c>
      <c r="L33" s="24" t="s">
        <v>19</v>
      </c>
      <c r="M33" s="30">
        <v>100.8</v>
      </c>
      <c r="N33" s="31">
        <v>0.69889999999999997</v>
      </c>
      <c r="O33" s="24">
        <v>102.5</v>
      </c>
      <c r="P33" s="24">
        <v>7</v>
      </c>
      <c r="Q33" s="24">
        <f>P33</f>
        <v>7</v>
      </c>
      <c r="R33" s="31">
        <f>P33*O33*N33</f>
        <v>501.46074999999996</v>
      </c>
      <c r="S33" s="24"/>
      <c r="T33" s="24" t="s">
        <v>143</v>
      </c>
      <c r="U33" s="24">
        <v>5</v>
      </c>
    </row>
  </sheetData>
  <sortState ref="A5:U28">
    <sortCondition ref="C5:C28"/>
    <sortCondition ref="D5:D28"/>
    <sortCondition ref="F5:F28"/>
    <sortCondition descending="1" ref="Q5:Q28"/>
    <sortCondition descending="1" ref="M5:M28"/>
  </sortState>
  <mergeCells count="18">
    <mergeCell ref="F3:F4"/>
    <mergeCell ref="A3:A4"/>
    <mergeCell ref="B3:B4"/>
    <mergeCell ref="C3:C4"/>
    <mergeCell ref="D3:D4"/>
    <mergeCell ref="E3:E4"/>
    <mergeCell ref="U3:U4"/>
    <mergeCell ref="G3:G4"/>
    <mergeCell ref="H3:H4"/>
    <mergeCell ref="I3:I4"/>
    <mergeCell ref="J3:J4"/>
    <mergeCell ref="K3:K4"/>
    <mergeCell ref="L3:L4"/>
    <mergeCell ref="M3:M4"/>
    <mergeCell ref="N3:N4"/>
    <mergeCell ref="O3:R3"/>
    <mergeCell ref="S3:S4"/>
    <mergeCell ref="T3:T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6"/>
  <sheetViews>
    <sheetView topLeftCell="E1" zoomScale="85" zoomScaleNormal="85" workbookViewId="0">
      <selection activeCell="V12" sqref="V12"/>
    </sheetView>
  </sheetViews>
  <sheetFormatPr defaultColWidth="5.7109375" defaultRowHeight="12.75"/>
  <cols>
    <col min="1" max="1" width="4.85546875" style="5" bestFit="1" customWidth="1"/>
    <col min="2" max="2" width="6" style="5" bestFit="1" customWidth="1"/>
    <col min="3" max="3" width="8.140625" style="5" bestFit="1" customWidth="1"/>
    <col min="4" max="4" width="6.140625" style="5" customWidth="1"/>
    <col min="5" max="5" width="8.85546875" style="5" bestFit="1" customWidth="1"/>
    <col min="6" max="6" width="5" style="5" bestFit="1" customWidth="1"/>
    <col min="7" max="7" width="24" style="5" bestFit="1" customWidth="1"/>
    <col min="8" max="9" width="24.28515625" style="5" bestFit="1" customWidth="1"/>
    <col min="10" max="10" width="10.140625" style="5" bestFit="1" customWidth="1"/>
    <col min="11" max="11" width="13.28515625" style="5" bestFit="1" customWidth="1"/>
    <col min="12" max="12" width="18.5703125" style="5" bestFit="1" customWidth="1"/>
    <col min="13" max="13" width="6.5703125" style="6" bestFit="1" customWidth="1"/>
    <col min="14" max="14" width="6.5703125" style="10" bestFit="1" customWidth="1"/>
    <col min="15" max="15" width="6" style="5" bestFit="1" customWidth="1"/>
    <col min="16" max="16" width="7.140625" style="5" customWidth="1"/>
    <col min="17" max="17" width="5.85546875" style="5" customWidth="1"/>
    <col min="18" max="18" width="5.28515625" style="5" bestFit="1" customWidth="1"/>
    <col min="19" max="19" width="8.7109375" style="5" bestFit="1" customWidth="1"/>
    <col min="20" max="20" width="10.5703125" style="10" customWidth="1"/>
    <col min="21" max="21" width="11.28515625" style="5" customWidth="1"/>
    <col min="22" max="22" width="16.140625" style="5" bestFit="1" customWidth="1"/>
    <col min="23" max="23" width="4.85546875" style="5" bestFit="1" customWidth="1"/>
    <col min="24" max="16384" width="5.7109375" style="5"/>
  </cols>
  <sheetData>
    <row r="1" spans="1:23" ht="20.25">
      <c r="D1" s="12" t="s">
        <v>41</v>
      </c>
      <c r="G1" s="14"/>
      <c r="H1" s="2"/>
      <c r="I1" s="2"/>
      <c r="J1" s="2"/>
      <c r="K1" s="4"/>
      <c r="M1" s="3"/>
      <c r="N1" s="9"/>
      <c r="O1" s="2"/>
      <c r="P1" s="2"/>
      <c r="Q1" s="2"/>
      <c r="R1" s="2"/>
      <c r="S1" s="15"/>
    </row>
    <row r="2" spans="1:23" s="16" customFormat="1" ht="21" thickBot="1">
      <c r="D2" s="12" t="s">
        <v>25</v>
      </c>
      <c r="G2" s="17"/>
      <c r="H2" s="2"/>
      <c r="I2" s="17"/>
      <c r="J2" s="2"/>
      <c r="K2" s="17"/>
      <c r="L2" s="17"/>
      <c r="M2" s="18"/>
      <c r="N2" s="19"/>
      <c r="O2" s="17"/>
      <c r="P2" s="17"/>
      <c r="Q2" s="17"/>
      <c r="R2" s="17"/>
      <c r="S2" s="20"/>
      <c r="T2" s="21"/>
    </row>
    <row r="3" spans="1:23" ht="12.75" customHeight="1">
      <c r="A3" s="76" t="s">
        <v>18</v>
      </c>
      <c r="B3" s="76" t="s">
        <v>8</v>
      </c>
      <c r="C3" s="85" t="s">
        <v>40</v>
      </c>
      <c r="D3" s="83" t="s">
        <v>23</v>
      </c>
      <c r="E3" s="83" t="s">
        <v>24</v>
      </c>
      <c r="F3" s="83" t="s">
        <v>2</v>
      </c>
      <c r="G3" s="83" t="s">
        <v>3</v>
      </c>
      <c r="H3" s="83" t="s">
        <v>21</v>
      </c>
      <c r="I3" s="83" t="s">
        <v>10</v>
      </c>
      <c r="J3" s="83" t="s">
        <v>11</v>
      </c>
      <c r="K3" s="83" t="s">
        <v>7</v>
      </c>
      <c r="L3" s="83" t="s">
        <v>4</v>
      </c>
      <c r="M3" s="81" t="s">
        <v>1</v>
      </c>
      <c r="N3" s="89" t="s">
        <v>0</v>
      </c>
      <c r="O3" s="80" t="s">
        <v>25</v>
      </c>
      <c r="P3" s="80"/>
      <c r="Q3" s="80"/>
      <c r="R3" s="80"/>
      <c r="S3" s="80"/>
      <c r="T3" s="80"/>
      <c r="U3" s="74" t="s">
        <v>9</v>
      </c>
      <c r="V3" s="74" t="s">
        <v>26</v>
      </c>
      <c r="W3" s="76" t="s">
        <v>18</v>
      </c>
    </row>
    <row r="4" spans="1:23" s="7" customFormat="1" ht="13.5" customHeight="1">
      <c r="A4" s="77"/>
      <c r="B4" s="77"/>
      <c r="C4" s="86"/>
      <c r="D4" s="84"/>
      <c r="E4" s="84"/>
      <c r="F4" s="84"/>
      <c r="G4" s="84"/>
      <c r="H4" s="84"/>
      <c r="I4" s="84"/>
      <c r="J4" s="84"/>
      <c r="K4" s="84"/>
      <c r="L4" s="84"/>
      <c r="M4" s="82"/>
      <c r="N4" s="90"/>
      <c r="O4" s="27">
        <v>1</v>
      </c>
      <c r="P4" s="27">
        <v>2</v>
      </c>
      <c r="Q4" s="27">
        <v>3</v>
      </c>
      <c r="R4" s="27">
        <v>4</v>
      </c>
      <c r="S4" s="38" t="s">
        <v>6</v>
      </c>
      <c r="T4" s="29" t="s">
        <v>0</v>
      </c>
      <c r="U4" s="75"/>
      <c r="V4" s="75"/>
      <c r="W4" s="77"/>
    </row>
    <row r="5" spans="1:23">
      <c r="A5" s="24"/>
      <c r="B5" s="24"/>
      <c r="C5" s="24"/>
      <c r="D5" s="24"/>
      <c r="E5" s="24"/>
      <c r="F5" s="24"/>
      <c r="G5" s="33" t="s">
        <v>173</v>
      </c>
      <c r="H5" s="33" t="s">
        <v>169</v>
      </c>
      <c r="I5" s="24"/>
      <c r="J5" s="24"/>
      <c r="K5" s="26"/>
      <c r="L5" s="24"/>
      <c r="M5" s="30"/>
      <c r="N5" s="31"/>
      <c r="O5" s="24"/>
      <c r="P5" s="24"/>
      <c r="Q5" s="24"/>
      <c r="R5" s="24"/>
      <c r="S5" s="24"/>
      <c r="T5" s="31"/>
      <c r="U5" s="24"/>
      <c r="V5" s="24"/>
      <c r="W5" s="24"/>
    </row>
    <row r="6" spans="1:23">
      <c r="A6" s="24">
        <v>12</v>
      </c>
      <c r="B6" s="24">
        <v>1</v>
      </c>
      <c r="C6" s="24"/>
      <c r="D6" s="24" t="s">
        <v>38</v>
      </c>
      <c r="E6" s="24" t="s">
        <v>574</v>
      </c>
      <c r="F6" s="24">
        <v>82.5</v>
      </c>
      <c r="G6" s="24" t="s">
        <v>589</v>
      </c>
      <c r="H6" s="24" t="s">
        <v>36</v>
      </c>
      <c r="I6" s="24" t="s">
        <v>37</v>
      </c>
      <c r="J6" s="24" t="s">
        <v>20</v>
      </c>
      <c r="K6" s="26">
        <v>27780</v>
      </c>
      <c r="L6" s="24" t="s">
        <v>19</v>
      </c>
      <c r="M6" s="30">
        <v>82.5</v>
      </c>
      <c r="N6" s="31">
        <v>0.62490000000000001</v>
      </c>
      <c r="O6" s="24">
        <v>165</v>
      </c>
      <c r="P6" s="24">
        <v>170</v>
      </c>
      <c r="Q6" s="42">
        <v>180</v>
      </c>
      <c r="R6" s="24"/>
      <c r="S6" s="24">
        <f>P6</f>
        <v>170</v>
      </c>
      <c r="T6" s="31">
        <f t="shared" ref="T6:T11" si="0">S6*N6</f>
        <v>106.233</v>
      </c>
      <c r="U6" s="24"/>
      <c r="V6" s="24" t="s">
        <v>135</v>
      </c>
      <c r="W6" s="24">
        <v>12</v>
      </c>
    </row>
    <row r="7" spans="1:23">
      <c r="A7" s="24">
        <v>12</v>
      </c>
      <c r="B7" s="24">
        <v>1</v>
      </c>
      <c r="C7" s="24"/>
      <c r="D7" s="24" t="s">
        <v>38</v>
      </c>
      <c r="E7" s="24" t="s">
        <v>574</v>
      </c>
      <c r="F7" s="24">
        <v>90</v>
      </c>
      <c r="G7" s="24" t="s">
        <v>587</v>
      </c>
      <c r="H7" s="24" t="s">
        <v>116</v>
      </c>
      <c r="I7" s="24" t="s">
        <v>113</v>
      </c>
      <c r="J7" s="24" t="s">
        <v>20</v>
      </c>
      <c r="K7" s="26">
        <v>22300</v>
      </c>
      <c r="L7" s="24" t="s">
        <v>220</v>
      </c>
      <c r="M7" s="30">
        <v>90</v>
      </c>
      <c r="N7" s="31">
        <v>0.86619999999999997</v>
      </c>
      <c r="O7" s="24">
        <v>135</v>
      </c>
      <c r="P7" s="24">
        <v>140</v>
      </c>
      <c r="Q7" s="24">
        <v>142.5</v>
      </c>
      <c r="R7" s="24"/>
      <c r="S7" s="24">
        <f>Q7</f>
        <v>142.5</v>
      </c>
      <c r="T7" s="31">
        <f t="shared" si="0"/>
        <v>123.4335</v>
      </c>
      <c r="U7" s="24"/>
      <c r="V7" s="24" t="s">
        <v>588</v>
      </c>
      <c r="W7" s="24">
        <v>12</v>
      </c>
    </row>
    <row r="8" spans="1:23">
      <c r="A8" s="24">
        <v>12</v>
      </c>
      <c r="B8" s="24">
        <v>1</v>
      </c>
      <c r="C8" s="24"/>
      <c r="D8" s="24" t="s">
        <v>38</v>
      </c>
      <c r="E8" s="24" t="s">
        <v>574</v>
      </c>
      <c r="F8" s="24">
        <v>90</v>
      </c>
      <c r="G8" s="24" t="s">
        <v>585</v>
      </c>
      <c r="H8" s="24" t="s">
        <v>43</v>
      </c>
      <c r="I8" s="24" t="s">
        <v>22</v>
      </c>
      <c r="J8" s="24" t="s">
        <v>20</v>
      </c>
      <c r="K8" s="26">
        <v>30129</v>
      </c>
      <c r="L8" s="24" t="s">
        <v>19</v>
      </c>
      <c r="M8" s="30">
        <v>87.95</v>
      </c>
      <c r="N8" s="31">
        <v>0.59350000000000003</v>
      </c>
      <c r="O8" s="42">
        <v>130</v>
      </c>
      <c r="P8" s="24">
        <v>130</v>
      </c>
      <c r="Q8" s="24">
        <v>142.5</v>
      </c>
      <c r="R8" s="24"/>
      <c r="S8" s="24">
        <f>Q8</f>
        <v>142.5</v>
      </c>
      <c r="T8" s="31">
        <f t="shared" si="0"/>
        <v>84.573750000000004</v>
      </c>
      <c r="U8" s="24"/>
      <c r="V8" s="24" t="s">
        <v>586</v>
      </c>
      <c r="W8" s="24">
        <v>12</v>
      </c>
    </row>
    <row r="9" spans="1:23">
      <c r="A9" s="24">
        <v>12</v>
      </c>
      <c r="B9" s="24">
        <v>1</v>
      </c>
      <c r="C9" s="24"/>
      <c r="D9" s="24" t="s">
        <v>38</v>
      </c>
      <c r="E9" s="24" t="s">
        <v>574</v>
      </c>
      <c r="F9" s="24">
        <v>100</v>
      </c>
      <c r="G9" s="24" t="s">
        <v>582</v>
      </c>
      <c r="H9" s="24" t="s">
        <v>27</v>
      </c>
      <c r="I9" s="24" t="s">
        <v>22</v>
      </c>
      <c r="J9" s="24" t="s">
        <v>20</v>
      </c>
      <c r="K9" s="26">
        <v>37338</v>
      </c>
      <c r="L9" s="24" t="s">
        <v>30</v>
      </c>
      <c r="M9" s="30">
        <v>95.7</v>
      </c>
      <c r="N9" s="31">
        <v>0.63919999999999999</v>
      </c>
      <c r="O9" s="24">
        <v>100</v>
      </c>
      <c r="P9" s="24">
        <v>105</v>
      </c>
      <c r="Q9" s="24">
        <v>110</v>
      </c>
      <c r="R9" s="24"/>
      <c r="S9" s="24">
        <f>Q9</f>
        <v>110</v>
      </c>
      <c r="T9" s="31">
        <f t="shared" si="0"/>
        <v>70.311999999999998</v>
      </c>
      <c r="U9" s="24"/>
      <c r="V9" s="24" t="s">
        <v>583</v>
      </c>
      <c r="W9" s="24">
        <v>12</v>
      </c>
    </row>
    <row r="10" spans="1:23">
      <c r="A10" s="24">
        <v>12</v>
      </c>
      <c r="B10" s="24">
        <v>1</v>
      </c>
      <c r="C10" s="24"/>
      <c r="D10" s="24" t="s">
        <v>38</v>
      </c>
      <c r="E10" s="24" t="s">
        <v>574</v>
      </c>
      <c r="F10" s="24">
        <v>110</v>
      </c>
      <c r="G10" s="24" t="s">
        <v>590</v>
      </c>
      <c r="H10" s="24" t="s">
        <v>347</v>
      </c>
      <c r="I10" s="24" t="s">
        <v>347</v>
      </c>
      <c r="J10" s="24" t="s">
        <v>20</v>
      </c>
      <c r="K10" s="26">
        <v>31737</v>
      </c>
      <c r="L10" s="24" t="s">
        <v>19</v>
      </c>
      <c r="M10" s="30">
        <v>110</v>
      </c>
      <c r="N10" s="31">
        <v>0.65990000000000004</v>
      </c>
      <c r="O10" s="24">
        <v>195</v>
      </c>
      <c r="P10" s="24">
        <v>205</v>
      </c>
      <c r="Q10" s="42">
        <v>210</v>
      </c>
      <c r="R10" s="24"/>
      <c r="S10" s="24">
        <f>P10</f>
        <v>205</v>
      </c>
      <c r="T10" s="31">
        <f t="shared" si="0"/>
        <v>135.27950000000001</v>
      </c>
      <c r="U10" s="24"/>
      <c r="V10" s="24" t="s">
        <v>135</v>
      </c>
      <c r="W10" s="24">
        <v>12</v>
      </c>
    </row>
    <row r="11" spans="1:23">
      <c r="A11" s="24">
        <v>12</v>
      </c>
      <c r="B11" s="24">
        <v>1</v>
      </c>
      <c r="C11" s="24"/>
      <c r="D11" s="24" t="s">
        <v>38</v>
      </c>
      <c r="E11" s="24" t="s">
        <v>574</v>
      </c>
      <c r="F11" s="24">
        <v>125</v>
      </c>
      <c r="G11" s="24" t="s">
        <v>575</v>
      </c>
      <c r="H11" s="24" t="s">
        <v>357</v>
      </c>
      <c r="I11" s="24" t="s">
        <v>22</v>
      </c>
      <c r="J11" s="24" t="s">
        <v>20</v>
      </c>
      <c r="K11" s="26">
        <v>32431</v>
      </c>
      <c r="L11" s="24" t="s">
        <v>19</v>
      </c>
      <c r="M11" s="30">
        <v>111.5</v>
      </c>
      <c r="N11" s="31">
        <v>0.53480000000000005</v>
      </c>
      <c r="O11" s="24">
        <v>150</v>
      </c>
      <c r="P11" s="24">
        <v>160</v>
      </c>
      <c r="Q11" s="24">
        <v>0</v>
      </c>
      <c r="R11" s="24"/>
      <c r="S11" s="24">
        <f>P11</f>
        <v>160</v>
      </c>
      <c r="T11" s="31">
        <f t="shared" si="0"/>
        <v>85.568000000000012</v>
      </c>
      <c r="U11" s="24"/>
      <c r="V11" s="24" t="s">
        <v>559</v>
      </c>
      <c r="W11" s="24">
        <v>12</v>
      </c>
    </row>
    <row r="12" spans="1:23">
      <c r="A12" s="24"/>
      <c r="B12" s="24"/>
      <c r="C12" s="24"/>
      <c r="D12" s="24"/>
      <c r="E12" s="24"/>
      <c r="F12" s="24"/>
      <c r="G12" s="33" t="s">
        <v>170</v>
      </c>
      <c r="H12" s="33" t="s">
        <v>325</v>
      </c>
      <c r="I12" s="24"/>
      <c r="J12" s="24"/>
      <c r="K12" s="26"/>
      <c r="L12" s="24"/>
      <c r="M12" s="30"/>
      <c r="N12" s="31"/>
      <c r="O12" s="24"/>
      <c r="P12" s="24"/>
      <c r="Q12" s="24"/>
      <c r="R12" s="24"/>
      <c r="S12" s="24"/>
      <c r="T12" s="31"/>
      <c r="U12" s="24"/>
      <c r="V12" s="24"/>
      <c r="W12" s="24"/>
    </row>
    <row r="13" spans="1:23">
      <c r="A13" s="24">
        <v>12</v>
      </c>
      <c r="B13" s="24">
        <v>1</v>
      </c>
      <c r="C13" s="24"/>
      <c r="D13" s="24" t="s">
        <v>33</v>
      </c>
      <c r="E13" s="24" t="s">
        <v>574</v>
      </c>
      <c r="F13" s="24">
        <v>56</v>
      </c>
      <c r="G13" s="24" t="s">
        <v>579</v>
      </c>
      <c r="H13" s="24" t="s">
        <v>577</v>
      </c>
      <c r="I13" s="24" t="s">
        <v>22</v>
      </c>
      <c r="J13" s="24" t="s">
        <v>20</v>
      </c>
      <c r="K13" s="26">
        <v>38069</v>
      </c>
      <c r="L13" s="24" t="s">
        <v>28</v>
      </c>
      <c r="M13" s="30">
        <v>55.7</v>
      </c>
      <c r="N13" s="31">
        <v>1.1205000000000001</v>
      </c>
      <c r="O13" s="24">
        <v>25</v>
      </c>
      <c r="P13" s="24">
        <v>30</v>
      </c>
      <c r="Q13" s="24">
        <v>35</v>
      </c>
      <c r="R13" s="24"/>
      <c r="S13" s="24">
        <f>Q13</f>
        <v>35</v>
      </c>
      <c r="T13" s="31">
        <f>S13*N13</f>
        <v>39.217500000000001</v>
      </c>
      <c r="U13" s="24"/>
      <c r="V13" s="24" t="s">
        <v>578</v>
      </c>
      <c r="W13" s="24">
        <v>12</v>
      </c>
    </row>
    <row r="14" spans="1:23">
      <c r="A14" s="24"/>
      <c r="B14" s="24"/>
      <c r="C14" s="24"/>
      <c r="D14" s="24"/>
      <c r="E14" s="24"/>
      <c r="F14" s="24"/>
      <c r="G14" s="33" t="s">
        <v>173</v>
      </c>
      <c r="H14" s="33" t="s">
        <v>325</v>
      </c>
      <c r="I14" s="24"/>
      <c r="J14" s="24"/>
      <c r="K14" s="26"/>
      <c r="L14" s="24"/>
      <c r="M14" s="30"/>
      <c r="N14" s="31"/>
      <c r="O14" s="24"/>
      <c r="P14" s="24"/>
      <c r="Q14" s="24"/>
      <c r="R14" s="24"/>
      <c r="S14" s="24"/>
      <c r="T14" s="31"/>
      <c r="U14" s="24"/>
      <c r="V14" s="24"/>
      <c r="W14" s="24"/>
    </row>
    <row r="15" spans="1:23">
      <c r="A15" s="24">
        <v>12</v>
      </c>
      <c r="B15" s="24">
        <v>1</v>
      </c>
      <c r="C15" s="24"/>
      <c r="D15" s="24" t="s">
        <v>33</v>
      </c>
      <c r="E15" s="24" t="s">
        <v>574</v>
      </c>
      <c r="F15" s="24">
        <v>52</v>
      </c>
      <c r="G15" s="24" t="s">
        <v>576</v>
      </c>
      <c r="H15" s="24" t="s">
        <v>577</v>
      </c>
      <c r="I15" s="24" t="s">
        <v>22</v>
      </c>
      <c r="J15" s="24" t="s">
        <v>20</v>
      </c>
      <c r="K15" s="26">
        <v>38308</v>
      </c>
      <c r="L15" s="24" t="s">
        <v>142</v>
      </c>
      <c r="M15" s="30">
        <v>47.15</v>
      </c>
      <c r="N15" s="31">
        <v>1.3178000000000001</v>
      </c>
      <c r="O15" s="24">
        <v>25</v>
      </c>
      <c r="P15" s="24">
        <v>30</v>
      </c>
      <c r="Q15" s="24">
        <v>35</v>
      </c>
      <c r="R15" s="24"/>
      <c r="S15" s="24">
        <f>Q15</f>
        <v>35</v>
      </c>
      <c r="T15" s="31">
        <f>S15*N15</f>
        <v>46.123000000000005</v>
      </c>
      <c r="U15" s="24"/>
      <c r="V15" s="24" t="s">
        <v>578</v>
      </c>
      <c r="W15" s="24">
        <v>12</v>
      </c>
    </row>
    <row r="16" spans="1:23">
      <c r="A16" s="24">
        <v>12</v>
      </c>
      <c r="B16" s="24">
        <v>1</v>
      </c>
      <c r="C16" s="24"/>
      <c r="D16" s="24" t="s">
        <v>33</v>
      </c>
      <c r="E16" s="24" t="s">
        <v>574</v>
      </c>
      <c r="F16" s="24">
        <v>52</v>
      </c>
      <c r="G16" s="24" t="s">
        <v>580</v>
      </c>
      <c r="H16" s="24" t="s">
        <v>577</v>
      </c>
      <c r="I16" s="24" t="s">
        <v>22</v>
      </c>
      <c r="J16" s="24" t="s">
        <v>20</v>
      </c>
      <c r="K16" s="26">
        <v>38006</v>
      </c>
      <c r="L16" s="24" t="s">
        <v>28</v>
      </c>
      <c r="M16" s="30">
        <v>43.9</v>
      </c>
      <c r="N16" s="31">
        <v>1.4379</v>
      </c>
      <c r="O16" s="24">
        <v>30</v>
      </c>
      <c r="P16" s="24">
        <v>40</v>
      </c>
      <c r="Q16" s="42">
        <v>42.5</v>
      </c>
      <c r="R16" s="24"/>
      <c r="S16" s="24">
        <f>P16</f>
        <v>40</v>
      </c>
      <c r="T16" s="31">
        <f>S16*N16</f>
        <v>57.515999999999998</v>
      </c>
      <c r="U16" s="24"/>
      <c r="V16" s="24" t="s">
        <v>578</v>
      </c>
      <c r="W16" s="24">
        <v>12</v>
      </c>
    </row>
    <row r="17" spans="1:23">
      <c r="A17" s="24">
        <v>12</v>
      </c>
      <c r="B17" s="24">
        <v>1</v>
      </c>
      <c r="C17" s="24"/>
      <c r="D17" s="24" t="s">
        <v>33</v>
      </c>
      <c r="E17" s="24" t="s">
        <v>574</v>
      </c>
      <c r="F17" s="24">
        <v>60</v>
      </c>
      <c r="G17" s="24" t="s">
        <v>581</v>
      </c>
      <c r="H17" s="24" t="s">
        <v>577</v>
      </c>
      <c r="I17" s="24" t="s">
        <v>22</v>
      </c>
      <c r="J17" s="24" t="s">
        <v>20</v>
      </c>
      <c r="K17" s="26">
        <v>37671</v>
      </c>
      <c r="L17" s="24" t="s">
        <v>28</v>
      </c>
      <c r="M17" s="30">
        <v>58.25</v>
      </c>
      <c r="N17" s="31">
        <v>0.98839999999999995</v>
      </c>
      <c r="O17" s="24">
        <v>40</v>
      </c>
      <c r="P17" s="24">
        <v>47.5</v>
      </c>
      <c r="Q17" s="42">
        <v>55</v>
      </c>
      <c r="R17" s="24"/>
      <c r="S17" s="24">
        <f>P17</f>
        <v>47.5</v>
      </c>
      <c r="T17" s="31">
        <f>S17*N17</f>
        <v>46.948999999999998</v>
      </c>
      <c r="U17" s="24"/>
      <c r="V17" s="24" t="s">
        <v>578</v>
      </c>
      <c r="W17" s="24">
        <v>12</v>
      </c>
    </row>
    <row r="18" spans="1:23">
      <c r="A18" s="24">
        <v>12</v>
      </c>
      <c r="B18" s="24">
        <v>1</v>
      </c>
      <c r="C18" s="24"/>
      <c r="D18" s="24" t="s">
        <v>33</v>
      </c>
      <c r="E18" s="24" t="s">
        <v>574</v>
      </c>
      <c r="F18" s="24">
        <v>82.5</v>
      </c>
      <c r="G18" s="24" t="s">
        <v>584</v>
      </c>
      <c r="H18" s="24" t="s">
        <v>577</v>
      </c>
      <c r="I18" s="24" t="s">
        <v>22</v>
      </c>
      <c r="J18" s="24" t="s">
        <v>20</v>
      </c>
      <c r="K18" s="26">
        <v>33712</v>
      </c>
      <c r="L18" s="24" t="s">
        <v>19</v>
      </c>
      <c r="M18" s="30">
        <v>77</v>
      </c>
      <c r="N18" s="31">
        <v>0.65110000000000001</v>
      </c>
      <c r="O18" s="24">
        <v>105</v>
      </c>
      <c r="P18" s="24">
        <v>115</v>
      </c>
      <c r="Q18" s="42">
        <v>125</v>
      </c>
      <c r="R18" s="24"/>
      <c r="S18" s="24">
        <f>P18</f>
        <v>115</v>
      </c>
      <c r="T18" s="31">
        <f>S18*N18</f>
        <v>74.876500000000007</v>
      </c>
      <c r="U18" s="24"/>
      <c r="V18" s="24" t="s">
        <v>578</v>
      </c>
      <c r="W18" s="24">
        <v>12</v>
      </c>
    </row>
    <row r="19" spans="1:23">
      <c r="A19" s="24">
        <v>12</v>
      </c>
      <c r="B19" s="24">
        <v>1</v>
      </c>
      <c r="C19" s="24"/>
      <c r="D19" s="24" t="s">
        <v>33</v>
      </c>
      <c r="E19" s="24" t="s">
        <v>574</v>
      </c>
      <c r="F19" s="24">
        <v>110</v>
      </c>
      <c r="G19" s="24" t="s">
        <v>591</v>
      </c>
      <c r="H19" s="24" t="s">
        <v>43</v>
      </c>
      <c r="I19" s="24" t="s">
        <v>22</v>
      </c>
      <c r="J19" s="24" t="s">
        <v>20</v>
      </c>
      <c r="K19" s="26">
        <v>32153</v>
      </c>
      <c r="L19" s="24" t="s">
        <v>19</v>
      </c>
      <c r="M19" s="30">
        <v>106.9</v>
      </c>
      <c r="N19" s="31">
        <v>0.54069999999999996</v>
      </c>
      <c r="O19" s="24">
        <v>190</v>
      </c>
      <c r="P19" s="24">
        <v>207.5</v>
      </c>
      <c r="Q19" s="24">
        <v>215</v>
      </c>
      <c r="R19" s="24"/>
      <c r="S19" s="24">
        <f>Q19</f>
        <v>215</v>
      </c>
      <c r="T19" s="31">
        <f>S19*N19</f>
        <v>116.25049999999999</v>
      </c>
      <c r="U19" s="24"/>
      <c r="V19" s="24" t="s">
        <v>135</v>
      </c>
      <c r="W19" s="24">
        <v>12</v>
      </c>
    </row>
    <row r="20" spans="1:23" ht="13.5" thickBot="1">
      <c r="G20" s="8" t="s">
        <v>673</v>
      </c>
      <c r="H20" s="8" t="s">
        <v>169</v>
      </c>
    </row>
    <row r="21" spans="1:23" ht="12.75" customHeight="1">
      <c r="A21" s="76" t="s">
        <v>18</v>
      </c>
      <c r="B21" s="76" t="s">
        <v>8</v>
      </c>
      <c r="C21" s="85" t="s">
        <v>40</v>
      </c>
      <c r="D21" s="83" t="s">
        <v>23</v>
      </c>
      <c r="E21" s="83" t="s">
        <v>24</v>
      </c>
      <c r="F21" s="83" t="s">
        <v>2</v>
      </c>
      <c r="G21" s="83" t="s">
        <v>3</v>
      </c>
      <c r="H21" s="83" t="s">
        <v>21</v>
      </c>
      <c r="I21" s="83" t="s">
        <v>10</v>
      </c>
      <c r="J21" s="83" t="s">
        <v>11</v>
      </c>
      <c r="K21" s="83" t="s">
        <v>7</v>
      </c>
      <c r="L21" s="83" t="s">
        <v>4</v>
      </c>
      <c r="M21" s="81" t="s">
        <v>1</v>
      </c>
      <c r="N21" s="89" t="s">
        <v>0</v>
      </c>
      <c r="O21" s="80" t="s">
        <v>25</v>
      </c>
      <c r="P21" s="80"/>
      <c r="Q21" s="80"/>
      <c r="R21" s="80"/>
      <c r="S21" s="80"/>
      <c r="T21" s="80"/>
      <c r="U21" s="74" t="s">
        <v>9</v>
      </c>
      <c r="V21" s="74" t="s">
        <v>26</v>
      </c>
      <c r="W21" s="76" t="s">
        <v>18</v>
      </c>
    </row>
    <row r="22" spans="1:23" s="7" customFormat="1" ht="13.5" customHeight="1">
      <c r="A22" s="77"/>
      <c r="B22" s="77"/>
      <c r="C22" s="86"/>
      <c r="D22" s="84"/>
      <c r="E22" s="84"/>
      <c r="F22" s="84"/>
      <c r="G22" s="84"/>
      <c r="H22" s="84"/>
      <c r="I22" s="84"/>
      <c r="J22" s="84"/>
      <c r="K22" s="84"/>
      <c r="L22" s="84"/>
      <c r="M22" s="82"/>
      <c r="N22" s="90"/>
      <c r="O22" s="27">
        <v>1</v>
      </c>
      <c r="P22" s="27">
        <v>2</v>
      </c>
      <c r="Q22" s="27">
        <v>3</v>
      </c>
      <c r="R22" s="27">
        <v>4</v>
      </c>
      <c r="S22" s="38" t="s">
        <v>6</v>
      </c>
      <c r="T22" s="29" t="s">
        <v>0</v>
      </c>
      <c r="U22" s="75"/>
      <c r="V22" s="75"/>
      <c r="W22" s="77"/>
    </row>
    <row r="23" spans="1:23" ht="13.5" thickBot="1">
      <c r="A23" s="24"/>
      <c r="B23" s="24"/>
      <c r="C23" s="24"/>
      <c r="D23" s="24" t="s">
        <v>38</v>
      </c>
      <c r="E23" s="24" t="s">
        <v>35</v>
      </c>
      <c r="F23" s="24">
        <v>90</v>
      </c>
      <c r="G23" s="24" t="s">
        <v>537</v>
      </c>
      <c r="H23" s="24" t="s">
        <v>538</v>
      </c>
      <c r="I23" s="24" t="s">
        <v>22</v>
      </c>
      <c r="J23" s="24" t="s">
        <v>20</v>
      </c>
      <c r="K23" s="26">
        <v>22131</v>
      </c>
      <c r="L23" s="24" t="s">
        <v>220</v>
      </c>
      <c r="M23" s="30">
        <v>84.5</v>
      </c>
      <c r="N23" s="31">
        <v>0.90180000000000005</v>
      </c>
      <c r="O23" s="24">
        <v>120</v>
      </c>
      <c r="P23" s="24">
        <v>125</v>
      </c>
      <c r="Q23" s="24">
        <v>0</v>
      </c>
      <c r="R23" s="24"/>
      <c r="S23" s="24">
        <f>P23</f>
        <v>125</v>
      </c>
      <c r="T23" s="31"/>
      <c r="U23" s="24"/>
      <c r="V23" s="24" t="s">
        <v>135</v>
      </c>
      <c r="W23" s="24"/>
    </row>
    <row r="24" spans="1:23">
      <c r="A24" s="76" t="s">
        <v>18</v>
      </c>
      <c r="B24" s="104" t="s">
        <v>8</v>
      </c>
      <c r="C24" s="106" t="s">
        <v>1</v>
      </c>
      <c r="D24" s="83" t="s">
        <v>23</v>
      </c>
      <c r="E24" s="83" t="s">
        <v>24</v>
      </c>
      <c r="F24" s="83" t="s">
        <v>2</v>
      </c>
      <c r="G24" s="83" t="s">
        <v>3</v>
      </c>
      <c r="H24" s="83" t="s">
        <v>21</v>
      </c>
      <c r="I24" s="83" t="s">
        <v>10</v>
      </c>
      <c r="J24" s="83" t="s">
        <v>11</v>
      </c>
      <c r="K24" s="83" t="s">
        <v>7</v>
      </c>
      <c r="L24" s="83" t="s">
        <v>4</v>
      </c>
      <c r="M24" s="81" t="s">
        <v>1</v>
      </c>
      <c r="N24" s="89" t="s">
        <v>644</v>
      </c>
      <c r="O24" s="108" t="s">
        <v>674</v>
      </c>
      <c r="P24" s="109"/>
      <c r="Q24" s="109"/>
      <c r="R24" s="109"/>
      <c r="S24" s="109"/>
      <c r="T24" s="110"/>
      <c r="U24" s="74" t="s">
        <v>9</v>
      </c>
      <c r="V24" s="74" t="s">
        <v>26</v>
      </c>
      <c r="W24" s="76" t="s">
        <v>18</v>
      </c>
    </row>
    <row r="25" spans="1:23">
      <c r="A25" s="77"/>
      <c r="B25" s="105"/>
      <c r="C25" s="107"/>
      <c r="D25" s="84"/>
      <c r="E25" s="84"/>
      <c r="F25" s="84"/>
      <c r="G25" s="84"/>
      <c r="H25" s="84"/>
      <c r="I25" s="84"/>
      <c r="J25" s="84"/>
      <c r="K25" s="84"/>
      <c r="L25" s="84"/>
      <c r="M25" s="82"/>
      <c r="N25" s="90"/>
      <c r="O25" s="58" t="s">
        <v>645</v>
      </c>
      <c r="P25" s="58" t="s">
        <v>646</v>
      </c>
      <c r="Q25" s="58" t="s">
        <v>6</v>
      </c>
      <c r="R25" s="59" t="s">
        <v>644</v>
      </c>
      <c r="S25" s="24"/>
      <c r="T25" s="33" t="s">
        <v>15</v>
      </c>
      <c r="U25" s="75"/>
      <c r="V25" s="75"/>
      <c r="W25" s="77"/>
    </row>
    <row r="26" spans="1:23">
      <c r="A26" s="24"/>
      <c r="B26" s="57"/>
      <c r="C26" s="57" t="s">
        <v>660</v>
      </c>
      <c r="D26" s="24" t="s">
        <v>38</v>
      </c>
      <c r="E26" s="24" t="s">
        <v>35</v>
      </c>
      <c r="F26" s="24">
        <v>90</v>
      </c>
      <c r="G26" s="24" t="s">
        <v>537</v>
      </c>
      <c r="H26" s="24" t="s">
        <v>538</v>
      </c>
      <c r="I26" s="24" t="s">
        <v>22</v>
      </c>
      <c r="J26" s="24" t="s">
        <v>20</v>
      </c>
      <c r="K26" s="26">
        <v>22131</v>
      </c>
      <c r="L26" s="24" t="s">
        <v>220</v>
      </c>
      <c r="M26" s="30">
        <v>84.5</v>
      </c>
      <c r="N26" s="31">
        <v>0.76019999999999999</v>
      </c>
      <c r="O26" s="24">
        <v>85</v>
      </c>
      <c r="P26" s="24">
        <v>21</v>
      </c>
      <c r="Q26" s="24">
        <f>P26</f>
        <v>21</v>
      </c>
      <c r="R26" s="31"/>
      <c r="S26" s="24"/>
      <c r="T26" s="24">
        <f>S23+P26</f>
        <v>146</v>
      </c>
      <c r="U26" s="24"/>
      <c r="V26" s="24" t="s">
        <v>135</v>
      </c>
      <c r="W26" s="24"/>
    </row>
  </sheetData>
  <sortState ref="A6:AA17">
    <sortCondition ref="D6:D17"/>
    <sortCondition ref="F6:F17"/>
    <sortCondition ref="L6:L17"/>
    <sortCondition descending="1" ref="U6:U17"/>
    <sortCondition ref="M6:M17"/>
  </sortState>
  <mergeCells count="54"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  <mergeCell ref="F3:F4"/>
    <mergeCell ref="A24:A25"/>
    <mergeCell ref="B24:B25"/>
    <mergeCell ref="C24:C25"/>
    <mergeCell ref="D24:D25"/>
    <mergeCell ref="E24:E25"/>
    <mergeCell ref="F24:F25"/>
    <mergeCell ref="A3:A4"/>
    <mergeCell ref="B3:B4"/>
    <mergeCell ref="C3:C4"/>
    <mergeCell ref="D3:D4"/>
    <mergeCell ref="E3:E4"/>
    <mergeCell ref="G24:G25"/>
    <mergeCell ref="H24:H25"/>
    <mergeCell ref="I24:I25"/>
    <mergeCell ref="J24:J25"/>
    <mergeCell ref="K24:K25"/>
    <mergeCell ref="K21:K22"/>
    <mergeCell ref="L21:L22"/>
    <mergeCell ref="M21:M22"/>
    <mergeCell ref="N21:N22"/>
    <mergeCell ref="L24:L25"/>
    <mergeCell ref="M24:M25"/>
    <mergeCell ref="N24:N25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O21:T21"/>
    <mergeCell ref="U21:U22"/>
    <mergeCell ref="V21:V22"/>
    <mergeCell ref="W21:W22"/>
    <mergeCell ref="V24:V25"/>
    <mergeCell ref="W24:W25"/>
    <mergeCell ref="U24:U25"/>
    <mergeCell ref="O24:T2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PL AMT RAW</vt:lpstr>
      <vt:lpstr>BP AMT RAW</vt:lpstr>
      <vt:lpstr>BP AMT EQ+PRO RAW&amp;EQ</vt:lpstr>
      <vt:lpstr>PL AMT EQ+PRO RAW&amp;EQ</vt:lpstr>
      <vt:lpstr>PS AMT&amp;PRO</vt:lpstr>
      <vt:lpstr>RD</vt:lpstr>
      <vt:lpstr>RBP AMT&amp;PRO</vt:lpstr>
      <vt:lpstr>PBP AMT&amp;PRO</vt:lpstr>
      <vt:lpstr>МBP+DuoBench</vt:lpstr>
      <vt:lpstr>ARMLIFTING</vt:lpstr>
      <vt:lpstr>Командное</vt:lpstr>
      <vt:lpstr>Тренерское</vt:lpstr>
      <vt:lpstr>'BP AMT EQ+PRO RAW&amp;EQ'!Область_печати</vt:lpstr>
      <vt:lpstr>'BP AMT RAW'!Область_печати</vt:lpstr>
      <vt:lpstr>'PBP AMT&amp;PRO'!Область_печати</vt:lpstr>
      <vt:lpstr>'PL AMT EQ+PRO RAW&amp;EQ'!Область_печати</vt:lpstr>
      <vt:lpstr>'PL AMT RAW'!Область_печати</vt:lpstr>
      <vt:lpstr>'RBP AMT&amp;PRO'!Область_печати</vt:lpstr>
      <vt:lpstr>'МBP+DuoBench'!Область_печати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2018-04-15T16:27:40Z</cp:lastPrinted>
  <dcterms:created xsi:type="dcterms:W3CDTF">2010-12-17T08:17:08Z</dcterms:created>
  <dcterms:modified xsi:type="dcterms:W3CDTF">2018-04-26T07:06:37Z</dcterms:modified>
</cp:coreProperties>
</file>