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452"/>
  </bookViews>
  <sheets>
    <sheet name="Троеборье" sheetId="12" r:id="rId1"/>
    <sheet name="Жим лёжа" sheetId="31" r:id="rId2"/>
    <sheet name="Народный жим" sheetId="32" r:id="rId3"/>
    <sheet name="Пауэрспорт и Армлифтинг" sheetId="33" r:id="rId4"/>
    <sheet name="Командное" sheetId="34" r:id="rId5"/>
    <sheet name="Тренерское" sheetId="35" r:id="rId6"/>
  </sheets>
  <definedNames>
    <definedName name="_xlnm._FilterDatabase" localSheetId="1" hidden="1">'Жим лёжа'!#REF!</definedName>
    <definedName name="_xlnm._FilterDatabase" localSheetId="2" hidden="1">'Народный жим'!#REF!</definedName>
    <definedName name="_xlnm._FilterDatabase" localSheetId="3" hidden="1">'Пауэрспорт и Армлифтинг'!#REF!</definedName>
    <definedName name="_xlnm.Print_Area" localSheetId="1">'Жим лёжа'!$B$2:$S$22</definedName>
    <definedName name="_xlnm.Print_Area" localSheetId="2">'Народный жим'!$B$2:$Q$67</definedName>
    <definedName name="_xlnm.Print_Area" localSheetId="3">'Пауэрспорт и Армлифтинг'!$B$2:$AA$14</definedName>
    <definedName name="_xlnm.Print_Area" localSheetId="0">Троеборье!$B$2:$AI$95</definedName>
  </definedNames>
  <calcPr calcId="145621"/>
  <fileRecoveryPr autoRecover="0"/>
</workbook>
</file>

<file path=xl/calcChain.xml><?xml version="1.0" encoding="utf-8"?>
<calcChain xmlns="http://schemas.openxmlformats.org/spreadsheetml/2006/main">
  <c r="X14" i="33"/>
  <c r="Y14"/>
  <c r="Z14"/>
  <c r="X9"/>
  <c r="Y9"/>
  <c r="Z9"/>
  <c r="X8"/>
  <c r="Y8"/>
  <c r="Z8"/>
  <c r="X13"/>
  <c r="Y13"/>
  <c r="Z13"/>
  <c r="R14"/>
  <c r="R9"/>
  <c r="R8"/>
  <c r="R13"/>
  <c r="X12"/>
  <c r="R12"/>
  <c r="Y12"/>
  <c r="Z12"/>
  <c r="O60" i="32"/>
  <c r="P60"/>
  <c r="O51"/>
  <c r="P51"/>
  <c r="O66"/>
  <c r="P66"/>
  <c r="O34"/>
  <c r="P34"/>
  <c r="O63"/>
  <c r="P63"/>
  <c r="O36"/>
  <c r="P36"/>
  <c r="O35"/>
  <c r="P35"/>
  <c r="O41"/>
  <c r="P41"/>
  <c r="O37"/>
  <c r="P37"/>
  <c r="O38"/>
  <c r="P38"/>
  <c r="O39"/>
  <c r="P39"/>
  <c r="O40"/>
  <c r="P40"/>
  <c r="O31"/>
  <c r="P31"/>
  <c r="O42"/>
  <c r="P42"/>
  <c r="O67"/>
  <c r="P67"/>
  <c r="O43"/>
  <c r="P43"/>
  <c r="O45"/>
  <c r="P45"/>
  <c r="O44"/>
  <c r="P44"/>
  <c r="O52"/>
  <c r="P52"/>
  <c r="O46"/>
  <c r="P46"/>
  <c r="O54"/>
  <c r="P54"/>
  <c r="O53"/>
  <c r="P53"/>
  <c r="O56"/>
  <c r="P56"/>
  <c r="O57"/>
  <c r="P57"/>
  <c r="O55"/>
  <c r="P55"/>
  <c r="O47"/>
  <c r="P47"/>
  <c r="O48"/>
  <c r="P48"/>
  <c r="O21"/>
  <c r="P21"/>
  <c r="O30"/>
  <c r="P30"/>
  <c r="O27"/>
  <c r="P27"/>
  <c r="O26"/>
  <c r="P26"/>
  <c r="O24"/>
  <c r="P24"/>
  <c r="O17"/>
  <c r="P17"/>
  <c r="O18"/>
  <c r="P18"/>
  <c r="O25"/>
  <c r="P25"/>
  <c r="O16"/>
  <c r="P16"/>
  <c r="O11"/>
  <c r="P11"/>
  <c r="O13"/>
  <c r="P13"/>
  <c r="O14"/>
  <c r="P14"/>
  <c r="O12"/>
  <c r="P12"/>
  <c r="O15"/>
  <c r="P15"/>
  <c r="O8"/>
  <c r="P8"/>
  <c r="R70" i="31"/>
  <c r="R90"/>
  <c r="R85"/>
  <c r="R81"/>
  <c r="R111"/>
  <c r="R107"/>
  <c r="R91"/>
  <c r="R114"/>
  <c r="R115"/>
  <c r="R92"/>
  <c r="R93"/>
  <c r="R110"/>
  <c r="R87"/>
  <c r="R94"/>
  <c r="R84"/>
  <c r="R123"/>
  <c r="R89"/>
  <c r="R88"/>
  <c r="R86"/>
  <c r="R83"/>
  <c r="R122"/>
  <c r="R124"/>
  <c r="R119"/>
  <c r="R118"/>
  <c r="R78"/>
  <c r="R79"/>
  <c r="R80"/>
  <c r="R75"/>
  <c r="R77"/>
  <c r="R76"/>
  <c r="R74"/>
  <c r="R112"/>
  <c r="R104"/>
  <c r="R82"/>
  <c r="R9"/>
  <c r="R10"/>
  <c r="R11"/>
  <c r="R13"/>
  <c r="R12"/>
  <c r="R15"/>
  <c r="R14"/>
  <c r="R16"/>
  <c r="R20"/>
  <c r="R73"/>
  <c r="R21"/>
  <c r="R19"/>
  <c r="R22"/>
  <c r="R23"/>
  <c r="R25"/>
  <c r="R26"/>
  <c r="R24"/>
  <c r="R27"/>
  <c r="R28"/>
  <c r="R29"/>
  <c r="R32"/>
  <c r="R30"/>
  <c r="R31"/>
  <c r="R35"/>
  <c r="R33"/>
  <c r="R34"/>
  <c r="R45"/>
  <c r="R50"/>
  <c r="R48"/>
  <c r="R39"/>
  <c r="R49"/>
  <c r="R36"/>
  <c r="R44"/>
  <c r="R38"/>
  <c r="R47"/>
  <c r="R43"/>
  <c r="R42"/>
  <c r="R41"/>
  <c r="R46"/>
  <c r="R40"/>
  <c r="R37"/>
  <c r="R65"/>
  <c r="R60"/>
  <c r="R51"/>
  <c r="R53"/>
  <c r="R59"/>
  <c r="R67"/>
  <c r="R52"/>
  <c r="R57"/>
  <c r="R58"/>
  <c r="R56"/>
  <c r="R66"/>
  <c r="R55"/>
  <c r="R64"/>
  <c r="R63"/>
  <c r="R54"/>
  <c r="R61"/>
  <c r="R62"/>
  <c r="R97"/>
  <c r="R98"/>
  <c r="R101"/>
  <c r="R102"/>
  <c r="R103"/>
  <c r="R113"/>
  <c r="R8"/>
  <c r="R8" i="12"/>
  <c r="X8"/>
  <c r="Y8"/>
  <c r="Z8"/>
  <c r="AF8"/>
  <c r="AG8"/>
  <c r="AH8"/>
  <c r="R9"/>
  <c r="X9"/>
  <c r="Y9"/>
  <c r="AF9"/>
  <c r="R10"/>
  <c r="X10"/>
  <c r="Y10"/>
  <c r="Z10"/>
  <c r="AF10"/>
  <c r="AG10"/>
  <c r="AH10"/>
  <c r="R11"/>
  <c r="X11"/>
  <c r="Y11"/>
  <c r="AF11"/>
  <c r="R12"/>
  <c r="X12"/>
  <c r="Y12"/>
  <c r="Z12"/>
  <c r="AF12"/>
  <c r="AG12"/>
  <c r="AH12"/>
  <c r="R26"/>
  <c r="X26"/>
  <c r="Y26"/>
  <c r="AF26"/>
  <c r="R28"/>
  <c r="X28"/>
  <c r="Y28"/>
  <c r="Z28"/>
  <c r="AF28"/>
  <c r="R31"/>
  <c r="X31"/>
  <c r="Y31"/>
  <c r="AF31"/>
  <c r="R14"/>
  <c r="X14"/>
  <c r="Y14"/>
  <c r="Z14"/>
  <c r="AF14"/>
  <c r="R24"/>
  <c r="X24"/>
  <c r="Y24"/>
  <c r="AF24"/>
  <c r="R22"/>
  <c r="X22"/>
  <c r="Y22"/>
  <c r="Z22"/>
  <c r="AF22"/>
  <c r="R21"/>
  <c r="X21"/>
  <c r="Y21"/>
  <c r="AF21"/>
  <c r="R29"/>
  <c r="X29"/>
  <c r="Y29"/>
  <c r="Z29"/>
  <c r="AF29"/>
  <c r="R30"/>
  <c r="X30"/>
  <c r="Y30"/>
  <c r="AF30"/>
  <c r="R17"/>
  <c r="X17"/>
  <c r="Y17"/>
  <c r="Z17"/>
  <c r="AF17"/>
  <c r="R23"/>
  <c r="X23"/>
  <c r="Y23"/>
  <c r="AF23"/>
  <c r="R18"/>
  <c r="X18"/>
  <c r="Y18"/>
  <c r="Z18"/>
  <c r="AF18"/>
  <c r="R15"/>
  <c r="X15"/>
  <c r="Y15"/>
  <c r="AF15"/>
  <c r="R16"/>
  <c r="X16"/>
  <c r="Y16"/>
  <c r="Z16"/>
  <c r="AF16"/>
  <c r="R19"/>
  <c r="X19"/>
  <c r="Y19"/>
  <c r="Z19"/>
  <c r="AF19"/>
  <c r="R25"/>
  <c r="X25"/>
  <c r="Y25"/>
  <c r="AF25"/>
  <c r="R20"/>
  <c r="X20"/>
  <c r="Y20"/>
  <c r="Z20"/>
  <c r="AF20"/>
  <c r="R27"/>
  <c r="X27"/>
  <c r="Y27"/>
  <c r="Z27"/>
  <c r="AF27"/>
  <c r="R33"/>
  <c r="X33"/>
  <c r="Y33"/>
  <c r="AF33"/>
  <c r="R34"/>
  <c r="X34"/>
  <c r="Y34"/>
  <c r="Z34"/>
  <c r="AF34"/>
  <c r="AG34"/>
  <c r="AH34"/>
  <c r="R35"/>
  <c r="X35"/>
  <c r="Y35"/>
  <c r="AF35"/>
  <c r="R36"/>
  <c r="X36"/>
  <c r="Y36"/>
  <c r="Z36"/>
  <c r="AF36"/>
  <c r="AG36"/>
  <c r="AH36"/>
  <c r="R37"/>
  <c r="X37"/>
  <c r="Y37"/>
  <c r="AF37"/>
  <c r="R38"/>
  <c r="X38"/>
  <c r="Y38"/>
  <c r="Z38"/>
  <c r="AF38"/>
  <c r="AG38"/>
  <c r="AH38"/>
  <c r="R39"/>
  <c r="X39"/>
  <c r="Y39"/>
  <c r="AF39"/>
  <c r="R40"/>
  <c r="X40"/>
  <c r="Y40"/>
  <c r="Z40"/>
  <c r="AF40"/>
  <c r="AG40"/>
  <c r="AH40"/>
  <c r="R42"/>
  <c r="X42"/>
  <c r="Y42"/>
  <c r="AF42"/>
  <c r="R43"/>
  <c r="X43"/>
  <c r="Y43"/>
  <c r="Z43"/>
  <c r="AF43"/>
  <c r="AG43"/>
  <c r="AH43"/>
  <c r="R44"/>
  <c r="X44"/>
  <c r="Y44"/>
  <c r="AF44"/>
  <c r="R45"/>
  <c r="X45"/>
  <c r="Y45"/>
  <c r="Z45"/>
  <c r="AF45"/>
  <c r="AG45"/>
  <c r="AH45"/>
  <c r="R46"/>
  <c r="X46"/>
  <c r="Y46"/>
  <c r="AF46"/>
  <c r="R47"/>
  <c r="X47"/>
  <c r="Y47"/>
  <c r="Z47"/>
  <c r="AF47"/>
  <c r="AG47"/>
  <c r="AH47"/>
  <c r="R48"/>
  <c r="X48"/>
  <c r="Y48"/>
  <c r="AF48"/>
  <c r="R49"/>
  <c r="X49"/>
  <c r="Y49"/>
  <c r="Z49"/>
  <c r="AF49"/>
  <c r="AG49"/>
  <c r="AH49"/>
  <c r="R50"/>
  <c r="X50"/>
  <c r="Y50"/>
  <c r="AF50"/>
  <c r="R51"/>
  <c r="X51"/>
  <c r="Y51"/>
  <c r="Z51"/>
  <c r="AF51"/>
  <c r="AG51"/>
  <c r="AH51"/>
  <c r="R52"/>
  <c r="X52"/>
  <c r="Y52"/>
  <c r="AF52"/>
  <c r="R53"/>
  <c r="X53"/>
  <c r="Y53"/>
  <c r="Z53"/>
  <c r="AF53"/>
  <c r="AG53"/>
  <c r="AH53"/>
  <c r="R54"/>
  <c r="X54"/>
  <c r="Y54"/>
  <c r="AF54"/>
  <c r="R55"/>
  <c r="X55"/>
  <c r="Y55"/>
  <c r="Z55"/>
  <c r="AF55"/>
  <c r="AG55"/>
  <c r="AH55"/>
  <c r="R56"/>
  <c r="X56"/>
  <c r="Y56"/>
  <c r="AF56"/>
  <c r="R57"/>
  <c r="X57"/>
  <c r="Y57"/>
  <c r="Z57"/>
  <c r="AF57"/>
  <c r="AG57"/>
  <c r="AH57"/>
  <c r="R58"/>
  <c r="X58"/>
  <c r="Y58"/>
  <c r="AF58"/>
  <c r="R59"/>
  <c r="X59"/>
  <c r="Y59"/>
  <c r="Z59"/>
  <c r="AF59"/>
  <c r="AG59"/>
  <c r="AH59"/>
  <c r="R60"/>
  <c r="X60"/>
  <c r="Y60"/>
  <c r="AF60"/>
  <c r="R61"/>
  <c r="X61"/>
  <c r="Y61"/>
  <c r="Z61"/>
  <c r="AF61"/>
  <c r="AG61"/>
  <c r="AH61"/>
  <c r="R62"/>
  <c r="X62"/>
  <c r="Y62"/>
  <c r="AF62"/>
  <c r="R63"/>
  <c r="X63"/>
  <c r="Y63"/>
  <c r="Z63"/>
  <c r="AF63"/>
  <c r="AG63"/>
  <c r="AH63"/>
  <c r="R64"/>
  <c r="X64"/>
  <c r="Y64"/>
  <c r="AF64"/>
  <c r="R65"/>
  <c r="X65"/>
  <c r="Y65"/>
  <c r="Z65"/>
  <c r="AF65"/>
  <c r="AG65"/>
  <c r="AH65"/>
  <c r="R66"/>
  <c r="X66"/>
  <c r="Y66"/>
  <c r="AF66"/>
  <c r="R67"/>
  <c r="X67"/>
  <c r="Y67"/>
  <c r="Z67"/>
  <c r="AF67"/>
  <c r="AG67"/>
  <c r="AH67"/>
  <c r="R68"/>
  <c r="X68"/>
  <c r="Y68"/>
  <c r="AF68"/>
  <c r="R69"/>
  <c r="X69"/>
  <c r="Y69"/>
  <c r="Z69"/>
  <c r="AF69"/>
  <c r="AG69"/>
  <c r="AH69"/>
  <c r="R70"/>
  <c r="X70"/>
  <c r="Y70"/>
  <c r="AF70"/>
  <c r="R71"/>
  <c r="X71"/>
  <c r="Y71"/>
  <c r="Z71"/>
  <c r="AF71"/>
  <c r="AG71"/>
  <c r="AH71"/>
  <c r="R72"/>
  <c r="X72"/>
  <c r="Y72"/>
  <c r="AF72"/>
  <c r="R73"/>
  <c r="X73"/>
  <c r="Y73"/>
  <c r="Z73"/>
  <c r="AF73"/>
  <c r="AG73"/>
  <c r="AH73"/>
  <c r="R75"/>
  <c r="X75"/>
  <c r="Y75"/>
  <c r="AF75"/>
  <c r="R76"/>
  <c r="X76"/>
  <c r="Y76"/>
  <c r="Z76"/>
  <c r="AF76"/>
  <c r="AG76"/>
  <c r="AH76"/>
  <c r="R77"/>
  <c r="X77"/>
  <c r="Y77"/>
  <c r="Z77"/>
  <c r="AF77"/>
  <c r="R78"/>
  <c r="X78"/>
  <c r="Y78"/>
  <c r="Z78"/>
  <c r="AF78"/>
  <c r="AG78"/>
  <c r="AH78"/>
  <c r="R79"/>
  <c r="X79"/>
  <c r="Y79"/>
  <c r="Z79"/>
  <c r="AF79"/>
  <c r="R80"/>
  <c r="X80"/>
  <c r="Y80"/>
  <c r="Z80"/>
  <c r="AF80"/>
  <c r="R91"/>
  <c r="X91"/>
  <c r="Y91"/>
  <c r="Z91"/>
  <c r="AF91"/>
  <c r="R92"/>
  <c r="X92"/>
  <c r="Y92"/>
  <c r="Z92"/>
  <c r="AF92"/>
  <c r="AG92"/>
  <c r="AH92"/>
  <c r="R96"/>
  <c r="X96"/>
  <c r="Y96"/>
  <c r="Z96"/>
  <c r="AF96"/>
  <c r="R93"/>
  <c r="X93"/>
  <c r="Y93"/>
  <c r="Z93"/>
  <c r="AF93"/>
  <c r="AG93"/>
  <c r="AH93"/>
  <c r="R86"/>
  <c r="X86"/>
  <c r="Y86"/>
  <c r="Z86"/>
  <c r="AF86"/>
  <c r="R97"/>
  <c r="X97"/>
  <c r="Y97"/>
  <c r="Z97"/>
  <c r="AF97"/>
  <c r="AG97"/>
  <c r="AH97"/>
  <c r="R87"/>
  <c r="X87"/>
  <c r="Y87"/>
  <c r="Z87"/>
  <c r="AF87"/>
  <c r="R98"/>
  <c r="X98"/>
  <c r="Y98"/>
  <c r="Z98"/>
  <c r="AF98"/>
  <c r="AG98"/>
  <c r="AH98"/>
  <c r="R99"/>
  <c r="X99"/>
  <c r="Y99"/>
  <c r="Z99"/>
  <c r="AF99"/>
  <c r="R88"/>
  <c r="X88"/>
  <c r="Y88"/>
  <c r="Z88"/>
  <c r="AF88"/>
  <c r="AG88"/>
  <c r="AH88"/>
  <c r="R101"/>
  <c r="X101"/>
  <c r="Y101"/>
  <c r="Z101"/>
  <c r="AF101"/>
  <c r="R95"/>
  <c r="X95"/>
  <c r="Y95"/>
  <c r="Z95"/>
  <c r="AF95"/>
  <c r="AG95"/>
  <c r="AH95"/>
  <c r="R85"/>
  <c r="X85"/>
  <c r="Y85"/>
  <c r="Z85"/>
  <c r="AF85"/>
  <c r="R82"/>
  <c r="X82"/>
  <c r="Y82"/>
  <c r="Z82"/>
  <c r="AF82"/>
  <c r="AG82"/>
  <c r="AH82"/>
  <c r="R90"/>
  <c r="W90"/>
  <c r="X90"/>
  <c r="AF90"/>
  <c r="R83"/>
  <c r="X83"/>
  <c r="Y83"/>
  <c r="Z83"/>
  <c r="AF83"/>
  <c r="R94"/>
  <c r="X94"/>
  <c r="Y94"/>
  <c r="Z94"/>
  <c r="AF94"/>
  <c r="R89"/>
  <c r="X89"/>
  <c r="Y89"/>
  <c r="Z89"/>
  <c r="AF89"/>
  <c r="R100"/>
  <c r="X100"/>
  <c r="Y100"/>
  <c r="Z100"/>
  <c r="AF100"/>
  <c r="R84"/>
  <c r="X84"/>
  <c r="Y84"/>
  <c r="Z84"/>
  <c r="AF84"/>
  <c r="R104"/>
  <c r="X104"/>
  <c r="Y104"/>
  <c r="Z104"/>
  <c r="AF104"/>
  <c r="R106"/>
  <c r="X106"/>
  <c r="Y106"/>
  <c r="Z106"/>
  <c r="AF106"/>
  <c r="AG106"/>
  <c r="AH106"/>
  <c r="R107"/>
  <c r="X107"/>
  <c r="Y107"/>
  <c r="Z107"/>
  <c r="AF107"/>
  <c r="R109"/>
  <c r="X109"/>
  <c r="Y109"/>
  <c r="Z109"/>
  <c r="AF109"/>
  <c r="AG109"/>
  <c r="AH109"/>
  <c r="R111"/>
  <c r="X111"/>
  <c r="Y111"/>
  <c r="Z111"/>
  <c r="AF111"/>
  <c r="R113"/>
  <c r="X113"/>
  <c r="Y113"/>
  <c r="Z113"/>
  <c r="AF113"/>
  <c r="AG113"/>
  <c r="AH113"/>
  <c r="R114"/>
  <c r="X114"/>
  <c r="Y114"/>
  <c r="Z114"/>
  <c r="AF114"/>
  <c r="R115"/>
  <c r="X115"/>
  <c r="Y115"/>
  <c r="Z115"/>
  <c r="AF115"/>
  <c r="AG115"/>
  <c r="AH115"/>
  <c r="R116"/>
  <c r="X116"/>
  <c r="Y116"/>
  <c r="Z116"/>
  <c r="AF116"/>
  <c r="R117"/>
  <c r="X117"/>
  <c r="Y117"/>
  <c r="Z117"/>
  <c r="AF117"/>
  <c r="AG117"/>
  <c r="AH117"/>
  <c r="R120"/>
  <c r="X120"/>
  <c r="Y120"/>
  <c r="Z120"/>
  <c r="AF120"/>
  <c r="R122"/>
  <c r="X122"/>
  <c r="Y122"/>
  <c r="Z122"/>
  <c r="AF122"/>
  <c r="AG122"/>
  <c r="AH122"/>
  <c r="R124"/>
  <c r="X124"/>
  <c r="Y124"/>
  <c r="Z124"/>
  <c r="AF124"/>
  <c r="R125"/>
  <c r="X125"/>
  <c r="Y125"/>
  <c r="Z125"/>
  <c r="AF125"/>
  <c r="AG125"/>
  <c r="AH125"/>
  <c r="R127"/>
  <c r="X127"/>
  <c r="Y127"/>
  <c r="Z127"/>
  <c r="AF127"/>
  <c r="R128"/>
  <c r="X128"/>
  <c r="Y128"/>
  <c r="Z128"/>
  <c r="AF128"/>
  <c r="AG128"/>
  <c r="AH128"/>
  <c r="R131"/>
  <c r="X131"/>
  <c r="Y131"/>
  <c r="Z131"/>
  <c r="AF131"/>
  <c r="R132"/>
  <c r="X132"/>
  <c r="Y132"/>
  <c r="Z132"/>
  <c r="AF132"/>
  <c r="AG132"/>
  <c r="AH132"/>
  <c r="R135"/>
  <c r="X135"/>
  <c r="Y135"/>
  <c r="Z135"/>
  <c r="AF135"/>
  <c r="R136"/>
  <c r="X136"/>
  <c r="Y136"/>
  <c r="Z136"/>
  <c r="AF136"/>
  <c r="AG136"/>
  <c r="AH136"/>
  <c r="Y90"/>
  <c r="Z90"/>
  <c r="AG135"/>
  <c r="AH135"/>
  <c r="AG131"/>
  <c r="AH131"/>
  <c r="AG127"/>
  <c r="AH127"/>
  <c r="AG124"/>
  <c r="AH124"/>
  <c r="AG120"/>
  <c r="AH120"/>
  <c r="AG116"/>
  <c r="AH116"/>
  <c r="AG114"/>
  <c r="AH114"/>
  <c r="AG111"/>
  <c r="AH111"/>
  <c r="AG107"/>
  <c r="AH107"/>
  <c r="AG104"/>
  <c r="AH104"/>
  <c r="AG100"/>
  <c r="AH100"/>
  <c r="AG94"/>
  <c r="AH94"/>
  <c r="AG90"/>
  <c r="AH90"/>
  <c r="AG80"/>
  <c r="AH80"/>
  <c r="AG79"/>
  <c r="AH79"/>
  <c r="AG77"/>
  <c r="AH77"/>
  <c r="Z72"/>
  <c r="AG72"/>
  <c r="AH72"/>
  <c r="Z68"/>
  <c r="AG68"/>
  <c r="AH68"/>
  <c r="Z64"/>
  <c r="AG64"/>
  <c r="AH64"/>
  <c r="Z60"/>
  <c r="AG60"/>
  <c r="AH60"/>
  <c r="Z56"/>
  <c r="AG56"/>
  <c r="AH56"/>
  <c r="Z52"/>
  <c r="AG52"/>
  <c r="AH52"/>
  <c r="Z48"/>
  <c r="AG48"/>
  <c r="AH48"/>
  <c r="Z44"/>
  <c r="AG44"/>
  <c r="AH44"/>
  <c r="Z39"/>
  <c r="AG39"/>
  <c r="AH39"/>
  <c r="Z35"/>
  <c r="AG35"/>
  <c r="AH35"/>
  <c r="Z11"/>
  <c r="AG11"/>
  <c r="AH11"/>
  <c r="Z75"/>
  <c r="AG75"/>
  <c r="AH75"/>
  <c r="Z70"/>
  <c r="AG70"/>
  <c r="AH70"/>
  <c r="Z66"/>
  <c r="AG66"/>
  <c r="AH66"/>
  <c r="Z62"/>
  <c r="AG62"/>
  <c r="AH62"/>
  <c r="Z58"/>
  <c r="AG58"/>
  <c r="AH58"/>
  <c r="Z54"/>
  <c r="AG54"/>
  <c r="AH54"/>
  <c r="Z50"/>
  <c r="AG50"/>
  <c r="AH50"/>
  <c r="Z46"/>
  <c r="AG46"/>
  <c r="AH46"/>
  <c r="Z42"/>
  <c r="AG42"/>
  <c r="AH42"/>
  <c r="Z37"/>
  <c r="AG37"/>
  <c r="AH37"/>
  <c r="Z33"/>
  <c r="AG33"/>
  <c r="AH33"/>
  <c r="Z25"/>
  <c r="AG25"/>
  <c r="AH25"/>
  <c r="Z15"/>
  <c r="AG15"/>
  <c r="AH15"/>
  <c r="Z23"/>
  <c r="AG23"/>
  <c r="AH23"/>
  <c r="Z30"/>
  <c r="AG30"/>
  <c r="AH30"/>
  <c r="Z21"/>
  <c r="AG21"/>
  <c r="AH21"/>
  <c r="Z24"/>
  <c r="AG24"/>
  <c r="AH24"/>
  <c r="Z31"/>
  <c r="AG31"/>
  <c r="AH31"/>
  <c r="Z26"/>
  <c r="AG26"/>
  <c r="AH26"/>
  <c r="Z9"/>
  <c r="AG9"/>
  <c r="AH9"/>
  <c r="AG27"/>
  <c r="AH27"/>
  <c r="AG84"/>
  <c r="AH84"/>
  <c r="AG89"/>
  <c r="AH89"/>
  <c r="AG83"/>
  <c r="AH83"/>
  <c r="AG85"/>
  <c r="AH85"/>
  <c r="AG101"/>
  <c r="AH101"/>
  <c r="AG99"/>
  <c r="AH99"/>
  <c r="AG87"/>
  <c r="AH87"/>
  <c r="AG86"/>
  <c r="AH86"/>
  <c r="AG96"/>
  <c r="AH96"/>
  <c r="AG91"/>
  <c r="AH91"/>
  <c r="AG20"/>
  <c r="AH20"/>
  <c r="AG19"/>
  <c r="AH19"/>
  <c r="AG16"/>
  <c r="AH16"/>
  <c r="AG18"/>
  <c r="AH18"/>
  <c r="AG17"/>
  <c r="AH17"/>
  <c r="AG29"/>
  <c r="AH29"/>
  <c r="AG22"/>
  <c r="AH22"/>
  <c r="AG14"/>
  <c r="AH14"/>
  <c r="AG28"/>
  <c r="AH28"/>
</calcChain>
</file>

<file path=xl/sharedStrings.xml><?xml version="1.0" encoding="utf-8"?>
<sst xmlns="http://schemas.openxmlformats.org/spreadsheetml/2006/main" count="2227" uniqueCount="425">
  <si>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</si>
  <si>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</si>
  <si>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</si>
  <si>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</si>
  <si>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</si>
  <si>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</si>
  <si>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</si>
  <si>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</si>
  <si>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</si>
  <si>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</si>
  <si>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Регион</t>
  </si>
  <si>
    <t>ПРИСЕД</t>
  </si>
  <si>
    <t>СУММА</t>
  </si>
  <si>
    <t>СТАНОВАЯ ТЯГА</t>
  </si>
  <si>
    <t>ИТОГ</t>
  </si>
  <si>
    <t>subtotal</t>
  </si>
  <si>
    <t>Сумма</t>
  </si>
  <si>
    <t>Очки</t>
  </si>
  <si>
    <t>open</t>
  </si>
  <si>
    <t>Камышлов</t>
  </si>
  <si>
    <t>teen 14-15</t>
  </si>
  <si>
    <t>masters 45-49</t>
  </si>
  <si>
    <t>masters 55-59</t>
  </si>
  <si>
    <t>masters 40-44</t>
  </si>
  <si>
    <t>Екатеринбург</t>
  </si>
  <si>
    <t>masters 50-54</t>
  </si>
  <si>
    <t>teen 18-19</t>
  </si>
  <si>
    <t>Тюмень</t>
  </si>
  <si>
    <t>Челябинск</t>
  </si>
  <si>
    <t>masters 60-64</t>
  </si>
  <si>
    <t>junior</t>
  </si>
  <si>
    <t>Тавда</t>
  </si>
  <si>
    <t>Аша</t>
  </si>
  <si>
    <t>teen 16-17</t>
  </si>
  <si>
    <t>Александров Илья</t>
  </si>
  <si>
    <t>Бессонов Павел</t>
  </si>
  <si>
    <t>Пермь</t>
  </si>
  <si>
    <t>Богатырев Евгений</t>
  </si>
  <si>
    <t>Золотой тигр</t>
  </si>
  <si>
    <t>Новоуральск</t>
  </si>
  <si>
    <t>Верхняя Пышма</t>
  </si>
  <si>
    <t>Невьянск</t>
  </si>
  <si>
    <t>Чайковский</t>
  </si>
  <si>
    <t>Панова Светлана</t>
  </si>
  <si>
    <t>Экстрим</t>
  </si>
  <si>
    <t>Асбест</t>
  </si>
  <si>
    <t>Арамиль</t>
  </si>
  <si>
    <t>Гавриков Дмитрий</t>
  </si>
  <si>
    <t>Нижний Тагил</t>
  </si>
  <si>
    <t>Курган</t>
  </si>
  <si>
    <t>Романов Алексей</t>
  </si>
  <si>
    <t>Неугодников Александр</t>
  </si>
  <si>
    <t>Мыкольников Антон</t>
  </si>
  <si>
    <t>Дюкин Руслан</t>
  </si>
  <si>
    <t>Хозов Андрей</t>
  </si>
  <si>
    <t>Дорощенко Антон</t>
  </si>
  <si>
    <t>Гуцевич Александр</t>
  </si>
  <si>
    <t>Решетников Артём</t>
  </si>
  <si>
    <t>Повторы</t>
  </si>
  <si>
    <t>Питухин Александр</t>
  </si>
  <si>
    <t>Хусаинов Руслан</t>
  </si>
  <si>
    <t>Демиденко Иван</t>
  </si>
  <si>
    <t>ЖИМ СТОЯ</t>
  </si>
  <si>
    <t>ПОДЪЁМ НА БИЦЕПС</t>
  </si>
  <si>
    <t>Команда</t>
  </si>
  <si>
    <t>Герасимов Алексей</t>
  </si>
  <si>
    <t>Бахрамов Гияс</t>
  </si>
  <si>
    <t xml:space="preserve">masters 60-64 </t>
  </si>
  <si>
    <t>Воробьев Алексей</t>
  </si>
  <si>
    <t>Титан</t>
  </si>
  <si>
    <t>Степаненко Евгений</t>
  </si>
  <si>
    <t>Мурин Ярослав</t>
  </si>
  <si>
    <t>Смирнова Кристина</t>
  </si>
  <si>
    <t>Шаротова</t>
  </si>
  <si>
    <t>Мегион</t>
  </si>
  <si>
    <t>Сапцын Артём</t>
  </si>
  <si>
    <t>Гантеля</t>
  </si>
  <si>
    <t>Шарафутдинова Ольга</t>
  </si>
  <si>
    <t>Тренер</t>
  </si>
  <si>
    <t>Богатырёв</t>
  </si>
  <si>
    <t>Колдаев Александр</t>
  </si>
  <si>
    <t>Чебаркуль</t>
  </si>
  <si>
    <t>Савин Константин</t>
  </si>
  <si>
    <t>Ковальчук Иван</t>
  </si>
  <si>
    <t>Пинор</t>
  </si>
  <si>
    <t>Фуфалдин Н</t>
  </si>
  <si>
    <t>Ежов Евгений</t>
  </si>
  <si>
    <t>Миасское</t>
  </si>
  <si>
    <t>Монолит</t>
  </si>
  <si>
    <t>31.09.1998</t>
  </si>
  <si>
    <t>Ремезанцева Полина</t>
  </si>
  <si>
    <t>Алыкулова Жамал</t>
  </si>
  <si>
    <t>Камчыбекова Альбина</t>
  </si>
  <si>
    <t>Чернышева Таисия</t>
  </si>
  <si>
    <t>Мамедов Ренат</t>
  </si>
  <si>
    <t>Брайт фит</t>
  </si>
  <si>
    <t>Фуфалдин Николай</t>
  </si>
  <si>
    <t>Лимон</t>
  </si>
  <si>
    <t>Смирнова Светлана</t>
  </si>
  <si>
    <t>Пеяс Станислав</t>
  </si>
  <si>
    <t>Машкин Станислав</t>
  </si>
  <si>
    <t>Куриленко Маргарита</t>
  </si>
  <si>
    <t>Кировград</t>
  </si>
  <si>
    <t>Ряков Артём</t>
  </si>
  <si>
    <t>Коморникова Дарья</t>
  </si>
  <si>
    <t>Заглодин Евгений</t>
  </si>
  <si>
    <t>Шуматбаев Михаил</t>
  </si>
  <si>
    <t>Сотова Ирина</t>
  </si>
  <si>
    <t>Фучкин Павел</t>
  </si>
  <si>
    <t>Ирбит</t>
  </si>
  <si>
    <t>Вячин Е</t>
  </si>
  <si>
    <t>Шаронова</t>
  </si>
  <si>
    <t>Устюжанин Александр</t>
  </si>
  <si>
    <t>Вылегжанина Александра</t>
  </si>
  <si>
    <t>Кирилов С.В</t>
  </si>
  <si>
    <t>Смотрин Антон</t>
  </si>
  <si>
    <t>Агинских Владимир</t>
  </si>
  <si>
    <t>Чурбанов Вячеслав</t>
  </si>
  <si>
    <t>РФА</t>
  </si>
  <si>
    <t>Дворников Антон</t>
  </si>
  <si>
    <t>Вторыгин Дмитрий</t>
  </si>
  <si>
    <t>Астафьев Эдуард</t>
  </si>
  <si>
    <t>Пономарев Александр</t>
  </si>
  <si>
    <t>Мышкин Иван</t>
  </si>
  <si>
    <t>Должников Владимир</t>
  </si>
  <si>
    <t>Хомылев И.В</t>
  </si>
  <si>
    <t>Колтышев Юрий</t>
  </si>
  <si>
    <t>Кудрявцев Вячеслав</t>
  </si>
  <si>
    <t>Станиславчук Антон</t>
  </si>
  <si>
    <t>Хамер</t>
  </si>
  <si>
    <t>Азимов Мархамат</t>
  </si>
  <si>
    <t>Толчкачев К</t>
  </si>
  <si>
    <t>Петров Дмитрий</t>
  </si>
  <si>
    <t>Чезганов Сергей</t>
  </si>
  <si>
    <t>Хальзов Дмитрий</t>
  </si>
  <si>
    <t>Мотовилов Антон</t>
  </si>
  <si>
    <t>Базлин Н</t>
  </si>
  <si>
    <t>Банных Кирилл</t>
  </si>
  <si>
    <t>Двуреченск</t>
  </si>
  <si>
    <t>Ваулин Николай</t>
  </si>
  <si>
    <t>Патлотюк</t>
  </si>
  <si>
    <t>1/2</t>
  </si>
  <si>
    <t>Девятых Данил</t>
  </si>
  <si>
    <t>1</t>
  </si>
  <si>
    <t>Балин Станислав</t>
  </si>
  <si>
    <t>Кочубей Антон</t>
  </si>
  <si>
    <t>Искра</t>
  </si>
  <si>
    <t>Захаров Валерий</t>
  </si>
  <si>
    <t>Екатеринубрг</t>
  </si>
  <si>
    <t>Терминатор</t>
  </si>
  <si>
    <t>Алексеев Дмитрий</t>
  </si>
  <si>
    <t>Хорьков Михаил</t>
  </si>
  <si>
    <t>Путинцев Виктор</t>
  </si>
  <si>
    <t>Батуев Семен</t>
  </si>
  <si>
    <t>Железенко В</t>
  </si>
  <si>
    <t>Смирнова Елена</t>
  </si>
  <si>
    <t>Баннов Андрей</t>
  </si>
  <si>
    <t>Дюканов Павел</t>
  </si>
  <si>
    <t>Позитив Стайл</t>
  </si>
  <si>
    <t>Пляскин Владимир</t>
  </si>
  <si>
    <t>Брезгин А</t>
  </si>
  <si>
    <t>Артемьев Юрий</t>
  </si>
  <si>
    <t>Скоробогатов Яков</t>
  </si>
  <si>
    <t>Святкин Максим</t>
  </si>
  <si>
    <t>Мандрик Сергей</t>
  </si>
  <si>
    <t>Жданов Владимир</t>
  </si>
  <si>
    <t>Позитив стайл</t>
  </si>
  <si>
    <t>Пляскин В</t>
  </si>
  <si>
    <t>Мурзин Алексей</t>
  </si>
  <si>
    <t>Хомидов Илхомоджон</t>
  </si>
  <si>
    <t>Васильева Ирина</t>
  </si>
  <si>
    <t>Сапожникова Вера</t>
  </si>
  <si>
    <t>Кокшаров Евгений</t>
  </si>
  <si>
    <t>Ильин Максим</t>
  </si>
  <si>
    <t>Небогин Иван</t>
  </si>
  <si>
    <t>Полухин Сергей</t>
  </si>
  <si>
    <t>PRO</t>
  </si>
  <si>
    <t>AMT</t>
  </si>
  <si>
    <t>Лашкин Сергей</t>
  </si>
  <si>
    <t>Федотов Александр</t>
  </si>
  <si>
    <t>Зверев Максим</t>
  </si>
  <si>
    <t>Дивизион</t>
  </si>
  <si>
    <t>ДК</t>
  </si>
  <si>
    <t>RAW</t>
  </si>
  <si>
    <t>Чураков Александр</t>
  </si>
  <si>
    <t>EQUIP+</t>
  </si>
  <si>
    <t>RAW+</t>
  </si>
  <si>
    <t>MIL</t>
  </si>
  <si>
    <t>Бурухина Дарья</t>
  </si>
  <si>
    <t>Шестаков Вадим</t>
  </si>
  <si>
    <t>Бурухин Е</t>
  </si>
  <si>
    <t>Нечкин Роман</t>
  </si>
  <si>
    <t>Шаврин Александр</t>
  </si>
  <si>
    <t>Пужаев Николай</t>
  </si>
  <si>
    <t>masters 80+</t>
  </si>
  <si>
    <t>Кочнев Александр</t>
  </si>
  <si>
    <t>Демин Александр</t>
  </si>
  <si>
    <t>masters 75-79</t>
  </si>
  <si>
    <t>Кумаров Илья</t>
  </si>
  <si>
    <t>Щекина Дарья</t>
  </si>
  <si>
    <t>Жемчужников Александр</t>
  </si>
  <si>
    <t>Белоносов Данил</t>
  </si>
  <si>
    <t>Щукин В.</t>
  </si>
  <si>
    <t>Зенков Н.</t>
  </si>
  <si>
    <t>Агапов Дмитрий</t>
  </si>
  <si>
    <t>Михайловск</t>
  </si>
  <si>
    <t>Савин Егор</t>
  </si>
  <si>
    <t>Глазунов В.</t>
  </si>
  <si>
    <t>Каменских Александр</t>
  </si>
  <si>
    <t>Соловей Глеб</t>
  </si>
  <si>
    <t>Соловей Юрий</t>
  </si>
  <si>
    <t>Конников Алексей</t>
  </si>
  <si>
    <t>Шайдуров Артём</t>
  </si>
  <si>
    <t>Туголуков Захар</t>
  </si>
  <si>
    <t>Изгагин Никита</t>
  </si>
  <si>
    <t>Маратканов Матвей</t>
  </si>
  <si>
    <t>Березин Кирилл</t>
  </si>
  <si>
    <t>Малыгина Дарья</t>
  </si>
  <si>
    <t>Рязанов Сергей</t>
  </si>
  <si>
    <t>Андреев Константин</t>
  </si>
  <si>
    <t>Ляпустин Евгений</t>
  </si>
  <si>
    <t>Чугунов Данил</t>
  </si>
  <si>
    <t>Вишняков Руслан</t>
  </si>
  <si>
    <t>Шадринск</t>
  </si>
  <si>
    <t>Богатырёв Андрей</t>
  </si>
  <si>
    <t>Русакова Тамара</t>
  </si>
  <si>
    <t>Озёрск</t>
  </si>
  <si>
    <t>Клюев О.</t>
  </si>
  <si>
    <t>Пилипишко Н.</t>
  </si>
  <si>
    <t>EQUIP</t>
  </si>
  <si>
    <t>Бурухин Е.</t>
  </si>
  <si>
    <t>Сушин Вячеслав</t>
  </si>
  <si>
    <t>Винокуров Н.</t>
  </si>
  <si>
    <t>Винокуров Михаил</t>
  </si>
  <si>
    <t>Чуев Александр</t>
  </si>
  <si>
    <t>Пронько Г.</t>
  </si>
  <si>
    <t>Троеборье</t>
  </si>
  <si>
    <t>Чемпионат УрФО по силовым видам спорта, Екатеринбург, 18.02.2018</t>
  </si>
  <si>
    <t>ХМАО</t>
  </si>
  <si>
    <t>Черныш</t>
  </si>
  <si>
    <t>Джим Холл</t>
  </si>
  <si>
    <t>Березники</t>
  </si>
  <si>
    <t>Брайт Фит</t>
  </si>
  <si>
    <t>Блинков Владимир</t>
  </si>
  <si>
    <t>Медведь Барбл</t>
  </si>
  <si>
    <t>Жим лёжа и Военный жим</t>
  </si>
  <si>
    <t>Геташвили Мария</t>
  </si>
  <si>
    <t>Колизей</t>
  </si>
  <si>
    <t>Баландин С.</t>
  </si>
  <si>
    <t>Блинов Е.</t>
  </si>
  <si>
    <t>Бызов Е.</t>
  </si>
  <si>
    <t>Сапожников В.</t>
  </si>
  <si>
    <t>Ежов Александр</t>
  </si>
  <si>
    <t>Хамидуллин Андрей</t>
  </si>
  <si>
    <t>Хамидуллин А.</t>
  </si>
  <si>
    <t>Беляева Елена</t>
  </si>
  <si>
    <t>Емельянова Ирина</t>
  </si>
  <si>
    <t>Смотрин А.</t>
  </si>
  <si>
    <t>Верхняя Салда</t>
  </si>
  <si>
    <t>Агинских В.</t>
  </si>
  <si>
    <t>Астафьев Э.</t>
  </si>
  <si>
    <t>Злобин И.</t>
  </si>
  <si>
    <t>Должников В.</t>
  </si>
  <si>
    <t>Устюжанин Н.</t>
  </si>
  <si>
    <t>Фуфалдин Н.</t>
  </si>
  <si>
    <t>Ибрагимов Руслан</t>
  </si>
  <si>
    <t>Сысерть</t>
  </si>
  <si>
    <t>Клуб 100</t>
  </si>
  <si>
    <t>Ибрагимов Р.</t>
  </si>
  <si>
    <t>Некрасов Дмитрий</t>
  </si>
  <si>
    <t>Пляскин В.</t>
  </si>
  <si>
    <t>Скоробогатов Я.</t>
  </si>
  <si>
    <t>Курочкин А.</t>
  </si>
  <si>
    <t>Чурбанов В.</t>
  </si>
  <si>
    <t>Вторыгин Д.</t>
  </si>
  <si>
    <t>Нестерев А.</t>
  </si>
  <si>
    <t>Дорощенко А.</t>
  </si>
  <si>
    <t>Тихонов В.</t>
  </si>
  <si>
    <t>Пономарев А.</t>
  </si>
  <si>
    <t>Нечкин Р.</t>
  </si>
  <si>
    <t>Зенков Николай</t>
  </si>
  <si>
    <t>masters 65-69</t>
  </si>
  <si>
    <t>Некрасов Иван</t>
  </si>
  <si>
    <t>Смирнов Р.</t>
  </si>
  <si>
    <t>Мыкольников А.</t>
  </si>
  <si>
    <t>Клестов Святослав</t>
  </si>
  <si>
    <t>Черемухин Дмитрий</t>
  </si>
  <si>
    <t>Блинков В.</t>
  </si>
  <si>
    <t>Толкачев К.</t>
  </si>
  <si>
    <t>Дворников А.</t>
  </si>
  <si>
    <t>Ряснова Юлия</t>
  </si>
  <si>
    <t>Жиляков В.</t>
  </si>
  <si>
    <t>Устюжанин А.</t>
  </si>
  <si>
    <t>Брезгин А.</t>
  </si>
  <si>
    <t>Ваулин Н.</t>
  </si>
  <si>
    <t>Дюканов П.</t>
  </si>
  <si>
    <t>Ершов Игорь</t>
  </si>
  <si>
    <t>Арти</t>
  </si>
  <si>
    <t>Ершов И.</t>
  </si>
  <si>
    <t>Щербаков Дмитрий</t>
  </si>
  <si>
    <t>Щербаков Д.</t>
  </si>
  <si>
    <t>Амутных Александр</t>
  </si>
  <si>
    <t>Карпинск</t>
  </si>
  <si>
    <t>Амутных А.</t>
  </si>
  <si>
    <t>Симанов Игорь</t>
  </si>
  <si>
    <t>Легион</t>
  </si>
  <si>
    <t>Симанов И.</t>
  </si>
  <si>
    <t>Мурзин А.</t>
  </si>
  <si>
    <t>Точилов Н.</t>
  </si>
  <si>
    <t>Пастухов Евгений</t>
  </si>
  <si>
    <t>Пастухов Е.</t>
  </si>
  <si>
    <t>Решетников А.</t>
  </si>
  <si>
    <t>Александров И.</t>
  </si>
  <si>
    <t>Микушин Сергей</t>
  </si>
  <si>
    <t>Микушин С.</t>
  </si>
  <si>
    <t>Блинков Е.</t>
  </si>
  <si>
    <t>Сольков А.</t>
  </si>
  <si>
    <t>Бурухин Евгений</t>
  </si>
  <si>
    <t>Народный и Русский жим</t>
  </si>
  <si>
    <t>Коэф.</t>
  </si>
  <si>
    <t>Русский жим</t>
  </si>
  <si>
    <t>Захаров В.</t>
  </si>
  <si>
    <t>masters</t>
  </si>
  <si>
    <t>Хомылев И.</t>
  </si>
  <si>
    <t>Алексеев С.</t>
  </si>
  <si>
    <t>Путинцев В.</t>
  </si>
  <si>
    <t>Лашкин С.</t>
  </si>
  <si>
    <t>Курлишев И.</t>
  </si>
  <si>
    <t>Зверев М.</t>
  </si>
  <si>
    <t>Черных Каролина</t>
  </si>
  <si>
    <t>teen</t>
  </si>
  <si>
    <t>Черных Ю.</t>
  </si>
  <si>
    <t>Народный жим</t>
  </si>
  <si>
    <t>Брезгин Владислав</t>
  </si>
  <si>
    <t>Жемчужинов Александр</t>
  </si>
  <si>
    <t>Мурзаков Данил</t>
  </si>
  <si>
    <t>Три Икс</t>
  </si>
  <si>
    <t>Мартюшев В.</t>
  </si>
  <si>
    <t>Боровских Влада</t>
  </si>
  <si>
    <t>Мерзляков С.</t>
  </si>
  <si>
    <t>Мугинов Ринат</t>
  </si>
  <si>
    <t>Кочубей А.</t>
  </si>
  <si>
    <t>Разгильдяев Иван</t>
  </si>
  <si>
    <t>Лига Чемпионов</t>
  </si>
  <si>
    <t>Чижиков Д.</t>
  </si>
  <si>
    <t>Пауэрспорт и армлифтинг</t>
  </si>
  <si>
    <t>total</t>
  </si>
  <si>
    <t>Пауэрспорт</t>
  </si>
  <si>
    <t>Сотова И.</t>
  </si>
  <si>
    <t>Армлифтинг</t>
  </si>
  <si>
    <t>АРМЛИФТИНГ</t>
  </si>
  <si>
    <t>Хаб</t>
  </si>
  <si>
    <t>Нестеров Александр</t>
  </si>
  <si>
    <t>Нестеров А.</t>
  </si>
  <si>
    <t>Болотов Сергей</t>
  </si>
  <si>
    <t>Насибов Натиг</t>
  </si>
  <si>
    <t>Кравченко Андрей</t>
  </si>
  <si>
    <t>Любители</t>
  </si>
  <si>
    <t>Женщины</t>
  </si>
  <si>
    <t>Приседания</t>
  </si>
  <si>
    <t>Мужчины</t>
  </si>
  <si>
    <t>Становая тяга</t>
  </si>
  <si>
    <t>Ежов Е.</t>
  </si>
  <si>
    <t>Дмитрев К.</t>
  </si>
  <si>
    <t>Сапожников Э.</t>
  </si>
  <si>
    <t>Мурин Я.</t>
  </si>
  <si>
    <t>Олисов С.</t>
  </si>
  <si>
    <t>Дмитриев К.</t>
  </si>
  <si>
    <t>Черныш А.</t>
  </si>
  <si>
    <t>Романов А.</t>
  </si>
  <si>
    <t>Козлов А.</t>
  </si>
  <si>
    <t>Чернышева Т.</t>
  </si>
  <si>
    <t>Ряков А.</t>
  </si>
  <si>
    <t>Дюкин Р.</t>
  </si>
  <si>
    <t>Романов И.</t>
  </si>
  <si>
    <t>Хозов А.</t>
  </si>
  <si>
    <t>Воробьев А.</t>
  </si>
  <si>
    <t>Пеяс С.</t>
  </si>
  <si>
    <t>Ильин М.</t>
  </si>
  <si>
    <t>Колдаев А.</t>
  </si>
  <si>
    <t>н/з</t>
  </si>
  <si>
    <t>Безкипировочный</t>
  </si>
  <si>
    <t>Софт-экипировка</t>
  </si>
  <si>
    <t>Профессионалы</t>
  </si>
  <si>
    <t>Однослой</t>
  </si>
  <si>
    <t>Многослой</t>
  </si>
  <si>
    <t>Пономарёв А.</t>
  </si>
  <si>
    <t>Бессонов П.</t>
  </si>
  <si>
    <t>Косарев Д.</t>
  </si>
  <si>
    <t>Шуматбаев М.</t>
  </si>
  <si>
    <t>Бахрамов Г.</t>
  </si>
  <si>
    <t>Насибов Н.</t>
  </si>
  <si>
    <t>Богатырёв А.</t>
  </si>
  <si>
    <t>1 teen</t>
  </si>
  <si>
    <t>2 teen</t>
  </si>
  <si>
    <t>3 teen</t>
  </si>
  <si>
    <t>1 open</t>
  </si>
  <si>
    <t>2 open</t>
  </si>
  <si>
    <t>3 open</t>
  </si>
  <si>
    <t>Гараев Кристиан</t>
  </si>
  <si>
    <t>Вагина Мария</t>
  </si>
  <si>
    <t>Яруллина Алиса</t>
  </si>
  <si>
    <t>Сомков Артём</t>
  </si>
  <si>
    <t>Безэкипировочный</t>
  </si>
  <si>
    <t>Жим лёжа</t>
  </si>
  <si>
    <t>2 слоя</t>
  </si>
  <si>
    <t>3 слоя</t>
  </si>
  <si>
    <t>1 masters</t>
  </si>
  <si>
    <t>2 masters</t>
  </si>
  <si>
    <t>3 masters</t>
  </si>
  <si>
    <t>Казанский Сергей</t>
  </si>
  <si>
    <t>Малофеев Алексей</t>
  </si>
  <si>
    <t>Рукавишников Александр</t>
  </si>
  <si>
    <t>Военный</t>
  </si>
  <si>
    <t>Нетесов Геннадий</t>
  </si>
  <si>
    <t>Нетесов Г.</t>
  </si>
  <si>
    <t>1/2 своего веса</t>
  </si>
  <si>
    <t>Свой вес</t>
  </si>
  <si>
    <t>Русский кирпич</t>
  </si>
  <si>
    <t>Русская рулетка</t>
  </si>
  <si>
    <t>Эскалибур</t>
  </si>
  <si>
    <t>Русская ось</t>
  </si>
  <si>
    <t>Медведь Барбелл</t>
  </si>
  <si>
    <t>Хаммер</t>
  </si>
  <si>
    <t>Шестаков В.</t>
  </si>
</sst>
</file>

<file path=xl/styles.xml><?xml version="1.0" encoding="utf-8"?>
<styleSheet xmlns="http://schemas.openxmlformats.org/spreadsheetml/2006/main">
  <numFmts count="1">
    <numFmt numFmtId="172" formatCode="0.0000"/>
  </numFmts>
  <fonts count="20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16"/>
      <color indexed="12"/>
      <name val="Arial"/>
      <family val="2"/>
      <charset val="204"/>
    </font>
    <font>
      <sz val="16"/>
      <name val="Arial"/>
      <family val="2"/>
      <charset val="204"/>
    </font>
    <font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trike/>
      <sz val="11"/>
      <color indexed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strike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72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72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2" fontId="6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2" fontId="7" fillId="0" borderId="0" xfId="0" applyNumberFormat="1" applyFont="1" applyFill="1" applyBorder="1" applyAlignment="1">
      <alignment horizontal="center" vertical="center"/>
    </xf>
    <xf numFmtId="172" fontId="8" fillId="0" borderId="0" xfId="0" applyNumberFormat="1" applyFont="1" applyFill="1" applyBorder="1" applyAlignment="1">
      <alignment horizontal="center" vertical="center"/>
    </xf>
    <xf numFmtId="172" fontId="9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2" fontId="8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2" fontId="7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2" fontId="10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72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72" fontId="7" fillId="2" borderId="1" xfId="0" applyNumberFormat="1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72" fontId="1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2" fontId="8" fillId="0" borderId="8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172" fontId="7" fillId="0" borderId="6" xfId="0" applyNumberFormat="1" applyFont="1" applyFill="1" applyBorder="1" applyAlignment="1">
      <alignment horizontal="center" vertical="center"/>
    </xf>
    <xf numFmtId="172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4" fontId="12" fillId="0" borderId="6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/>
    </xf>
    <xf numFmtId="172" fontId="13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172" fontId="12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72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2" fontId="2" fillId="0" borderId="2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Font="1"/>
    <xf numFmtId="0" fontId="17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72" fontId="8" fillId="0" borderId="10" xfId="0" applyNumberFormat="1" applyFont="1" applyFill="1" applyBorder="1" applyAlignment="1">
      <alignment horizontal="center" vertical="center"/>
    </xf>
    <xf numFmtId="172" fontId="8" fillId="0" borderId="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172" fontId="8" fillId="0" borderId="10" xfId="0" applyNumberFormat="1" applyFont="1" applyFill="1" applyBorder="1" applyAlignment="1">
      <alignment horizontal="center" vertical="center" wrapText="1"/>
    </xf>
    <xf numFmtId="172" fontId="8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36"/>
  <sheetViews>
    <sheetView tabSelected="1" workbookViewId="0">
      <selection activeCell="C8" sqref="C8:C136"/>
    </sheetView>
  </sheetViews>
  <sheetFormatPr defaultRowHeight="12.75"/>
  <cols>
    <col min="1" max="1" width="4.85546875" style="8" bestFit="1" customWidth="1"/>
    <col min="2" max="2" width="6" style="8" bestFit="1" customWidth="1"/>
    <col min="3" max="3" width="5" style="8" bestFit="1" customWidth="1"/>
    <col min="4" max="4" width="8.85546875" style="8" bestFit="1" customWidth="1"/>
    <col min="5" max="5" width="5" style="8" bestFit="1" customWidth="1"/>
    <col min="6" max="6" width="23.28515625" style="8" customWidth="1"/>
    <col min="7" max="7" width="17.7109375" style="8" customWidth="1"/>
    <col min="8" max="8" width="14.85546875" style="8" bestFit="1" customWidth="1"/>
    <col min="9" max="9" width="13.28515625" style="8" customWidth="1"/>
    <col min="10" max="10" width="18.5703125" style="8" bestFit="1" customWidth="1"/>
    <col min="11" max="11" width="6.5703125" style="9" bestFit="1" customWidth="1"/>
    <col min="12" max="12" width="6.42578125" style="21" bestFit="1" customWidth="1"/>
    <col min="13" max="13" width="4" style="8" bestFit="1" customWidth="1"/>
    <col min="14" max="15" width="6" style="4" bestFit="1" customWidth="1"/>
    <col min="16" max="16" width="1.85546875" style="8" bestFit="1" customWidth="1"/>
    <col min="17" max="17" width="6.5703125" style="11" bestFit="1" customWidth="1"/>
    <col min="18" max="18" width="8.5703125" style="21" bestFit="1" customWidth="1"/>
    <col min="19" max="19" width="6" style="8" bestFit="1" customWidth="1"/>
    <col min="20" max="20" width="5" style="8" bestFit="1" customWidth="1"/>
    <col min="21" max="21" width="6" style="8" customWidth="1"/>
    <col min="22" max="22" width="4" style="8" bestFit="1" customWidth="1"/>
    <col min="23" max="23" width="6.5703125" style="11" bestFit="1" customWidth="1"/>
    <col min="24" max="24" width="6.42578125" style="21" customWidth="1"/>
    <col min="25" max="25" width="7.42578125" style="11" customWidth="1"/>
    <col min="26" max="26" width="6.42578125" style="21" customWidth="1"/>
    <col min="27" max="27" width="6" style="8" bestFit="1" customWidth="1"/>
    <col min="28" max="28" width="6" style="4" bestFit="1" customWidth="1"/>
    <col min="29" max="29" width="6" style="8" bestFit="1" customWidth="1"/>
    <col min="30" max="30" width="1.85546875" style="8" bestFit="1" customWidth="1"/>
    <col min="31" max="31" width="6.5703125" style="11" bestFit="1" customWidth="1"/>
    <col min="32" max="32" width="8.5703125" style="21" bestFit="1" customWidth="1"/>
    <col min="33" max="33" width="6.140625" style="11" bestFit="1" customWidth="1"/>
    <col min="34" max="34" width="8.5703125" style="21" bestFit="1" customWidth="1"/>
    <col min="35" max="35" width="11" style="8" customWidth="1"/>
    <col min="36" max="36" width="18.85546875" style="15" bestFit="1" customWidth="1"/>
    <col min="37" max="16384" width="9.140625" style="8"/>
  </cols>
  <sheetData>
    <row r="1" spans="1:37" ht="20.25">
      <c r="G1" s="5" t="s">
        <v>237</v>
      </c>
    </row>
    <row r="2" spans="1:37" ht="20.25">
      <c r="G2" s="5" t="s">
        <v>236</v>
      </c>
      <c r="H2" s="5"/>
      <c r="I2" s="7"/>
      <c r="K2" s="6"/>
      <c r="L2" s="20"/>
      <c r="M2" s="5"/>
      <c r="N2" s="29"/>
      <c r="O2" s="29"/>
      <c r="P2" s="5"/>
      <c r="Q2" s="5"/>
      <c r="R2" s="30"/>
      <c r="S2" s="5"/>
      <c r="T2" s="5"/>
      <c r="U2" s="5"/>
      <c r="V2" s="5"/>
      <c r="W2" s="15"/>
      <c r="Y2" s="8"/>
      <c r="AE2" s="8"/>
      <c r="AG2" s="8"/>
    </row>
    <row r="3" spans="1:37" s="16" customFormat="1" ht="12" thickBot="1">
      <c r="F3" s="53"/>
      <c r="G3" s="12"/>
      <c r="H3" s="12"/>
      <c r="I3" s="12"/>
      <c r="J3" s="12"/>
      <c r="K3" s="14"/>
      <c r="L3" s="22"/>
      <c r="M3" s="12"/>
      <c r="N3" s="31"/>
      <c r="O3" s="31"/>
      <c r="P3" s="12"/>
      <c r="Q3" s="12"/>
      <c r="R3" s="22"/>
      <c r="S3" s="12"/>
      <c r="T3" s="12"/>
      <c r="U3" s="12"/>
      <c r="V3" s="12"/>
      <c r="W3" s="17"/>
      <c r="X3" s="23"/>
      <c r="Z3" s="23"/>
      <c r="AB3" s="32"/>
      <c r="AF3" s="23"/>
      <c r="AH3" s="23"/>
      <c r="AJ3" s="17"/>
    </row>
    <row r="4" spans="1:37">
      <c r="A4" s="99" t="s">
        <v>17</v>
      </c>
      <c r="B4" s="101" t="s">
        <v>8</v>
      </c>
      <c r="C4" s="97" t="s">
        <v>182</v>
      </c>
      <c r="D4" s="97" t="s">
        <v>181</v>
      </c>
      <c r="E4" s="101" t="s">
        <v>2</v>
      </c>
      <c r="F4" s="107" t="s">
        <v>3</v>
      </c>
      <c r="G4" s="101" t="s">
        <v>10</v>
      </c>
      <c r="H4" s="101" t="s">
        <v>64</v>
      </c>
      <c r="I4" s="101" t="s">
        <v>7</v>
      </c>
      <c r="J4" s="101" t="s">
        <v>4</v>
      </c>
      <c r="K4" s="103" t="s">
        <v>1</v>
      </c>
      <c r="L4" s="105" t="s">
        <v>0</v>
      </c>
      <c r="M4" s="111" t="s">
        <v>11</v>
      </c>
      <c r="N4" s="111"/>
      <c r="O4" s="111"/>
      <c r="P4" s="111"/>
      <c r="Q4" s="111"/>
      <c r="R4" s="111"/>
      <c r="S4" s="111" t="s">
        <v>5</v>
      </c>
      <c r="T4" s="111"/>
      <c r="U4" s="111"/>
      <c r="V4" s="111"/>
      <c r="W4" s="111"/>
      <c r="X4" s="111"/>
      <c r="Y4" s="111" t="s">
        <v>12</v>
      </c>
      <c r="Z4" s="111"/>
      <c r="AA4" s="111" t="s">
        <v>13</v>
      </c>
      <c r="AB4" s="111"/>
      <c r="AC4" s="111"/>
      <c r="AD4" s="111"/>
      <c r="AE4" s="111"/>
      <c r="AF4" s="111"/>
      <c r="AG4" s="111" t="s">
        <v>14</v>
      </c>
      <c r="AH4" s="111"/>
      <c r="AI4" s="112" t="s">
        <v>9</v>
      </c>
      <c r="AJ4" s="109" t="s">
        <v>78</v>
      </c>
      <c r="AK4" s="96" t="s">
        <v>17</v>
      </c>
    </row>
    <row r="5" spans="1:37" s="10" customFormat="1" ht="11.25">
      <c r="A5" s="100"/>
      <c r="B5" s="102"/>
      <c r="C5" s="98"/>
      <c r="D5" s="98"/>
      <c r="E5" s="102"/>
      <c r="F5" s="108"/>
      <c r="G5" s="102"/>
      <c r="H5" s="102"/>
      <c r="I5" s="102"/>
      <c r="J5" s="102"/>
      <c r="K5" s="104"/>
      <c r="L5" s="106"/>
      <c r="M5" s="24">
        <v>1</v>
      </c>
      <c r="N5" s="33">
        <v>2</v>
      </c>
      <c r="O5" s="33">
        <v>3</v>
      </c>
      <c r="P5" s="24">
        <v>4</v>
      </c>
      <c r="Q5" s="24" t="s">
        <v>6</v>
      </c>
      <c r="R5" s="25" t="s">
        <v>0</v>
      </c>
      <c r="S5" s="24">
        <v>1</v>
      </c>
      <c r="T5" s="24">
        <v>2</v>
      </c>
      <c r="U5" s="24">
        <v>3</v>
      </c>
      <c r="V5" s="24">
        <v>4</v>
      </c>
      <c r="W5" s="24" t="s">
        <v>6</v>
      </c>
      <c r="X5" s="25" t="s">
        <v>0</v>
      </c>
      <c r="Y5" s="24" t="s">
        <v>15</v>
      </c>
      <c r="Z5" s="25" t="s">
        <v>0</v>
      </c>
      <c r="AA5" s="24">
        <v>1</v>
      </c>
      <c r="AB5" s="33">
        <v>2</v>
      </c>
      <c r="AC5" s="24">
        <v>3</v>
      </c>
      <c r="AD5" s="24">
        <v>4</v>
      </c>
      <c r="AE5" s="24" t="s">
        <v>6</v>
      </c>
      <c r="AF5" s="25" t="s">
        <v>0</v>
      </c>
      <c r="AG5" s="24" t="s">
        <v>16</v>
      </c>
      <c r="AH5" s="25" t="s">
        <v>0</v>
      </c>
      <c r="AI5" s="113"/>
      <c r="AJ5" s="110"/>
      <c r="AK5" s="96"/>
    </row>
    <row r="6" spans="1:37" s="10" customFormat="1">
      <c r="A6" s="82"/>
      <c r="B6" s="24"/>
      <c r="C6" s="59"/>
      <c r="D6" s="59"/>
      <c r="E6" s="24"/>
      <c r="F6" s="26" t="s">
        <v>381</v>
      </c>
      <c r="G6" s="26" t="s">
        <v>357</v>
      </c>
      <c r="H6" s="24"/>
      <c r="I6" s="24"/>
      <c r="J6" s="24"/>
      <c r="K6" s="60"/>
      <c r="L6" s="25"/>
      <c r="M6" s="24"/>
      <c r="N6" s="33"/>
      <c r="O6" s="33"/>
      <c r="P6" s="24"/>
      <c r="Q6" s="24"/>
      <c r="R6" s="25"/>
      <c r="S6" s="24"/>
      <c r="T6" s="24"/>
      <c r="U6" s="24"/>
      <c r="V6" s="24"/>
      <c r="W6" s="24"/>
      <c r="X6" s="25"/>
      <c r="Y6" s="24"/>
      <c r="Z6" s="25"/>
      <c r="AA6" s="24"/>
      <c r="AB6" s="33"/>
      <c r="AC6" s="24"/>
      <c r="AD6" s="24"/>
      <c r="AE6" s="24"/>
      <c r="AF6" s="25"/>
      <c r="AG6" s="24"/>
      <c r="AH6" s="25"/>
      <c r="AI6" s="83"/>
      <c r="AJ6" s="66"/>
      <c r="AK6" s="82"/>
    </row>
    <row r="7" spans="1:37" ht="13.5" customHeight="1">
      <c r="A7" s="3"/>
      <c r="B7" s="3"/>
      <c r="C7" s="3"/>
      <c r="D7" s="3"/>
      <c r="E7" s="3"/>
      <c r="F7" s="26" t="s">
        <v>359</v>
      </c>
      <c r="G7" s="26" t="s">
        <v>358</v>
      </c>
      <c r="H7" s="3"/>
      <c r="I7" s="1"/>
      <c r="J7" s="3"/>
      <c r="K7" s="2"/>
      <c r="L7" s="27"/>
      <c r="M7" s="62"/>
      <c r="N7" s="61"/>
      <c r="O7" s="61"/>
      <c r="P7" s="3"/>
      <c r="Q7" s="26"/>
      <c r="R7" s="27"/>
      <c r="S7" s="3"/>
      <c r="T7" s="3"/>
      <c r="U7" s="3"/>
      <c r="V7" s="3"/>
      <c r="W7" s="26"/>
      <c r="X7" s="27"/>
      <c r="Y7" s="3"/>
      <c r="Z7" s="27"/>
      <c r="AA7" s="3"/>
      <c r="AB7" s="13"/>
      <c r="AC7" s="3"/>
      <c r="AD7" s="3"/>
      <c r="AE7" s="26"/>
      <c r="AF7" s="27"/>
      <c r="AG7" s="3"/>
      <c r="AH7" s="27"/>
      <c r="AI7" s="3"/>
      <c r="AJ7" s="38"/>
      <c r="AK7" s="3"/>
    </row>
    <row r="8" spans="1:37">
      <c r="A8" s="3">
        <v>12</v>
      </c>
      <c r="B8" s="3">
        <v>1</v>
      </c>
      <c r="C8" s="3" t="s">
        <v>177</v>
      </c>
      <c r="D8" s="3" t="s">
        <v>183</v>
      </c>
      <c r="E8" s="3">
        <v>48</v>
      </c>
      <c r="F8" s="3" t="s">
        <v>401</v>
      </c>
      <c r="G8" s="3" t="s">
        <v>45</v>
      </c>
      <c r="H8" s="3" t="s">
        <v>146</v>
      </c>
      <c r="I8" s="1">
        <v>38069</v>
      </c>
      <c r="J8" s="3" t="s">
        <v>20</v>
      </c>
      <c r="K8" s="2">
        <v>46.9</v>
      </c>
      <c r="L8" s="27">
        <v>1.2996000000000001</v>
      </c>
      <c r="M8" s="3">
        <v>20</v>
      </c>
      <c r="N8" s="3">
        <v>30</v>
      </c>
      <c r="O8" s="3">
        <v>35</v>
      </c>
      <c r="P8" s="3"/>
      <c r="Q8" s="3">
        <v>35</v>
      </c>
      <c r="R8" s="27">
        <f>Q8*L8</f>
        <v>45.486000000000004</v>
      </c>
      <c r="S8" s="3"/>
      <c r="T8" s="3"/>
      <c r="U8" s="3"/>
      <c r="V8" s="3"/>
      <c r="W8" s="3"/>
      <c r="X8" s="27">
        <f>W8*L8</f>
        <v>0</v>
      </c>
      <c r="Y8" s="3">
        <f>W8+Q8</f>
        <v>35</v>
      </c>
      <c r="Z8" s="27">
        <f>Y8*L8</f>
        <v>45.486000000000004</v>
      </c>
      <c r="AA8" s="3"/>
      <c r="AB8" s="3"/>
      <c r="AC8" s="3"/>
      <c r="AD8" s="3"/>
      <c r="AE8" s="3"/>
      <c r="AF8" s="27">
        <f>AE8*L8</f>
        <v>0</v>
      </c>
      <c r="AG8" s="3">
        <f>AE8+Y8</f>
        <v>35</v>
      </c>
      <c r="AH8" s="27">
        <f>AG8*L8</f>
        <v>45.486000000000004</v>
      </c>
      <c r="AI8" s="3"/>
      <c r="AJ8" s="38" t="s">
        <v>203</v>
      </c>
      <c r="AK8" s="3">
        <v>12</v>
      </c>
    </row>
    <row r="9" spans="1:37">
      <c r="A9" s="3">
        <v>12</v>
      </c>
      <c r="B9" s="3">
        <v>1</v>
      </c>
      <c r="C9" s="3" t="s">
        <v>177</v>
      </c>
      <c r="D9" s="3" t="s">
        <v>183</v>
      </c>
      <c r="E9" s="3">
        <v>56</v>
      </c>
      <c r="F9" s="3" t="s">
        <v>107</v>
      </c>
      <c r="G9" s="3" t="s">
        <v>24</v>
      </c>
      <c r="H9" s="3" t="s">
        <v>97</v>
      </c>
      <c r="I9" s="1">
        <v>32005</v>
      </c>
      <c r="J9" s="3" t="s">
        <v>18</v>
      </c>
      <c r="K9" s="2">
        <v>55.4</v>
      </c>
      <c r="L9" s="27">
        <v>0.92079999999999995</v>
      </c>
      <c r="M9" s="3">
        <v>60</v>
      </c>
      <c r="N9" s="13">
        <v>70</v>
      </c>
      <c r="O9" s="93">
        <v>80</v>
      </c>
      <c r="P9" s="3"/>
      <c r="Q9" s="26">
        <v>70</v>
      </c>
      <c r="R9" s="27">
        <f>Q9*L9</f>
        <v>64.456000000000003</v>
      </c>
      <c r="S9" s="3"/>
      <c r="T9" s="3"/>
      <c r="U9" s="3"/>
      <c r="V9" s="3"/>
      <c r="W9" s="26"/>
      <c r="X9" s="27">
        <f>W9*L9</f>
        <v>0</v>
      </c>
      <c r="Y9" s="3">
        <f>W9+Q9</f>
        <v>70</v>
      </c>
      <c r="Z9" s="27">
        <f>Y9*L9</f>
        <v>64.456000000000003</v>
      </c>
      <c r="AA9" s="3"/>
      <c r="AB9" s="13"/>
      <c r="AC9" s="3"/>
      <c r="AD9" s="3"/>
      <c r="AE9" s="26"/>
      <c r="AF9" s="27">
        <f>AE9*L9</f>
        <v>0</v>
      </c>
      <c r="AG9" s="3">
        <f>AE9+Y9</f>
        <v>70</v>
      </c>
      <c r="AH9" s="27">
        <f>AG9*L9</f>
        <v>64.456000000000003</v>
      </c>
      <c r="AI9" s="3"/>
      <c r="AJ9" s="38" t="s">
        <v>85</v>
      </c>
      <c r="AK9" s="3">
        <v>12</v>
      </c>
    </row>
    <row r="10" spans="1:37">
      <c r="A10" s="3">
        <v>12</v>
      </c>
      <c r="B10" s="3">
        <v>1</v>
      </c>
      <c r="C10" s="3" t="s">
        <v>177</v>
      </c>
      <c r="D10" s="3" t="s">
        <v>183</v>
      </c>
      <c r="E10" s="3">
        <v>56</v>
      </c>
      <c r="F10" s="3" t="s">
        <v>91</v>
      </c>
      <c r="G10" s="3" t="s">
        <v>87</v>
      </c>
      <c r="H10" s="3" t="s">
        <v>88</v>
      </c>
      <c r="I10" s="1">
        <v>36370</v>
      </c>
      <c r="J10" s="3" t="s">
        <v>26</v>
      </c>
      <c r="K10" s="2">
        <v>54.05</v>
      </c>
      <c r="L10" s="27">
        <v>0.99529999999999996</v>
      </c>
      <c r="M10" s="3">
        <v>60</v>
      </c>
      <c r="N10" s="93">
        <v>70</v>
      </c>
      <c r="O10" s="93">
        <v>70</v>
      </c>
      <c r="P10" s="3"/>
      <c r="Q10" s="26">
        <v>60</v>
      </c>
      <c r="R10" s="27">
        <f>Q10*L10</f>
        <v>59.717999999999996</v>
      </c>
      <c r="S10" s="3"/>
      <c r="T10" s="3"/>
      <c r="U10" s="3"/>
      <c r="V10" s="3"/>
      <c r="W10" s="26"/>
      <c r="X10" s="27">
        <f>W10*L10</f>
        <v>0</v>
      </c>
      <c r="Y10" s="3">
        <f>W10+Q10</f>
        <v>60</v>
      </c>
      <c r="Z10" s="27">
        <f>Y10*L10</f>
        <v>59.717999999999996</v>
      </c>
      <c r="AA10" s="3"/>
      <c r="AB10" s="13"/>
      <c r="AC10" s="3"/>
      <c r="AD10" s="3"/>
      <c r="AE10" s="26"/>
      <c r="AF10" s="27">
        <f>AE10*L10</f>
        <v>0</v>
      </c>
      <c r="AG10" s="3">
        <f>AE10+Y10</f>
        <v>60</v>
      </c>
      <c r="AH10" s="27">
        <f>AG10*L10</f>
        <v>59.717999999999996</v>
      </c>
      <c r="AI10" s="3"/>
      <c r="AJ10" s="38" t="s">
        <v>362</v>
      </c>
      <c r="AK10" s="3">
        <v>12</v>
      </c>
    </row>
    <row r="11" spans="1:37">
      <c r="A11" s="3">
        <v>12</v>
      </c>
      <c r="B11" s="3">
        <v>1</v>
      </c>
      <c r="C11" s="3" t="s">
        <v>177</v>
      </c>
      <c r="D11" s="3" t="s">
        <v>183</v>
      </c>
      <c r="E11" s="3">
        <v>60</v>
      </c>
      <c r="F11" s="3" t="s">
        <v>217</v>
      </c>
      <c r="G11" s="3" t="s">
        <v>45</v>
      </c>
      <c r="H11" s="3" t="s">
        <v>146</v>
      </c>
      <c r="I11" s="1">
        <v>35731</v>
      </c>
      <c r="J11" s="3" t="s">
        <v>30</v>
      </c>
      <c r="K11" s="2">
        <v>56.4</v>
      </c>
      <c r="L11" s="27">
        <v>0.93589999999999995</v>
      </c>
      <c r="M11" s="36">
        <v>60</v>
      </c>
      <c r="N11" s="3">
        <v>60</v>
      </c>
      <c r="O11" s="13">
        <v>65</v>
      </c>
      <c r="P11" s="3"/>
      <c r="Q11" s="3">
        <v>65</v>
      </c>
      <c r="R11" s="27">
        <f>Q11*L11</f>
        <v>60.833499999999994</v>
      </c>
      <c r="S11" s="3"/>
      <c r="T11" s="3"/>
      <c r="U11" s="3"/>
      <c r="V11" s="3"/>
      <c r="W11" s="3"/>
      <c r="X11" s="27">
        <f>W11*L11</f>
        <v>0</v>
      </c>
      <c r="Y11" s="3">
        <f>W11+Q11</f>
        <v>65</v>
      </c>
      <c r="Z11" s="27">
        <f>Y11*L11</f>
        <v>60.833499999999994</v>
      </c>
      <c r="AA11" s="3"/>
      <c r="AB11" s="13"/>
      <c r="AC11" s="3"/>
      <c r="AD11" s="3"/>
      <c r="AE11" s="3"/>
      <c r="AF11" s="27">
        <f>AE11*L11</f>
        <v>0</v>
      </c>
      <c r="AG11" s="3">
        <f>AE11+Y11</f>
        <v>65</v>
      </c>
      <c r="AH11" s="27">
        <f>AG11*L11</f>
        <v>60.833499999999994</v>
      </c>
      <c r="AI11" s="3"/>
      <c r="AJ11" s="38" t="s">
        <v>203</v>
      </c>
      <c r="AK11" s="3">
        <v>12</v>
      </c>
    </row>
    <row r="12" spans="1:37">
      <c r="A12" s="3">
        <v>12</v>
      </c>
      <c r="B12" s="3">
        <v>1</v>
      </c>
      <c r="C12" s="3" t="s">
        <v>177</v>
      </c>
      <c r="D12" s="3" t="s">
        <v>183</v>
      </c>
      <c r="E12" s="3">
        <v>60</v>
      </c>
      <c r="F12" s="3" t="s">
        <v>77</v>
      </c>
      <c r="G12" s="3" t="s">
        <v>24</v>
      </c>
      <c r="H12" s="3" t="s">
        <v>76</v>
      </c>
      <c r="I12" s="1">
        <v>27234</v>
      </c>
      <c r="J12" s="3" t="s">
        <v>23</v>
      </c>
      <c r="K12" s="2">
        <v>58.95</v>
      </c>
      <c r="L12" s="27">
        <v>0.88949999999999996</v>
      </c>
      <c r="M12" s="36">
        <v>75</v>
      </c>
      <c r="N12" s="93">
        <v>75</v>
      </c>
      <c r="O12" s="13">
        <v>75</v>
      </c>
      <c r="P12" s="3"/>
      <c r="Q12" s="26">
        <v>75</v>
      </c>
      <c r="R12" s="27">
        <f>Q12*L12</f>
        <v>66.712499999999991</v>
      </c>
      <c r="S12" s="3"/>
      <c r="T12" s="3"/>
      <c r="U12" s="3"/>
      <c r="V12" s="3"/>
      <c r="W12" s="26"/>
      <c r="X12" s="27">
        <f>W12*L12</f>
        <v>0</v>
      </c>
      <c r="Y12" s="3">
        <f>W12+Q12</f>
        <v>75</v>
      </c>
      <c r="Z12" s="27">
        <f>Y12*L12</f>
        <v>66.712499999999991</v>
      </c>
      <c r="AA12" s="3"/>
      <c r="AB12" s="13"/>
      <c r="AC12" s="3"/>
      <c r="AD12" s="3"/>
      <c r="AE12" s="26"/>
      <c r="AF12" s="27">
        <f>AE12*L12</f>
        <v>0</v>
      </c>
      <c r="AG12" s="3">
        <f>AE12+Y12</f>
        <v>75</v>
      </c>
      <c r="AH12" s="27">
        <f>AG12*L12</f>
        <v>66.712499999999991</v>
      </c>
      <c r="AI12" s="3"/>
      <c r="AJ12" s="38" t="s">
        <v>249</v>
      </c>
      <c r="AK12" s="3">
        <v>12</v>
      </c>
    </row>
    <row r="13" spans="1:37">
      <c r="A13" s="3"/>
      <c r="B13" s="3"/>
      <c r="C13" s="3"/>
      <c r="D13" s="3"/>
      <c r="E13" s="3"/>
      <c r="F13" s="26" t="s">
        <v>359</v>
      </c>
      <c r="G13" s="26" t="s">
        <v>360</v>
      </c>
      <c r="H13" s="3"/>
      <c r="I13" s="1"/>
      <c r="J13" s="3"/>
      <c r="K13" s="2"/>
      <c r="L13" s="27"/>
      <c r="M13" s="62"/>
      <c r="N13" s="61"/>
      <c r="O13" s="13"/>
      <c r="P13" s="3"/>
      <c r="Q13" s="26"/>
      <c r="R13" s="27"/>
      <c r="S13" s="3"/>
      <c r="T13" s="3"/>
      <c r="U13" s="3"/>
      <c r="V13" s="3"/>
      <c r="W13" s="26"/>
      <c r="X13" s="27"/>
      <c r="Y13" s="3"/>
      <c r="Z13" s="27"/>
      <c r="AA13" s="3"/>
      <c r="AB13" s="13"/>
      <c r="AC13" s="3"/>
      <c r="AD13" s="3"/>
      <c r="AE13" s="26"/>
      <c r="AF13" s="27"/>
      <c r="AG13" s="3"/>
      <c r="AH13" s="27"/>
      <c r="AI13" s="3"/>
      <c r="AJ13" s="38"/>
      <c r="AK13" s="3"/>
    </row>
    <row r="14" spans="1:37">
      <c r="A14" s="3">
        <v>12</v>
      </c>
      <c r="B14" s="3">
        <v>1</v>
      </c>
      <c r="C14" s="3" t="s">
        <v>177</v>
      </c>
      <c r="D14" s="3" t="s">
        <v>183</v>
      </c>
      <c r="E14" s="3">
        <v>44</v>
      </c>
      <c r="F14" s="3" t="s">
        <v>220</v>
      </c>
      <c r="G14" s="3" t="s">
        <v>45</v>
      </c>
      <c r="H14" s="3" t="s">
        <v>146</v>
      </c>
      <c r="I14" s="1">
        <v>38122</v>
      </c>
      <c r="J14" s="3" t="s">
        <v>20</v>
      </c>
      <c r="K14" s="2">
        <v>38.200000000000003</v>
      </c>
      <c r="L14" s="27">
        <v>1.6153999999999999</v>
      </c>
      <c r="M14" s="13">
        <v>50</v>
      </c>
      <c r="N14" s="3">
        <v>55</v>
      </c>
      <c r="O14" s="13">
        <v>62.5</v>
      </c>
      <c r="P14" s="3"/>
      <c r="Q14" s="3">
        <v>62.5</v>
      </c>
      <c r="R14" s="27">
        <f t="shared" ref="R14:R31" si="0">Q14*L14</f>
        <v>100.96249999999999</v>
      </c>
      <c r="S14" s="3"/>
      <c r="T14" s="3"/>
      <c r="U14" s="3"/>
      <c r="V14" s="3"/>
      <c r="W14" s="3"/>
      <c r="X14" s="27">
        <f t="shared" ref="X14:X31" si="1">W14*L14</f>
        <v>0</v>
      </c>
      <c r="Y14" s="3">
        <f t="shared" ref="Y14:Y31" si="2">W14+Q14</f>
        <v>62.5</v>
      </c>
      <c r="Z14" s="27">
        <f t="shared" ref="Z14:Z31" si="3">Y14*L14</f>
        <v>100.96249999999999</v>
      </c>
      <c r="AA14" s="3"/>
      <c r="AB14" s="3"/>
      <c r="AC14" s="3"/>
      <c r="AD14" s="3"/>
      <c r="AE14" s="3"/>
      <c r="AF14" s="27">
        <f t="shared" ref="AF14:AF31" si="4">AE14*L14</f>
        <v>0</v>
      </c>
      <c r="AG14" s="3">
        <f t="shared" ref="AG14:AG31" si="5">AE14+Y14</f>
        <v>62.5</v>
      </c>
      <c r="AH14" s="27">
        <f t="shared" ref="AH14:AH31" si="6">AG14*L14</f>
        <v>100.96249999999999</v>
      </c>
      <c r="AI14" s="3" t="s">
        <v>393</v>
      </c>
      <c r="AJ14" s="38" t="s">
        <v>203</v>
      </c>
      <c r="AK14" s="3">
        <v>48</v>
      </c>
    </row>
    <row r="15" spans="1:37">
      <c r="A15" s="3">
        <v>5</v>
      </c>
      <c r="B15" s="3">
        <v>2</v>
      </c>
      <c r="C15" s="3" t="s">
        <v>177</v>
      </c>
      <c r="D15" s="3" t="s">
        <v>183</v>
      </c>
      <c r="E15" s="3">
        <v>44</v>
      </c>
      <c r="F15" s="3" t="s">
        <v>215</v>
      </c>
      <c r="G15" s="3" t="s">
        <v>45</v>
      </c>
      <c r="H15" s="3" t="s">
        <v>146</v>
      </c>
      <c r="I15" s="1">
        <v>39359</v>
      </c>
      <c r="J15" s="3" t="s">
        <v>20</v>
      </c>
      <c r="K15" s="2">
        <v>42.3</v>
      </c>
      <c r="L15" s="27">
        <v>1.5061</v>
      </c>
      <c r="M15" s="93">
        <v>35</v>
      </c>
      <c r="N15" s="13">
        <v>35</v>
      </c>
      <c r="O15" s="13">
        <v>40</v>
      </c>
      <c r="P15" s="3"/>
      <c r="Q15" s="3">
        <v>40</v>
      </c>
      <c r="R15" s="27">
        <f t="shared" si="0"/>
        <v>60.244</v>
      </c>
      <c r="S15" s="13"/>
      <c r="T15" s="3"/>
      <c r="U15" s="3"/>
      <c r="V15" s="3"/>
      <c r="W15" s="3"/>
      <c r="X15" s="27">
        <f t="shared" si="1"/>
        <v>0</v>
      </c>
      <c r="Y15" s="3">
        <f t="shared" si="2"/>
        <v>40</v>
      </c>
      <c r="Z15" s="27">
        <f t="shared" si="3"/>
        <v>60.244</v>
      </c>
      <c r="AA15" s="3"/>
      <c r="AB15" s="13"/>
      <c r="AC15" s="3"/>
      <c r="AD15" s="3"/>
      <c r="AE15" s="3"/>
      <c r="AF15" s="27">
        <f t="shared" si="4"/>
        <v>0</v>
      </c>
      <c r="AG15" s="3">
        <f t="shared" si="5"/>
        <v>40</v>
      </c>
      <c r="AH15" s="27">
        <f t="shared" si="6"/>
        <v>60.244</v>
      </c>
      <c r="AI15" s="3"/>
      <c r="AJ15" s="38" t="s">
        <v>203</v>
      </c>
      <c r="AK15" s="3">
        <v>5</v>
      </c>
    </row>
    <row r="16" spans="1:37">
      <c r="A16" s="3">
        <v>3</v>
      </c>
      <c r="B16" s="3">
        <v>3</v>
      </c>
      <c r="C16" s="3" t="s">
        <v>177</v>
      </c>
      <c r="D16" s="3" t="s">
        <v>183</v>
      </c>
      <c r="E16" s="3">
        <v>44</v>
      </c>
      <c r="F16" s="3" t="s">
        <v>195</v>
      </c>
      <c r="G16" s="3" t="s">
        <v>45</v>
      </c>
      <c r="H16" s="3" t="s">
        <v>146</v>
      </c>
      <c r="I16" s="1">
        <v>39510</v>
      </c>
      <c r="J16" s="3" t="s">
        <v>20</v>
      </c>
      <c r="K16" s="2">
        <v>30.5</v>
      </c>
      <c r="L16" s="27">
        <v>1.6153999999999999</v>
      </c>
      <c r="M16" s="3">
        <v>25</v>
      </c>
      <c r="N16" s="13">
        <v>30</v>
      </c>
      <c r="O16" s="13">
        <v>35</v>
      </c>
      <c r="P16" s="3"/>
      <c r="Q16" s="3">
        <v>35</v>
      </c>
      <c r="R16" s="27">
        <f t="shared" si="0"/>
        <v>56.539000000000001</v>
      </c>
      <c r="S16" s="3"/>
      <c r="T16" s="3"/>
      <c r="U16" s="3"/>
      <c r="V16" s="3"/>
      <c r="W16" s="3"/>
      <c r="X16" s="27">
        <f t="shared" si="1"/>
        <v>0</v>
      </c>
      <c r="Y16" s="3">
        <f t="shared" si="2"/>
        <v>35</v>
      </c>
      <c r="Z16" s="27">
        <f t="shared" si="3"/>
        <v>56.539000000000001</v>
      </c>
      <c r="AA16" s="3"/>
      <c r="AB16" s="13"/>
      <c r="AC16" s="3"/>
      <c r="AD16" s="3"/>
      <c r="AE16" s="3"/>
      <c r="AF16" s="27">
        <f t="shared" si="4"/>
        <v>0</v>
      </c>
      <c r="AG16" s="3">
        <f t="shared" si="5"/>
        <v>35</v>
      </c>
      <c r="AH16" s="27">
        <f t="shared" si="6"/>
        <v>56.539000000000001</v>
      </c>
      <c r="AI16" s="3"/>
      <c r="AJ16" s="38" t="s">
        <v>203</v>
      </c>
      <c r="AK16" s="3">
        <v>3</v>
      </c>
    </row>
    <row r="17" spans="1:79">
      <c r="A17" s="3">
        <v>12</v>
      </c>
      <c r="B17" s="3">
        <v>1</v>
      </c>
      <c r="C17" s="3" t="s">
        <v>177</v>
      </c>
      <c r="D17" s="3" t="s">
        <v>183</v>
      </c>
      <c r="E17" s="3">
        <v>48</v>
      </c>
      <c r="F17" s="3" t="s">
        <v>209</v>
      </c>
      <c r="G17" s="3" t="s">
        <v>45</v>
      </c>
      <c r="H17" s="3" t="s">
        <v>146</v>
      </c>
      <c r="I17" s="1">
        <v>39720</v>
      </c>
      <c r="J17" s="3" t="s">
        <v>20</v>
      </c>
      <c r="K17" s="2">
        <v>46.7</v>
      </c>
      <c r="L17" s="27">
        <v>1.3317000000000001</v>
      </c>
      <c r="M17" s="13">
        <v>40</v>
      </c>
      <c r="N17" s="3">
        <v>45</v>
      </c>
      <c r="O17" s="3">
        <v>50</v>
      </c>
      <c r="P17" s="3"/>
      <c r="Q17" s="3">
        <v>50</v>
      </c>
      <c r="R17" s="27">
        <f t="shared" si="0"/>
        <v>66.585000000000008</v>
      </c>
      <c r="S17" s="3"/>
      <c r="T17" s="3"/>
      <c r="U17" s="3"/>
      <c r="V17" s="3"/>
      <c r="W17" s="3"/>
      <c r="X17" s="27">
        <f t="shared" si="1"/>
        <v>0</v>
      </c>
      <c r="Y17" s="3">
        <f t="shared" si="2"/>
        <v>50</v>
      </c>
      <c r="Z17" s="27">
        <f t="shared" si="3"/>
        <v>66.585000000000008</v>
      </c>
      <c r="AA17" s="3"/>
      <c r="AB17" s="3"/>
      <c r="AC17" s="13"/>
      <c r="AD17" s="3"/>
      <c r="AE17" s="3"/>
      <c r="AF17" s="27">
        <f t="shared" si="4"/>
        <v>0</v>
      </c>
      <c r="AG17" s="3">
        <f t="shared" si="5"/>
        <v>50</v>
      </c>
      <c r="AH17" s="27">
        <f t="shared" si="6"/>
        <v>66.585000000000008</v>
      </c>
      <c r="AI17" s="3"/>
      <c r="AJ17" s="38" t="s">
        <v>203</v>
      </c>
      <c r="AK17" s="3">
        <v>12</v>
      </c>
    </row>
    <row r="18" spans="1:79">
      <c r="A18" s="3">
        <v>5</v>
      </c>
      <c r="B18" s="3">
        <v>2</v>
      </c>
      <c r="C18" s="3" t="s">
        <v>177</v>
      </c>
      <c r="D18" s="3" t="s">
        <v>183</v>
      </c>
      <c r="E18" s="3">
        <v>48</v>
      </c>
      <c r="F18" s="3" t="s">
        <v>222</v>
      </c>
      <c r="G18" s="3" t="s">
        <v>45</v>
      </c>
      <c r="H18" s="3" t="s">
        <v>146</v>
      </c>
      <c r="I18" s="1">
        <v>37759</v>
      </c>
      <c r="J18" s="3" t="s">
        <v>20</v>
      </c>
      <c r="K18" s="2">
        <v>45</v>
      </c>
      <c r="L18" s="27">
        <v>1.3942000000000001</v>
      </c>
      <c r="M18" s="3">
        <v>40</v>
      </c>
      <c r="N18" s="93">
        <v>45</v>
      </c>
      <c r="O18" s="13">
        <v>45</v>
      </c>
      <c r="P18" s="3"/>
      <c r="Q18" s="3">
        <v>45</v>
      </c>
      <c r="R18" s="27">
        <f t="shared" si="0"/>
        <v>62.739000000000004</v>
      </c>
      <c r="S18" s="3"/>
      <c r="T18" s="3"/>
      <c r="U18" s="3"/>
      <c r="V18" s="3"/>
      <c r="W18" s="3"/>
      <c r="X18" s="27">
        <f t="shared" si="1"/>
        <v>0</v>
      </c>
      <c r="Y18" s="3">
        <f t="shared" si="2"/>
        <v>45</v>
      </c>
      <c r="Z18" s="27">
        <f t="shared" si="3"/>
        <v>62.739000000000004</v>
      </c>
      <c r="AA18" s="3"/>
      <c r="AB18" s="3"/>
      <c r="AC18" s="13"/>
      <c r="AD18" s="3"/>
      <c r="AE18" s="3"/>
      <c r="AF18" s="27">
        <f t="shared" si="4"/>
        <v>0</v>
      </c>
      <c r="AG18" s="3">
        <f t="shared" si="5"/>
        <v>45</v>
      </c>
      <c r="AH18" s="27">
        <f t="shared" si="6"/>
        <v>62.739000000000004</v>
      </c>
      <c r="AI18" s="3"/>
      <c r="AJ18" s="38" t="s">
        <v>203</v>
      </c>
      <c r="AK18" s="3">
        <v>5</v>
      </c>
    </row>
    <row r="19" spans="1:79">
      <c r="A19" s="3">
        <v>3</v>
      </c>
      <c r="B19" s="3">
        <v>3</v>
      </c>
      <c r="C19" s="3" t="s">
        <v>177</v>
      </c>
      <c r="D19" s="3" t="s">
        <v>183</v>
      </c>
      <c r="E19" s="3">
        <v>48</v>
      </c>
      <c r="F19" s="3" t="s">
        <v>192</v>
      </c>
      <c r="G19" s="3" t="s">
        <v>45</v>
      </c>
      <c r="H19" s="3" t="s">
        <v>146</v>
      </c>
      <c r="I19" s="1">
        <v>39664</v>
      </c>
      <c r="J19" s="3" t="s">
        <v>20</v>
      </c>
      <c r="K19" s="2">
        <v>46.5</v>
      </c>
      <c r="L19" s="27">
        <v>1.3387</v>
      </c>
      <c r="M19" s="93">
        <v>40</v>
      </c>
      <c r="N19" s="93">
        <v>40</v>
      </c>
      <c r="O19" s="3">
        <v>40</v>
      </c>
      <c r="P19" s="3"/>
      <c r="Q19" s="3">
        <v>40</v>
      </c>
      <c r="R19" s="27">
        <f t="shared" si="0"/>
        <v>53.548000000000002</v>
      </c>
      <c r="S19" s="13"/>
      <c r="T19" s="3"/>
      <c r="U19" s="3"/>
      <c r="V19" s="3"/>
      <c r="W19" s="3"/>
      <c r="X19" s="27">
        <f t="shared" si="1"/>
        <v>0</v>
      </c>
      <c r="Y19" s="3">
        <f t="shared" si="2"/>
        <v>40</v>
      </c>
      <c r="Z19" s="27">
        <f t="shared" si="3"/>
        <v>53.548000000000002</v>
      </c>
      <c r="AA19" s="3"/>
      <c r="AB19" s="3"/>
      <c r="AC19" s="13"/>
      <c r="AD19" s="3"/>
      <c r="AE19" s="3"/>
      <c r="AF19" s="27">
        <f t="shared" si="4"/>
        <v>0</v>
      </c>
      <c r="AG19" s="3">
        <f t="shared" si="5"/>
        <v>40</v>
      </c>
      <c r="AH19" s="27">
        <f t="shared" si="6"/>
        <v>53.548000000000002</v>
      </c>
      <c r="AI19" s="3"/>
      <c r="AJ19" s="38" t="s">
        <v>203</v>
      </c>
      <c r="AK19" s="3">
        <v>3</v>
      </c>
    </row>
    <row r="20" spans="1:79">
      <c r="A20" s="3">
        <v>2</v>
      </c>
      <c r="B20" s="3">
        <v>4</v>
      </c>
      <c r="C20" s="3" t="s">
        <v>177</v>
      </c>
      <c r="D20" s="3" t="s">
        <v>183</v>
      </c>
      <c r="E20" s="3">
        <v>48</v>
      </c>
      <c r="F20" s="3" t="s">
        <v>200</v>
      </c>
      <c r="G20" s="3" t="s">
        <v>45</v>
      </c>
      <c r="H20" s="3" t="s">
        <v>146</v>
      </c>
      <c r="I20" s="1">
        <v>38207</v>
      </c>
      <c r="J20" s="3" t="s">
        <v>20</v>
      </c>
      <c r="K20" s="2">
        <v>45.2</v>
      </c>
      <c r="L20" s="27">
        <v>1.3866000000000001</v>
      </c>
      <c r="M20" s="93">
        <v>30</v>
      </c>
      <c r="N20" s="3">
        <v>30</v>
      </c>
      <c r="O20" s="36">
        <v>35</v>
      </c>
      <c r="P20" s="3"/>
      <c r="Q20" s="3">
        <v>30</v>
      </c>
      <c r="R20" s="27">
        <f t="shared" si="0"/>
        <v>41.597999999999999</v>
      </c>
      <c r="S20" s="3"/>
      <c r="T20" s="3"/>
      <c r="U20" s="3"/>
      <c r="V20" s="3"/>
      <c r="W20" s="3"/>
      <c r="X20" s="27">
        <f t="shared" si="1"/>
        <v>0</v>
      </c>
      <c r="Y20" s="3">
        <f t="shared" si="2"/>
        <v>30</v>
      </c>
      <c r="Z20" s="27">
        <f t="shared" si="3"/>
        <v>41.597999999999999</v>
      </c>
      <c r="AA20" s="3"/>
      <c r="AB20" s="3"/>
      <c r="AC20" s="13"/>
      <c r="AD20" s="3"/>
      <c r="AE20" s="3"/>
      <c r="AF20" s="27">
        <f t="shared" si="4"/>
        <v>0</v>
      </c>
      <c r="AG20" s="3">
        <f t="shared" si="5"/>
        <v>30</v>
      </c>
      <c r="AH20" s="27">
        <f t="shared" si="6"/>
        <v>41.597999999999999</v>
      </c>
      <c r="AI20" s="3"/>
      <c r="AJ20" s="38" t="s">
        <v>203</v>
      </c>
      <c r="AK20" s="3">
        <v>2</v>
      </c>
    </row>
    <row r="21" spans="1:79">
      <c r="A21" s="3">
        <v>12</v>
      </c>
      <c r="B21" s="3">
        <v>1</v>
      </c>
      <c r="C21" s="3" t="s">
        <v>177</v>
      </c>
      <c r="D21" s="3" t="s">
        <v>183</v>
      </c>
      <c r="E21" s="3">
        <v>56</v>
      </c>
      <c r="F21" s="3" t="s">
        <v>219</v>
      </c>
      <c r="G21" s="3" t="s">
        <v>45</v>
      </c>
      <c r="H21" s="3" t="s">
        <v>146</v>
      </c>
      <c r="I21" s="1">
        <v>38261</v>
      </c>
      <c r="J21" s="3" t="s">
        <v>20</v>
      </c>
      <c r="K21" s="2">
        <v>54.65</v>
      </c>
      <c r="L21" s="27">
        <v>1.1068</v>
      </c>
      <c r="M21" s="13">
        <v>70</v>
      </c>
      <c r="N21" s="3">
        <v>80</v>
      </c>
      <c r="O21" s="36">
        <v>92.5</v>
      </c>
      <c r="P21" s="3"/>
      <c r="Q21" s="3">
        <v>80</v>
      </c>
      <c r="R21" s="27">
        <f t="shared" si="0"/>
        <v>88.543999999999997</v>
      </c>
      <c r="S21" s="3"/>
      <c r="T21" s="3"/>
      <c r="U21" s="3"/>
      <c r="V21" s="3"/>
      <c r="W21" s="3"/>
      <c r="X21" s="27">
        <f t="shared" si="1"/>
        <v>0</v>
      </c>
      <c r="Y21" s="3">
        <f t="shared" si="2"/>
        <v>80</v>
      </c>
      <c r="Z21" s="27">
        <f t="shared" si="3"/>
        <v>88.543999999999997</v>
      </c>
      <c r="AA21" s="3"/>
      <c r="AB21" s="3"/>
      <c r="AC21" s="3"/>
      <c r="AD21" s="3"/>
      <c r="AE21" s="3"/>
      <c r="AF21" s="27">
        <f t="shared" si="4"/>
        <v>0</v>
      </c>
      <c r="AG21" s="3">
        <f t="shared" si="5"/>
        <v>80</v>
      </c>
      <c r="AH21" s="27">
        <f t="shared" si="6"/>
        <v>88.543999999999997</v>
      </c>
      <c r="AI21" s="3"/>
      <c r="AJ21" s="38" t="s">
        <v>203</v>
      </c>
      <c r="AK21" s="3">
        <v>12</v>
      </c>
    </row>
    <row r="22" spans="1:79">
      <c r="A22" s="3">
        <v>12</v>
      </c>
      <c r="B22" s="3">
        <v>1</v>
      </c>
      <c r="C22" s="3" t="s">
        <v>177</v>
      </c>
      <c r="D22" s="3" t="s">
        <v>183</v>
      </c>
      <c r="E22" s="3">
        <v>60</v>
      </c>
      <c r="F22" s="3" t="s">
        <v>201</v>
      </c>
      <c r="G22" s="3" t="s">
        <v>45</v>
      </c>
      <c r="H22" s="3" t="s">
        <v>146</v>
      </c>
      <c r="I22" s="1">
        <v>37796</v>
      </c>
      <c r="J22" s="3" t="s">
        <v>20</v>
      </c>
      <c r="K22" s="2">
        <v>59.3</v>
      </c>
      <c r="L22" s="27">
        <v>1.012</v>
      </c>
      <c r="M22" s="13">
        <v>80</v>
      </c>
      <c r="N22" s="3">
        <v>90</v>
      </c>
      <c r="O22" s="36">
        <v>100</v>
      </c>
      <c r="P22" s="3"/>
      <c r="Q22" s="3">
        <v>90</v>
      </c>
      <c r="R22" s="27">
        <f t="shared" si="0"/>
        <v>91.08</v>
      </c>
      <c r="S22" s="3"/>
      <c r="T22" s="3"/>
      <c r="U22" s="3"/>
      <c r="V22" s="3"/>
      <c r="W22" s="3"/>
      <c r="X22" s="27">
        <f t="shared" si="1"/>
        <v>0</v>
      </c>
      <c r="Y22" s="3">
        <f t="shared" si="2"/>
        <v>90</v>
      </c>
      <c r="Z22" s="27">
        <f t="shared" si="3"/>
        <v>91.08</v>
      </c>
      <c r="AA22" s="3"/>
      <c r="AB22" s="3"/>
      <c r="AC22" s="13"/>
      <c r="AD22" s="3"/>
      <c r="AE22" s="3"/>
      <c r="AF22" s="27">
        <f t="shared" si="4"/>
        <v>0</v>
      </c>
      <c r="AG22" s="3">
        <f t="shared" si="5"/>
        <v>90</v>
      </c>
      <c r="AH22" s="27">
        <f t="shared" si="6"/>
        <v>91.08</v>
      </c>
      <c r="AI22" s="3" t="s">
        <v>395</v>
      </c>
      <c r="AJ22" s="38" t="s">
        <v>203</v>
      </c>
      <c r="AK22" s="3">
        <v>21</v>
      </c>
    </row>
    <row r="23" spans="1:79">
      <c r="A23" s="3">
        <v>5</v>
      </c>
      <c r="B23" s="3">
        <v>2</v>
      </c>
      <c r="C23" s="3" t="s">
        <v>177</v>
      </c>
      <c r="D23" s="3" t="s">
        <v>183</v>
      </c>
      <c r="E23" s="3">
        <v>60</v>
      </c>
      <c r="F23" s="3" t="s">
        <v>212</v>
      </c>
      <c r="G23" s="3" t="s">
        <v>45</v>
      </c>
      <c r="H23" s="3" t="s">
        <v>146</v>
      </c>
      <c r="I23" s="1">
        <v>38661</v>
      </c>
      <c r="J23" s="3" t="s">
        <v>20</v>
      </c>
      <c r="K23" s="2">
        <v>56.9</v>
      </c>
      <c r="L23" s="27">
        <v>1.0573999999999999</v>
      </c>
      <c r="M23" s="3">
        <v>55</v>
      </c>
      <c r="N23" s="13">
        <v>60</v>
      </c>
      <c r="O23" s="13">
        <v>62.5</v>
      </c>
      <c r="P23" s="3"/>
      <c r="Q23" s="3">
        <v>62.5</v>
      </c>
      <c r="R23" s="27">
        <f t="shared" si="0"/>
        <v>66.087499999999991</v>
      </c>
      <c r="S23" s="3"/>
      <c r="T23" s="3"/>
      <c r="U23" s="3"/>
      <c r="V23" s="3"/>
      <c r="W23" s="3"/>
      <c r="X23" s="27">
        <f t="shared" si="1"/>
        <v>0</v>
      </c>
      <c r="Y23" s="3">
        <f t="shared" si="2"/>
        <v>62.5</v>
      </c>
      <c r="Z23" s="27">
        <f t="shared" si="3"/>
        <v>66.087499999999991</v>
      </c>
      <c r="AA23" s="3"/>
      <c r="AB23" s="13"/>
      <c r="AC23" s="13"/>
      <c r="AD23" s="3"/>
      <c r="AE23" s="3"/>
      <c r="AF23" s="27">
        <f t="shared" si="4"/>
        <v>0</v>
      </c>
      <c r="AG23" s="3">
        <f t="shared" si="5"/>
        <v>62.5</v>
      </c>
      <c r="AH23" s="27">
        <f t="shared" si="6"/>
        <v>66.087499999999991</v>
      </c>
      <c r="AI23" s="3"/>
      <c r="AJ23" s="38" t="s">
        <v>203</v>
      </c>
      <c r="AK23" s="3">
        <v>5</v>
      </c>
    </row>
    <row r="24" spans="1:79">
      <c r="A24" s="3">
        <v>12</v>
      </c>
      <c r="B24" s="3">
        <v>1</v>
      </c>
      <c r="C24" s="3" t="s">
        <v>177</v>
      </c>
      <c r="D24" s="3" t="s">
        <v>183</v>
      </c>
      <c r="E24" s="3">
        <v>67.5</v>
      </c>
      <c r="F24" s="3" t="s">
        <v>221</v>
      </c>
      <c r="G24" s="3" t="s">
        <v>45</v>
      </c>
      <c r="H24" s="3" t="s">
        <v>146</v>
      </c>
      <c r="I24" s="1">
        <v>38104</v>
      </c>
      <c r="J24" s="3" t="s">
        <v>20</v>
      </c>
      <c r="K24" s="2">
        <v>65</v>
      </c>
      <c r="L24" s="27">
        <v>0.92420000000000002</v>
      </c>
      <c r="M24" s="3">
        <v>85</v>
      </c>
      <c r="N24" s="13">
        <v>95</v>
      </c>
      <c r="O24" s="13">
        <v>100</v>
      </c>
      <c r="P24" s="3"/>
      <c r="Q24" s="3">
        <v>100</v>
      </c>
      <c r="R24" s="27">
        <f t="shared" si="0"/>
        <v>92.42</v>
      </c>
      <c r="S24" s="3"/>
      <c r="T24" s="3"/>
      <c r="U24" s="3"/>
      <c r="V24" s="3"/>
      <c r="W24" s="3"/>
      <c r="X24" s="27">
        <f t="shared" si="1"/>
        <v>0</v>
      </c>
      <c r="Y24" s="3">
        <f t="shared" si="2"/>
        <v>100</v>
      </c>
      <c r="Z24" s="27">
        <f t="shared" si="3"/>
        <v>92.42</v>
      </c>
      <c r="AA24" s="3"/>
      <c r="AB24" s="3"/>
      <c r="AC24" s="3"/>
      <c r="AD24" s="3"/>
      <c r="AE24" s="3"/>
      <c r="AF24" s="27">
        <f t="shared" si="4"/>
        <v>0</v>
      </c>
      <c r="AG24" s="3">
        <f t="shared" si="5"/>
        <v>100</v>
      </c>
      <c r="AH24" s="27">
        <f t="shared" si="6"/>
        <v>92.42</v>
      </c>
      <c r="AI24" s="8" t="s">
        <v>394</v>
      </c>
      <c r="AJ24" s="38" t="s">
        <v>203</v>
      </c>
      <c r="AK24" s="3">
        <v>27</v>
      </c>
    </row>
    <row r="25" spans="1:79">
      <c r="A25" s="3">
        <v>5</v>
      </c>
      <c r="B25" s="3">
        <v>2</v>
      </c>
      <c r="C25" s="3" t="s">
        <v>177</v>
      </c>
      <c r="D25" s="3" t="s">
        <v>183</v>
      </c>
      <c r="E25" s="3">
        <v>67.5</v>
      </c>
      <c r="F25" s="3" t="s">
        <v>213</v>
      </c>
      <c r="G25" s="3" t="s">
        <v>45</v>
      </c>
      <c r="H25" s="3" t="s">
        <v>146</v>
      </c>
      <c r="I25" s="1">
        <v>38818</v>
      </c>
      <c r="J25" s="3" t="s">
        <v>20</v>
      </c>
      <c r="K25" s="2">
        <v>62.5</v>
      </c>
      <c r="L25" s="27">
        <v>0.95960000000000001</v>
      </c>
      <c r="M25" s="36">
        <v>40</v>
      </c>
      <c r="N25" s="13">
        <v>40</v>
      </c>
      <c r="O25" s="13">
        <v>50</v>
      </c>
      <c r="P25" s="3"/>
      <c r="Q25" s="3">
        <v>50</v>
      </c>
      <c r="R25" s="27">
        <f t="shared" si="0"/>
        <v>47.980000000000004</v>
      </c>
      <c r="S25" s="3"/>
      <c r="T25" s="3"/>
      <c r="U25" s="3"/>
      <c r="V25" s="3"/>
      <c r="W25" s="3"/>
      <c r="X25" s="27">
        <f t="shared" si="1"/>
        <v>0</v>
      </c>
      <c r="Y25" s="3">
        <f t="shared" si="2"/>
        <v>50</v>
      </c>
      <c r="Z25" s="27">
        <f t="shared" si="3"/>
        <v>47.980000000000004</v>
      </c>
      <c r="AA25" s="3"/>
      <c r="AB25" s="13"/>
      <c r="AC25" s="3"/>
      <c r="AD25" s="3"/>
      <c r="AE25" s="3"/>
      <c r="AF25" s="27">
        <f t="shared" si="4"/>
        <v>0</v>
      </c>
      <c r="AG25" s="3">
        <f t="shared" si="5"/>
        <v>50</v>
      </c>
      <c r="AH25" s="27">
        <f t="shared" si="6"/>
        <v>47.980000000000004</v>
      </c>
      <c r="AI25" s="3"/>
      <c r="AJ25" s="38" t="s">
        <v>203</v>
      </c>
      <c r="AK25" s="3">
        <v>5</v>
      </c>
    </row>
    <row r="26" spans="1:79">
      <c r="A26" s="3">
        <v>12</v>
      </c>
      <c r="B26" s="3">
        <v>1</v>
      </c>
      <c r="C26" s="3" t="s">
        <v>177</v>
      </c>
      <c r="D26" s="3" t="s">
        <v>183</v>
      </c>
      <c r="E26" s="3">
        <v>75</v>
      </c>
      <c r="F26" s="3" t="s">
        <v>196</v>
      </c>
      <c r="G26" s="3" t="s">
        <v>45</v>
      </c>
      <c r="H26" s="3" t="s">
        <v>146</v>
      </c>
      <c r="I26" s="1">
        <v>15180</v>
      </c>
      <c r="J26" s="3" t="s">
        <v>197</v>
      </c>
      <c r="K26" s="2">
        <v>73.8</v>
      </c>
      <c r="L26" s="27">
        <v>1.4025000000000001</v>
      </c>
      <c r="M26" s="13">
        <v>70</v>
      </c>
      <c r="N26" s="13">
        <v>80</v>
      </c>
      <c r="O26" s="13">
        <v>90</v>
      </c>
      <c r="P26" s="3"/>
      <c r="Q26" s="3">
        <v>90</v>
      </c>
      <c r="R26" s="27">
        <f t="shared" si="0"/>
        <v>126.22500000000001</v>
      </c>
      <c r="S26" s="13"/>
      <c r="T26" s="3"/>
      <c r="U26" s="3"/>
      <c r="V26" s="3"/>
      <c r="W26" s="3"/>
      <c r="X26" s="27">
        <f t="shared" si="1"/>
        <v>0</v>
      </c>
      <c r="Y26" s="3">
        <f t="shared" si="2"/>
        <v>90</v>
      </c>
      <c r="Z26" s="27">
        <f t="shared" si="3"/>
        <v>126.22500000000001</v>
      </c>
      <c r="AA26" s="3"/>
      <c r="AB26" s="13"/>
      <c r="AC26" s="3"/>
      <c r="AD26" s="3"/>
      <c r="AE26" s="3"/>
      <c r="AF26" s="27">
        <f t="shared" si="4"/>
        <v>0</v>
      </c>
      <c r="AG26" s="3">
        <f t="shared" si="5"/>
        <v>90</v>
      </c>
      <c r="AH26" s="27">
        <f t="shared" si="6"/>
        <v>126.22500000000001</v>
      </c>
      <c r="AI26" s="3"/>
      <c r="AJ26" s="38" t="s">
        <v>203</v>
      </c>
      <c r="AK26" s="3">
        <v>12</v>
      </c>
    </row>
    <row r="27" spans="1:79">
      <c r="A27" s="3">
        <v>12</v>
      </c>
      <c r="B27" s="3">
        <v>1</v>
      </c>
      <c r="C27" s="3" t="s">
        <v>177</v>
      </c>
      <c r="D27" s="3" t="s">
        <v>183</v>
      </c>
      <c r="E27" s="3">
        <v>75</v>
      </c>
      <c r="F27" s="3" t="s">
        <v>75</v>
      </c>
      <c r="G27" s="3" t="s">
        <v>24</v>
      </c>
      <c r="H27" s="3" t="s">
        <v>76</v>
      </c>
      <c r="I27" s="1">
        <v>38372</v>
      </c>
      <c r="J27" s="3" t="s">
        <v>20</v>
      </c>
      <c r="K27" s="2">
        <v>70.45</v>
      </c>
      <c r="L27" s="27">
        <v>0.85960000000000003</v>
      </c>
      <c r="M27" s="3">
        <v>30</v>
      </c>
      <c r="N27" s="13">
        <v>35</v>
      </c>
      <c r="O27" s="93">
        <v>40</v>
      </c>
      <c r="P27" s="3"/>
      <c r="Q27" s="26">
        <v>35</v>
      </c>
      <c r="R27" s="27">
        <f t="shared" si="0"/>
        <v>30.086000000000002</v>
      </c>
      <c r="S27" s="3"/>
      <c r="T27" s="3"/>
      <c r="U27" s="3"/>
      <c r="V27" s="3"/>
      <c r="W27" s="26"/>
      <c r="X27" s="27">
        <f t="shared" si="1"/>
        <v>0</v>
      </c>
      <c r="Y27" s="3">
        <f t="shared" si="2"/>
        <v>35</v>
      </c>
      <c r="Z27" s="27">
        <f t="shared" si="3"/>
        <v>30.086000000000002</v>
      </c>
      <c r="AA27" s="3"/>
      <c r="AB27" s="13"/>
      <c r="AC27" s="3"/>
      <c r="AD27" s="3"/>
      <c r="AE27" s="26"/>
      <c r="AF27" s="27">
        <f t="shared" si="4"/>
        <v>0</v>
      </c>
      <c r="AG27" s="3">
        <f t="shared" si="5"/>
        <v>35</v>
      </c>
      <c r="AH27" s="27">
        <f t="shared" si="6"/>
        <v>30.086000000000002</v>
      </c>
      <c r="AI27" s="3"/>
      <c r="AJ27" s="38" t="s">
        <v>292</v>
      </c>
      <c r="AK27" s="3">
        <v>12</v>
      </c>
    </row>
    <row r="28" spans="1:79">
      <c r="A28" s="3">
        <v>12</v>
      </c>
      <c r="B28" s="3">
        <v>1</v>
      </c>
      <c r="C28" s="3" t="s">
        <v>177</v>
      </c>
      <c r="D28" s="3" t="s">
        <v>183</v>
      </c>
      <c r="E28" s="3">
        <v>82.5</v>
      </c>
      <c r="F28" s="3" t="s">
        <v>193</v>
      </c>
      <c r="G28" s="3" t="s">
        <v>45</v>
      </c>
      <c r="H28" s="3" t="s">
        <v>146</v>
      </c>
      <c r="I28" s="1">
        <v>13009</v>
      </c>
      <c r="J28" s="3" t="s">
        <v>194</v>
      </c>
      <c r="K28" s="2">
        <v>78.2</v>
      </c>
      <c r="L28" s="27">
        <v>1.3438000000000001</v>
      </c>
      <c r="M28" s="13">
        <v>50</v>
      </c>
      <c r="N28" s="93">
        <v>60</v>
      </c>
      <c r="O28" s="13">
        <v>65</v>
      </c>
      <c r="P28" s="13"/>
      <c r="Q28" s="3">
        <v>65</v>
      </c>
      <c r="R28" s="27">
        <f t="shared" si="0"/>
        <v>87.347000000000008</v>
      </c>
      <c r="S28" s="13"/>
      <c r="T28" s="3"/>
      <c r="U28" s="3"/>
      <c r="V28" s="3"/>
      <c r="W28" s="3"/>
      <c r="X28" s="27">
        <f t="shared" si="1"/>
        <v>0</v>
      </c>
      <c r="Y28" s="3">
        <f t="shared" si="2"/>
        <v>65</v>
      </c>
      <c r="Z28" s="27">
        <f t="shared" si="3"/>
        <v>87.347000000000008</v>
      </c>
      <c r="AA28" s="3"/>
      <c r="AB28" s="13"/>
      <c r="AC28" s="3"/>
      <c r="AD28" s="3"/>
      <c r="AE28" s="3"/>
      <c r="AF28" s="27">
        <f t="shared" si="4"/>
        <v>0</v>
      </c>
      <c r="AG28" s="3">
        <f t="shared" si="5"/>
        <v>65</v>
      </c>
      <c r="AH28" s="27">
        <f t="shared" si="6"/>
        <v>87.347000000000008</v>
      </c>
      <c r="AI28" s="3"/>
      <c r="AJ28" s="38" t="s">
        <v>203</v>
      </c>
      <c r="AK28" s="3">
        <v>12</v>
      </c>
    </row>
    <row r="29" spans="1:79">
      <c r="A29" s="3">
        <v>12</v>
      </c>
      <c r="B29" s="3">
        <v>1</v>
      </c>
      <c r="C29" s="3" t="s">
        <v>177</v>
      </c>
      <c r="D29" s="3" t="s">
        <v>183</v>
      </c>
      <c r="E29" s="3">
        <v>82.5</v>
      </c>
      <c r="F29" s="3" t="s">
        <v>214</v>
      </c>
      <c r="G29" s="3" t="s">
        <v>45</v>
      </c>
      <c r="H29" s="3" t="s">
        <v>146</v>
      </c>
      <c r="I29" s="1">
        <v>38407</v>
      </c>
      <c r="J29" s="3" t="s">
        <v>20</v>
      </c>
      <c r="K29" s="2">
        <v>75.55</v>
      </c>
      <c r="L29" s="27">
        <v>0.81220000000000003</v>
      </c>
      <c r="M29" s="3">
        <v>80</v>
      </c>
      <c r="N29" s="13">
        <v>85</v>
      </c>
      <c r="O29" s="13">
        <v>95</v>
      </c>
      <c r="P29" s="3"/>
      <c r="Q29" s="3">
        <v>95</v>
      </c>
      <c r="R29" s="27">
        <f t="shared" si="0"/>
        <v>77.159000000000006</v>
      </c>
      <c r="S29" s="13"/>
      <c r="T29" s="3"/>
      <c r="U29" s="3"/>
      <c r="V29" s="3"/>
      <c r="W29" s="3"/>
      <c r="X29" s="27">
        <f t="shared" si="1"/>
        <v>0</v>
      </c>
      <c r="Y29" s="3">
        <f t="shared" si="2"/>
        <v>95</v>
      </c>
      <c r="Z29" s="27">
        <f t="shared" si="3"/>
        <v>77.159000000000006</v>
      </c>
      <c r="AA29" s="3"/>
      <c r="AB29" s="13"/>
      <c r="AC29" s="3"/>
      <c r="AD29" s="3"/>
      <c r="AE29" s="3"/>
      <c r="AF29" s="27">
        <f t="shared" si="4"/>
        <v>0</v>
      </c>
      <c r="AG29" s="3">
        <f t="shared" si="5"/>
        <v>95</v>
      </c>
      <c r="AH29" s="27">
        <f t="shared" si="6"/>
        <v>77.159000000000006</v>
      </c>
      <c r="AI29" s="3"/>
      <c r="AJ29" s="38" t="s">
        <v>203</v>
      </c>
      <c r="AK29" s="3">
        <v>12</v>
      </c>
    </row>
    <row r="30" spans="1:79">
      <c r="A30" s="3">
        <v>12</v>
      </c>
      <c r="B30" s="3">
        <v>1</v>
      </c>
      <c r="C30" s="3" t="s">
        <v>177</v>
      </c>
      <c r="D30" s="3" t="s">
        <v>183</v>
      </c>
      <c r="E30" s="3">
        <v>100</v>
      </c>
      <c r="F30" s="3" t="s">
        <v>210</v>
      </c>
      <c r="G30" s="3" t="s">
        <v>45</v>
      </c>
      <c r="H30" s="3" t="s">
        <v>146</v>
      </c>
      <c r="I30" s="1">
        <v>37065</v>
      </c>
      <c r="J30" s="3" t="s">
        <v>33</v>
      </c>
      <c r="K30" s="2">
        <v>91.2</v>
      </c>
      <c r="L30" s="27">
        <v>0.65629999999999999</v>
      </c>
      <c r="M30" s="13">
        <v>105</v>
      </c>
      <c r="N30" s="3">
        <v>110</v>
      </c>
      <c r="O30" s="36">
        <v>115</v>
      </c>
      <c r="P30" s="3"/>
      <c r="Q30" s="3">
        <v>110</v>
      </c>
      <c r="R30" s="27">
        <f t="shared" si="0"/>
        <v>72.192999999999998</v>
      </c>
      <c r="S30" s="3"/>
      <c r="T30" s="3"/>
      <c r="U30" s="3"/>
      <c r="V30" s="3"/>
      <c r="W30" s="3"/>
      <c r="X30" s="27">
        <f t="shared" si="1"/>
        <v>0</v>
      </c>
      <c r="Y30" s="3">
        <f t="shared" si="2"/>
        <v>110</v>
      </c>
      <c r="Z30" s="27">
        <f t="shared" si="3"/>
        <v>72.192999999999998</v>
      </c>
      <c r="AA30" s="3"/>
      <c r="AB30" s="3"/>
      <c r="AC30" s="13"/>
      <c r="AD30" s="3"/>
      <c r="AE30" s="3"/>
      <c r="AF30" s="27">
        <f t="shared" si="4"/>
        <v>0</v>
      </c>
      <c r="AG30" s="3">
        <f t="shared" si="5"/>
        <v>110</v>
      </c>
      <c r="AH30" s="27">
        <f t="shared" si="6"/>
        <v>72.192999999999998</v>
      </c>
      <c r="AI30" s="3"/>
      <c r="AJ30" s="38" t="s">
        <v>203</v>
      </c>
      <c r="AK30" s="3">
        <v>12</v>
      </c>
    </row>
    <row r="31" spans="1:79" s="35" customFormat="1">
      <c r="A31" s="3">
        <v>12</v>
      </c>
      <c r="B31" s="3">
        <v>1</v>
      </c>
      <c r="C31" s="3" t="s">
        <v>177</v>
      </c>
      <c r="D31" s="3" t="s">
        <v>183</v>
      </c>
      <c r="E31" s="3">
        <v>125</v>
      </c>
      <c r="F31" s="3" t="s">
        <v>34</v>
      </c>
      <c r="G31" s="3" t="s">
        <v>24</v>
      </c>
      <c r="H31" s="3" t="s">
        <v>76</v>
      </c>
      <c r="I31" s="1">
        <v>32600</v>
      </c>
      <c r="J31" s="3" t="s">
        <v>18</v>
      </c>
      <c r="K31" s="2">
        <v>110.9</v>
      </c>
      <c r="L31" s="27">
        <v>0.53539999999999999</v>
      </c>
      <c r="M31" s="3">
        <v>140</v>
      </c>
      <c r="N31" s="13">
        <v>160</v>
      </c>
      <c r="O31" s="13">
        <v>170</v>
      </c>
      <c r="P31" s="3"/>
      <c r="Q31" s="26">
        <v>170</v>
      </c>
      <c r="R31" s="27">
        <f t="shared" si="0"/>
        <v>91.018000000000001</v>
      </c>
      <c r="S31" s="3"/>
      <c r="T31" s="3"/>
      <c r="U31" s="3"/>
      <c r="V31" s="3"/>
      <c r="W31" s="26"/>
      <c r="X31" s="27">
        <f t="shared" si="1"/>
        <v>0</v>
      </c>
      <c r="Y31" s="3">
        <f t="shared" si="2"/>
        <v>170</v>
      </c>
      <c r="Z31" s="27">
        <f t="shared" si="3"/>
        <v>91.018000000000001</v>
      </c>
      <c r="AA31" s="3"/>
      <c r="AB31" s="13"/>
      <c r="AC31" s="3"/>
      <c r="AD31" s="3"/>
      <c r="AE31" s="26"/>
      <c r="AF31" s="27">
        <f t="shared" si="4"/>
        <v>0</v>
      </c>
      <c r="AG31" s="3">
        <f t="shared" si="5"/>
        <v>170</v>
      </c>
      <c r="AH31" s="27">
        <f t="shared" si="6"/>
        <v>91.018000000000001</v>
      </c>
      <c r="AI31" s="3"/>
      <c r="AJ31" s="38" t="s">
        <v>392</v>
      </c>
      <c r="AK31" s="3">
        <v>12</v>
      </c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34"/>
    </row>
    <row r="32" spans="1:79">
      <c r="A32" s="3"/>
      <c r="B32" s="3"/>
      <c r="C32" s="3"/>
      <c r="D32" s="3"/>
      <c r="E32" s="3"/>
      <c r="F32" s="26" t="s">
        <v>361</v>
      </c>
      <c r="G32" s="26" t="s">
        <v>358</v>
      </c>
      <c r="H32" s="3"/>
      <c r="I32" s="1"/>
      <c r="J32" s="3"/>
      <c r="K32" s="2"/>
      <c r="L32" s="27"/>
      <c r="M32" s="3"/>
      <c r="N32" s="13"/>
      <c r="O32" s="13"/>
      <c r="P32" s="3"/>
      <c r="Q32" s="3"/>
      <c r="R32" s="27"/>
      <c r="S32" s="13"/>
      <c r="T32" s="3"/>
      <c r="U32" s="3"/>
      <c r="V32" s="3"/>
      <c r="W32" s="3"/>
      <c r="X32" s="27"/>
      <c r="Y32" s="3"/>
      <c r="Z32" s="27"/>
      <c r="AA32" s="3"/>
      <c r="AB32" s="13"/>
      <c r="AC32" s="3"/>
      <c r="AD32" s="3"/>
      <c r="AE32" s="3"/>
      <c r="AF32" s="27"/>
      <c r="AG32" s="3"/>
      <c r="AH32" s="27"/>
      <c r="AI32" s="3"/>
      <c r="AJ32" s="38"/>
      <c r="AK32" s="3"/>
    </row>
    <row r="33" spans="1:79">
      <c r="A33" s="3">
        <v>12</v>
      </c>
      <c r="B33" s="3">
        <v>1</v>
      </c>
      <c r="C33" s="3" t="s">
        <v>177</v>
      </c>
      <c r="D33" s="3" t="s">
        <v>183</v>
      </c>
      <c r="E33" s="3">
        <v>48</v>
      </c>
      <c r="F33" s="3" t="s">
        <v>401</v>
      </c>
      <c r="G33" s="3" t="s">
        <v>45</v>
      </c>
      <c r="H33" s="3" t="s">
        <v>146</v>
      </c>
      <c r="I33" s="1">
        <v>38069</v>
      </c>
      <c r="J33" s="3" t="s">
        <v>20</v>
      </c>
      <c r="K33" s="2">
        <v>46.9</v>
      </c>
      <c r="L33" s="27">
        <v>1.2996000000000001</v>
      </c>
      <c r="M33" s="3"/>
      <c r="N33" s="3"/>
      <c r="O33" s="3"/>
      <c r="P33" s="3"/>
      <c r="Q33" s="3"/>
      <c r="R33" s="27">
        <f t="shared" ref="R33:R40" si="7">Q33*L33</f>
        <v>0</v>
      </c>
      <c r="S33" s="3"/>
      <c r="T33" s="3"/>
      <c r="U33" s="3"/>
      <c r="V33" s="3"/>
      <c r="W33" s="3"/>
      <c r="X33" s="27">
        <f t="shared" ref="X33:X40" si="8">W33*L33</f>
        <v>0</v>
      </c>
      <c r="Y33" s="3">
        <f t="shared" ref="Y33:Y40" si="9">W33+Q33</f>
        <v>0</v>
      </c>
      <c r="Z33" s="27">
        <f t="shared" ref="Z33:Z40" si="10">Y33*L33</f>
        <v>0</v>
      </c>
      <c r="AA33" s="3">
        <v>40</v>
      </c>
      <c r="AB33" s="3">
        <v>45</v>
      </c>
      <c r="AC33" s="3">
        <v>47.5</v>
      </c>
      <c r="AD33" s="3"/>
      <c r="AE33" s="3">
        <v>47.5</v>
      </c>
      <c r="AF33" s="27">
        <f t="shared" ref="AF33:AF40" si="11">AE33*L33</f>
        <v>61.731000000000002</v>
      </c>
      <c r="AG33" s="3">
        <f t="shared" ref="AG33:AG40" si="12">AE33+Y33</f>
        <v>47.5</v>
      </c>
      <c r="AH33" s="27">
        <f t="shared" ref="AH33:AH40" si="13">AG33*L33</f>
        <v>61.731000000000002</v>
      </c>
      <c r="AI33" s="3"/>
      <c r="AJ33" s="38" t="s">
        <v>203</v>
      </c>
      <c r="AK33" s="3">
        <v>12</v>
      </c>
    </row>
    <row r="34" spans="1:79">
      <c r="A34" s="3">
        <v>12</v>
      </c>
      <c r="B34" s="3">
        <v>1</v>
      </c>
      <c r="C34" s="3" t="s">
        <v>177</v>
      </c>
      <c r="D34" s="3" t="s">
        <v>183</v>
      </c>
      <c r="E34" s="3">
        <v>48</v>
      </c>
      <c r="F34" s="3" t="s">
        <v>72</v>
      </c>
      <c r="G34" s="3" t="s">
        <v>32</v>
      </c>
      <c r="H34" s="3" t="s">
        <v>69</v>
      </c>
      <c r="I34" s="1">
        <v>36737</v>
      </c>
      <c r="J34" s="13" t="s">
        <v>33</v>
      </c>
      <c r="K34" s="2">
        <v>47.3</v>
      </c>
      <c r="L34" s="27">
        <v>1.1334</v>
      </c>
      <c r="M34" s="3"/>
      <c r="N34" s="13"/>
      <c r="O34" s="13"/>
      <c r="P34" s="3"/>
      <c r="Q34" s="26"/>
      <c r="R34" s="27">
        <f t="shared" si="7"/>
        <v>0</v>
      </c>
      <c r="S34" s="3"/>
      <c r="T34" s="3"/>
      <c r="U34" s="3"/>
      <c r="V34" s="3"/>
      <c r="W34" s="26"/>
      <c r="X34" s="27">
        <f t="shared" si="8"/>
        <v>0</v>
      </c>
      <c r="Y34" s="3">
        <f t="shared" si="9"/>
        <v>0</v>
      </c>
      <c r="Z34" s="27">
        <f t="shared" si="10"/>
        <v>0</v>
      </c>
      <c r="AA34" s="3">
        <v>100</v>
      </c>
      <c r="AB34" s="13">
        <v>110</v>
      </c>
      <c r="AC34" s="3">
        <v>112.5</v>
      </c>
      <c r="AD34" s="3"/>
      <c r="AE34" s="26">
        <v>112.5</v>
      </c>
      <c r="AF34" s="27">
        <f t="shared" si="11"/>
        <v>127.50749999999999</v>
      </c>
      <c r="AG34" s="3">
        <f t="shared" si="12"/>
        <v>112.5</v>
      </c>
      <c r="AH34" s="27">
        <f t="shared" si="13"/>
        <v>127.50749999999999</v>
      </c>
      <c r="AI34" s="3"/>
      <c r="AJ34" s="38" t="s">
        <v>73</v>
      </c>
      <c r="AK34" s="3">
        <v>12</v>
      </c>
    </row>
    <row r="35" spans="1:79">
      <c r="A35" s="3">
        <v>12</v>
      </c>
      <c r="B35" s="3">
        <v>1</v>
      </c>
      <c r="C35" s="3" t="s">
        <v>177</v>
      </c>
      <c r="D35" s="3" t="s">
        <v>183</v>
      </c>
      <c r="E35" s="3">
        <v>48</v>
      </c>
      <c r="F35" s="3" t="s">
        <v>90</v>
      </c>
      <c r="G35" s="3" t="s">
        <v>87</v>
      </c>
      <c r="H35" s="3" t="s">
        <v>88</v>
      </c>
      <c r="I35" s="1">
        <v>36376</v>
      </c>
      <c r="J35" s="3" t="s">
        <v>26</v>
      </c>
      <c r="K35" s="2">
        <v>45.75</v>
      </c>
      <c r="L35" s="27">
        <v>1.1375999999999999</v>
      </c>
      <c r="M35" s="3"/>
      <c r="N35" s="13"/>
      <c r="O35" s="13"/>
      <c r="P35" s="3"/>
      <c r="Q35" s="26"/>
      <c r="R35" s="27">
        <f t="shared" si="7"/>
        <v>0</v>
      </c>
      <c r="S35" s="3"/>
      <c r="T35" s="3"/>
      <c r="U35" s="3"/>
      <c r="V35" s="3"/>
      <c r="W35" s="26"/>
      <c r="X35" s="27">
        <f t="shared" si="8"/>
        <v>0</v>
      </c>
      <c r="Y35" s="3">
        <f t="shared" si="9"/>
        <v>0</v>
      </c>
      <c r="Z35" s="27">
        <f t="shared" si="10"/>
        <v>0</v>
      </c>
      <c r="AA35" s="3">
        <v>90</v>
      </c>
      <c r="AB35" s="13">
        <v>95</v>
      </c>
      <c r="AC35" s="3">
        <v>102.5</v>
      </c>
      <c r="AD35" s="3"/>
      <c r="AE35" s="26">
        <v>102.5</v>
      </c>
      <c r="AF35" s="27">
        <f t="shared" si="11"/>
        <v>116.604</v>
      </c>
      <c r="AG35" s="3">
        <f t="shared" si="12"/>
        <v>102.5</v>
      </c>
      <c r="AH35" s="27">
        <f t="shared" si="13"/>
        <v>116.604</v>
      </c>
      <c r="AI35" s="3"/>
      <c r="AJ35" s="38" t="s">
        <v>362</v>
      </c>
      <c r="AK35" s="3">
        <v>12</v>
      </c>
    </row>
    <row r="36" spans="1:79" s="35" customFormat="1">
      <c r="A36" s="3">
        <v>12</v>
      </c>
      <c r="B36" s="3">
        <v>1</v>
      </c>
      <c r="C36" s="3" t="s">
        <v>177</v>
      </c>
      <c r="D36" s="3" t="s">
        <v>183</v>
      </c>
      <c r="E36" s="3">
        <v>52</v>
      </c>
      <c r="F36" s="3" t="s">
        <v>104</v>
      </c>
      <c r="G36" s="3" t="s">
        <v>31</v>
      </c>
      <c r="H36" s="3" t="s">
        <v>31</v>
      </c>
      <c r="I36" s="1">
        <v>36244</v>
      </c>
      <c r="J36" s="3" t="s">
        <v>26</v>
      </c>
      <c r="K36" s="2">
        <v>49.95</v>
      </c>
      <c r="L36" s="27">
        <v>1.0617000000000001</v>
      </c>
      <c r="M36" s="3"/>
      <c r="N36" s="13"/>
      <c r="O36" s="13"/>
      <c r="P36" s="3"/>
      <c r="Q36" s="26"/>
      <c r="R36" s="27">
        <f t="shared" si="7"/>
        <v>0</v>
      </c>
      <c r="S36" s="3"/>
      <c r="T36" s="3"/>
      <c r="U36" s="3"/>
      <c r="V36" s="3"/>
      <c r="W36" s="26"/>
      <c r="X36" s="27">
        <f t="shared" si="8"/>
        <v>0</v>
      </c>
      <c r="Y36" s="3">
        <f t="shared" si="9"/>
        <v>0</v>
      </c>
      <c r="Z36" s="27">
        <f t="shared" si="10"/>
        <v>0</v>
      </c>
      <c r="AA36" s="3">
        <v>85</v>
      </c>
      <c r="AB36" s="13">
        <v>95</v>
      </c>
      <c r="AC36" s="36">
        <v>102.5</v>
      </c>
      <c r="AD36" s="3"/>
      <c r="AE36" s="26">
        <v>95</v>
      </c>
      <c r="AF36" s="27">
        <f t="shared" si="11"/>
        <v>100.86150000000001</v>
      </c>
      <c r="AG36" s="3">
        <f t="shared" si="12"/>
        <v>95</v>
      </c>
      <c r="AH36" s="27">
        <f t="shared" si="13"/>
        <v>100.86150000000001</v>
      </c>
      <c r="AI36" s="3"/>
      <c r="AJ36" s="38" t="s">
        <v>367</v>
      </c>
      <c r="AK36" s="3">
        <v>12</v>
      </c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34"/>
    </row>
    <row r="37" spans="1:79">
      <c r="A37" s="3">
        <v>12</v>
      </c>
      <c r="B37" s="3">
        <v>1</v>
      </c>
      <c r="C37" s="3" t="s">
        <v>177</v>
      </c>
      <c r="D37" s="3" t="s">
        <v>183</v>
      </c>
      <c r="E37" s="3">
        <v>56</v>
      </c>
      <c r="F37" s="3" t="s">
        <v>170</v>
      </c>
      <c r="G37" s="3" t="s">
        <v>42</v>
      </c>
      <c r="H37" s="3" t="s">
        <v>42</v>
      </c>
      <c r="I37" s="1">
        <v>35077</v>
      </c>
      <c r="J37" s="3" t="s">
        <v>30</v>
      </c>
      <c r="K37" s="2">
        <v>54.2</v>
      </c>
      <c r="L37" s="27">
        <v>0.94840000000000002</v>
      </c>
      <c r="M37" s="3"/>
      <c r="N37" s="13"/>
      <c r="O37" s="3"/>
      <c r="P37" s="3"/>
      <c r="Q37" s="26"/>
      <c r="R37" s="27">
        <f t="shared" si="7"/>
        <v>0</v>
      </c>
      <c r="S37" s="3"/>
      <c r="T37" s="3"/>
      <c r="U37" s="62"/>
      <c r="V37" s="3"/>
      <c r="W37" s="26"/>
      <c r="X37" s="27">
        <f t="shared" si="8"/>
        <v>0</v>
      </c>
      <c r="Y37" s="3">
        <f t="shared" si="9"/>
        <v>0</v>
      </c>
      <c r="Z37" s="27">
        <f t="shared" si="10"/>
        <v>0</v>
      </c>
      <c r="AA37" s="3">
        <v>130</v>
      </c>
      <c r="AB37" s="93">
        <v>132.5</v>
      </c>
      <c r="AC37" s="3">
        <v>132.5</v>
      </c>
      <c r="AD37" s="3"/>
      <c r="AE37" s="26">
        <v>132.5</v>
      </c>
      <c r="AF37" s="27">
        <f t="shared" si="11"/>
        <v>125.663</v>
      </c>
      <c r="AG37" s="3">
        <f t="shared" si="12"/>
        <v>132.5</v>
      </c>
      <c r="AH37" s="27">
        <f t="shared" si="13"/>
        <v>125.663</v>
      </c>
      <c r="AI37" s="3"/>
      <c r="AJ37" s="38" t="s">
        <v>364</v>
      </c>
      <c r="AK37" s="3">
        <v>12</v>
      </c>
    </row>
    <row r="38" spans="1:79">
      <c r="A38" s="3">
        <v>12</v>
      </c>
      <c r="B38" s="3">
        <v>1</v>
      </c>
      <c r="C38" s="3" t="s">
        <v>177</v>
      </c>
      <c r="D38" s="3" t="s">
        <v>183</v>
      </c>
      <c r="E38" s="3">
        <v>56</v>
      </c>
      <c r="F38" s="3" t="s">
        <v>92</v>
      </c>
      <c r="G38" s="3" t="s">
        <v>87</v>
      </c>
      <c r="H38" s="3" t="s">
        <v>88</v>
      </c>
      <c r="I38" s="1">
        <v>36198</v>
      </c>
      <c r="J38" s="3" t="s">
        <v>26</v>
      </c>
      <c r="K38" s="2">
        <v>53</v>
      </c>
      <c r="L38" s="27">
        <v>0.99199999999999999</v>
      </c>
      <c r="M38" s="3"/>
      <c r="N38" s="13"/>
      <c r="O38" s="13"/>
      <c r="P38" s="3"/>
      <c r="Q38" s="26"/>
      <c r="R38" s="27">
        <f t="shared" si="7"/>
        <v>0</v>
      </c>
      <c r="S38" s="3"/>
      <c r="T38" s="3"/>
      <c r="U38" s="3"/>
      <c r="V38" s="3"/>
      <c r="W38" s="26"/>
      <c r="X38" s="27">
        <f t="shared" si="8"/>
        <v>0</v>
      </c>
      <c r="Y38" s="3">
        <f t="shared" si="9"/>
        <v>0</v>
      </c>
      <c r="Z38" s="27">
        <f t="shared" si="10"/>
        <v>0</v>
      </c>
      <c r="AA38" s="3">
        <v>60</v>
      </c>
      <c r="AB38" s="13">
        <v>65</v>
      </c>
      <c r="AC38" s="3">
        <v>70</v>
      </c>
      <c r="AD38" s="3"/>
      <c r="AE38" s="26">
        <v>70</v>
      </c>
      <c r="AF38" s="27">
        <f t="shared" si="11"/>
        <v>69.44</v>
      </c>
      <c r="AG38" s="3">
        <f t="shared" si="12"/>
        <v>70</v>
      </c>
      <c r="AH38" s="27">
        <f t="shared" si="13"/>
        <v>69.44</v>
      </c>
      <c r="AI38" s="3"/>
      <c r="AJ38" s="38" t="s">
        <v>362</v>
      </c>
      <c r="AK38" s="3">
        <v>12</v>
      </c>
    </row>
    <row r="39" spans="1:79" s="18" customFormat="1">
      <c r="A39" s="3">
        <v>12</v>
      </c>
      <c r="B39" s="3">
        <v>1</v>
      </c>
      <c r="C39" s="3" t="s">
        <v>177</v>
      </c>
      <c r="D39" s="3" t="s">
        <v>183</v>
      </c>
      <c r="E39" s="3">
        <v>60</v>
      </c>
      <c r="F39" s="3" t="s">
        <v>77</v>
      </c>
      <c r="G39" s="3" t="s">
        <v>24</v>
      </c>
      <c r="H39" s="3" t="s">
        <v>76</v>
      </c>
      <c r="I39" s="1">
        <v>27234</v>
      </c>
      <c r="J39" s="3" t="s">
        <v>23</v>
      </c>
      <c r="K39" s="2">
        <v>58.95</v>
      </c>
      <c r="L39" s="27">
        <v>0.88949999999999996</v>
      </c>
      <c r="M39" s="3"/>
      <c r="N39" s="13"/>
      <c r="O39" s="13"/>
      <c r="P39" s="3"/>
      <c r="Q39" s="26"/>
      <c r="R39" s="27">
        <f t="shared" si="7"/>
        <v>0</v>
      </c>
      <c r="S39" s="3"/>
      <c r="T39" s="3"/>
      <c r="U39" s="62"/>
      <c r="V39" s="3"/>
      <c r="W39" s="26"/>
      <c r="X39" s="27">
        <f t="shared" si="8"/>
        <v>0</v>
      </c>
      <c r="Y39" s="3">
        <f t="shared" si="9"/>
        <v>0</v>
      </c>
      <c r="Z39" s="27">
        <f t="shared" si="10"/>
        <v>0</v>
      </c>
      <c r="AA39" s="3">
        <v>50</v>
      </c>
      <c r="AB39" s="13">
        <v>75</v>
      </c>
      <c r="AC39" s="3">
        <v>80</v>
      </c>
      <c r="AD39" s="3"/>
      <c r="AE39" s="26">
        <v>80</v>
      </c>
      <c r="AF39" s="27">
        <f t="shared" si="11"/>
        <v>71.16</v>
      </c>
      <c r="AG39" s="3">
        <f t="shared" si="12"/>
        <v>80</v>
      </c>
      <c r="AH39" s="27">
        <f t="shared" si="13"/>
        <v>71.16</v>
      </c>
      <c r="AI39" s="3"/>
      <c r="AJ39" s="38" t="s">
        <v>249</v>
      </c>
      <c r="AK39" s="3">
        <v>12</v>
      </c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19"/>
    </row>
    <row r="40" spans="1:79" ht="12.75" customHeight="1">
      <c r="A40" s="3">
        <v>12</v>
      </c>
      <c r="B40" s="3">
        <v>1</v>
      </c>
      <c r="C40" s="3" t="s">
        <v>177</v>
      </c>
      <c r="D40" s="3" t="s">
        <v>183</v>
      </c>
      <c r="E40" s="3">
        <v>60</v>
      </c>
      <c r="F40" s="3" t="s">
        <v>171</v>
      </c>
      <c r="G40" s="3" t="s">
        <v>42</v>
      </c>
      <c r="H40" s="3" t="s">
        <v>42</v>
      </c>
      <c r="I40" s="1">
        <v>26573</v>
      </c>
      <c r="J40" s="1" t="s">
        <v>21</v>
      </c>
      <c r="K40" s="2">
        <v>58.1</v>
      </c>
      <c r="L40" s="27">
        <v>0.92759999999999998</v>
      </c>
      <c r="M40" s="3"/>
      <c r="N40" s="13"/>
      <c r="O40" s="13"/>
      <c r="P40" s="3"/>
      <c r="Q40" s="26"/>
      <c r="R40" s="27">
        <f t="shared" si="7"/>
        <v>0</v>
      </c>
      <c r="S40" s="3"/>
      <c r="T40" s="3"/>
      <c r="U40" s="3"/>
      <c r="V40" s="3"/>
      <c r="W40" s="26"/>
      <c r="X40" s="27">
        <f t="shared" si="8"/>
        <v>0</v>
      </c>
      <c r="Y40" s="3">
        <f t="shared" si="9"/>
        <v>0</v>
      </c>
      <c r="Z40" s="27">
        <f t="shared" si="10"/>
        <v>0</v>
      </c>
      <c r="AA40" s="36">
        <v>90</v>
      </c>
      <c r="AB40" s="13">
        <v>95</v>
      </c>
      <c r="AC40" s="13">
        <v>100</v>
      </c>
      <c r="AD40" s="3"/>
      <c r="AE40" s="26">
        <v>100</v>
      </c>
      <c r="AF40" s="27">
        <f t="shared" si="11"/>
        <v>92.759999999999991</v>
      </c>
      <c r="AG40" s="3">
        <f t="shared" si="12"/>
        <v>100</v>
      </c>
      <c r="AH40" s="27">
        <f t="shared" si="13"/>
        <v>92.759999999999991</v>
      </c>
      <c r="AI40" s="3"/>
      <c r="AJ40" s="38" t="s">
        <v>364</v>
      </c>
      <c r="AK40" s="3">
        <v>12</v>
      </c>
    </row>
    <row r="41" spans="1:79">
      <c r="A41" s="3"/>
      <c r="B41" s="3"/>
      <c r="C41" s="3"/>
      <c r="D41" s="3"/>
      <c r="E41" s="3"/>
      <c r="F41" s="26" t="s">
        <v>361</v>
      </c>
      <c r="G41" s="26" t="s">
        <v>360</v>
      </c>
      <c r="H41" s="3"/>
      <c r="I41" s="1"/>
      <c r="J41" s="3"/>
      <c r="K41" s="2"/>
      <c r="L41" s="27"/>
      <c r="M41" s="3"/>
      <c r="N41" s="3"/>
      <c r="O41" s="3"/>
      <c r="P41" s="3"/>
      <c r="Q41" s="3"/>
      <c r="R41" s="27"/>
      <c r="S41" s="3"/>
      <c r="T41" s="3"/>
      <c r="U41" s="3"/>
      <c r="V41" s="3"/>
      <c r="W41" s="3"/>
      <c r="X41" s="27"/>
      <c r="Y41" s="3"/>
      <c r="Z41" s="27"/>
      <c r="AA41" s="3"/>
      <c r="AB41" s="3"/>
      <c r="AC41" s="3"/>
      <c r="AD41" s="3"/>
      <c r="AE41" s="3"/>
      <c r="AF41" s="27"/>
      <c r="AG41" s="3"/>
      <c r="AH41" s="27"/>
      <c r="AI41" s="3"/>
      <c r="AJ41" s="38"/>
      <c r="AK41" s="3"/>
    </row>
    <row r="42" spans="1:79">
      <c r="A42" s="3">
        <v>12</v>
      </c>
      <c r="B42" s="3">
        <v>1</v>
      </c>
      <c r="C42" s="3" t="s">
        <v>177</v>
      </c>
      <c r="D42" s="3" t="s">
        <v>183</v>
      </c>
      <c r="E42" s="3">
        <v>44</v>
      </c>
      <c r="F42" s="3" t="s">
        <v>220</v>
      </c>
      <c r="G42" s="3" t="s">
        <v>45</v>
      </c>
      <c r="H42" s="3" t="s">
        <v>146</v>
      </c>
      <c r="I42" s="1">
        <v>38122</v>
      </c>
      <c r="J42" s="3" t="s">
        <v>20</v>
      </c>
      <c r="K42" s="2">
        <v>38.200000000000003</v>
      </c>
      <c r="L42" s="27">
        <v>1.6153999999999999</v>
      </c>
      <c r="M42" s="13"/>
      <c r="N42" s="3"/>
      <c r="O42" s="13"/>
      <c r="P42" s="3"/>
      <c r="Q42" s="3"/>
      <c r="R42" s="27">
        <f t="shared" ref="R42:R73" si="14">Q42*L42</f>
        <v>0</v>
      </c>
      <c r="S42" s="3"/>
      <c r="T42" s="3"/>
      <c r="U42" s="3"/>
      <c r="V42" s="3"/>
      <c r="W42" s="3"/>
      <c r="X42" s="27">
        <f t="shared" ref="X42:X73" si="15">W42*L42</f>
        <v>0</v>
      </c>
      <c r="Y42" s="3">
        <f t="shared" ref="Y42:Y73" si="16">W42+Q42</f>
        <v>0</v>
      </c>
      <c r="Z42" s="27">
        <f t="shared" ref="Z42:Z73" si="17">Y42*L42</f>
        <v>0</v>
      </c>
      <c r="AA42" s="3">
        <v>55</v>
      </c>
      <c r="AB42" s="3">
        <v>65</v>
      </c>
      <c r="AC42" s="3">
        <v>75</v>
      </c>
      <c r="AD42" s="3"/>
      <c r="AE42" s="3">
        <v>75</v>
      </c>
      <c r="AF42" s="27">
        <f t="shared" ref="AF42:AF73" si="18">AE42*L42</f>
        <v>121.155</v>
      </c>
      <c r="AG42" s="3">
        <f t="shared" ref="AG42:AG73" si="19">AE42+Y42</f>
        <v>75</v>
      </c>
      <c r="AH42" s="27">
        <f t="shared" ref="AH42:AH73" si="20">AG42*L42</f>
        <v>121.155</v>
      </c>
      <c r="AI42" s="3" t="s">
        <v>395</v>
      </c>
      <c r="AJ42" s="38" t="s">
        <v>203</v>
      </c>
      <c r="AK42" s="3">
        <v>21</v>
      </c>
    </row>
    <row r="43" spans="1:79">
      <c r="A43" s="3">
        <v>5</v>
      </c>
      <c r="B43" s="3">
        <v>2</v>
      </c>
      <c r="C43" s="3" t="s">
        <v>177</v>
      </c>
      <c r="D43" s="3" t="s">
        <v>183</v>
      </c>
      <c r="E43" s="3">
        <v>44</v>
      </c>
      <c r="F43" s="3" t="s">
        <v>215</v>
      </c>
      <c r="G43" s="3" t="s">
        <v>45</v>
      </c>
      <c r="H43" s="3" t="s">
        <v>146</v>
      </c>
      <c r="I43" s="1">
        <v>39359</v>
      </c>
      <c r="J43" s="3" t="s">
        <v>20</v>
      </c>
      <c r="K43" s="2">
        <v>42.3</v>
      </c>
      <c r="L43" s="27">
        <v>1.5061</v>
      </c>
      <c r="M43" s="13"/>
      <c r="N43" s="13"/>
      <c r="O43" s="13"/>
      <c r="P43" s="3"/>
      <c r="Q43" s="3"/>
      <c r="R43" s="27">
        <f t="shared" si="14"/>
        <v>0</v>
      </c>
      <c r="S43" s="13"/>
      <c r="T43" s="3"/>
      <c r="U43" s="3"/>
      <c r="V43" s="3"/>
      <c r="W43" s="3"/>
      <c r="X43" s="27">
        <f t="shared" si="15"/>
        <v>0</v>
      </c>
      <c r="Y43" s="3">
        <f t="shared" si="16"/>
        <v>0</v>
      </c>
      <c r="Z43" s="27">
        <f t="shared" si="17"/>
        <v>0</v>
      </c>
      <c r="AA43" s="3">
        <v>50</v>
      </c>
      <c r="AB43" s="13">
        <v>52.5</v>
      </c>
      <c r="AC43" s="3">
        <v>57.5</v>
      </c>
      <c r="AD43" s="3"/>
      <c r="AE43" s="3">
        <v>57.5</v>
      </c>
      <c r="AF43" s="27">
        <f t="shared" si="18"/>
        <v>86.600750000000005</v>
      </c>
      <c r="AG43" s="3">
        <f t="shared" si="19"/>
        <v>57.5</v>
      </c>
      <c r="AH43" s="27">
        <f t="shared" si="20"/>
        <v>86.600750000000005</v>
      </c>
      <c r="AI43" s="3"/>
      <c r="AJ43" s="38" t="s">
        <v>203</v>
      </c>
      <c r="AK43" s="3">
        <v>5</v>
      </c>
    </row>
    <row r="44" spans="1:79">
      <c r="A44" s="3">
        <v>4</v>
      </c>
      <c r="B44" s="3">
        <v>3</v>
      </c>
      <c r="C44" s="3" t="s">
        <v>177</v>
      </c>
      <c r="D44" s="3" t="s">
        <v>183</v>
      </c>
      <c r="E44" s="3">
        <v>44</v>
      </c>
      <c r="F44" s="3" t="s">
        <v>195</v>
      </c>
      <c r="G44" s="3" t="s">
        <v>45</v>
      </c>
      <c r="H44" s="3" t="s">
        <v>146</v>
      </c>
      <c r="I44" s="1">
        <v>39510</v>
      </c>
      <c r="J44" s="3" t="s">
        <v>20</v>
      </c>
      <c r="K44" s="2">
        <v>30.5</v>
      </c>
      <c r="L44" s="27">
        <v>1.6153999999999999</v>
      </c>
      <c r="M44" s="3"/>
      <c r="N44" s="13"/>
      <c r="O44" s="13"/>
      <c r="P44" s="3"/>
      <c r="Q44" s="3"/>
      <c r="R44" s="27">
        <f t="shared" si="14"/>
        <v>0</v>
      </c>
      <c r="S44" s="3"/>
      <c r="T44" s="3"/>
      <c r="U44" s="3"/>
      <c r="V44" s="3"/>
      <c r="W44" s="3"/>
      <c r="X44" s="27">
        <f t="shared" si="15"/>
        <v>0</v>
      </c>
      <c r="Y44" s="3">
        <f t="shared" si="16"/>
        <v>0</v>
      </c>
      <c r="Z44" s="27">
        <f t="shared" si="17"/>
        <v>0</v>
      </c>
      <c r="AA44" s="3">
        <v>40</v>
      </c>
      <c r="AB44" s="13">
        <v>45</v>
      </c>
      <c r="AC44" s="3">
        <v>50</v>
      </c>
      <c r="AD44" s="3"/>
      <c r="AE44" s="3">
        <v>50</v>
      </c>
      <c r="AF44" s="27">
        <f t="shared" si="18"/>
        <v>80.77</v>
      </c>
      <c r="AG44" s="3">
        <f t="shared" si="19"/>
        <v>50</v>
      </c>
      <c r="AH44" s="27">
        <f t="shared" si="20"/>
        <v>80.77</v>
      </c>
      <c r="AI44" s="3"/>
      <c r="AJ44" s="38" t="s">
        <v>203</v>
      </c>
      <c r="AK44" s="3">
        <v>4</v>
      </c>
    </row>
    <row r="45" spans="1:79">
      <c r="A45" s="3">
        <v>12</v>
      </c>
      <c r="B45" s="3">
        <v>1</v>
      </c>
      <c r="C45" s="3" t="s">
        <v>177</v>
      </c>
      <c r="D45" s="3" t="s">
        <v>183</v>
      </c>
      <c r="E45" s="3">
        <v>48</v>
      </c>
      <c r="F45" s="3" t="s">
        <v>71</v>
      </c>
      <c r="G45" s="3" t="s">
        <v>32</v>
      </c>
      <c r="H45" s="3" t="s">
        <v>69</v>
      </c>
      <c r="I45" s="1">
        <v>38070</v>
      </c>
      <c r="J45" s="1" t="s">
        <v>20</v>
      </c>
      <c r="K45" s="2">
        <v>45.8</v>
      </c>
      <c r="L45" s="27">
        <v>1.3641000000000001</v>
      </c>
      <c r="M45" s="3"/>
      <c r="N45" s="13"/>
      <c r="O45" s="3"/>
      <c r="P45" s="3"/>
      <c r="Q45" s="26"/>
      <c r="R45" s="27">
        <f t="shared" si="14"/>
        <v>0</v>
      </c>
      <c r="S45" s="3"/>
      <c r="T45" s="3"/>
      <c r="U45" s="3"/>
      <c r="V45" s="3"/>
      <c r="W45" s="26"/>
      <c r="X45" s="27">
        <f t="shared" si="15"/>
        <v>0</v>
      </c>
      <c r="Y45" s="3">
        <f t="shared" si="16"/>
        <v>0</v>
      </c>
      <c r="Z45" s="27">
        <f t="shared" si="17"/>
        <v>0</v>
      </c>
      <c r="AA45" s="3">
        <v>70</v>
      </c>
      <c r="AB45" s="13">
        <v>85</v>
      </c>
      <c r="AC45" s="36">
        <v>90</v>
      </c>
      <c r="AD45" s="3"/>
      <c r="AE45" s="26">
        <v>85</v>
      </c>
      <c r="AF45" s="27">
        <f t="shared" si="18"/>
        <v>115.94850000000001</v>
      </c>
      <c r="AG45" s="3">
        <f t="shared" si="19"/>
        <v>85</v>
      </c>
      <c r="AH45" s="27">
        <f t="shared" si="20"/>
        <v>115.94850000000001</v>
      </c>
      <c r="AI45" s="3"/>
      <c r="AJ45" s="38" t="s">
        <v>365</v>
      </c>
      <c r="AK45" s="3">
        <v>12</v>
      </c>
    </row>
    <row r="46" spans="1:79">
      <c r="A46" s="3">
        <v>5</v>
      </c>
      <c r="B46" s="3">
        <v>2</v>
      </c>
      <c r="C46" s="3" t="s">
        <v>177</v>
      </c>
      <c r="D46" s="3" t="s">
        <v>183</v>
      </c>
      <c r="E46" s="3">
        <v>48</v>
      </c>
      <c r="F46" s="3" t="s">
        <v>192</v>
      </c>
      <c r="G46" s="3" t="s">
        <v>45</v>
      </c>
      <c r="H46" s="3" t="s">
        <v>146</v>
      </c>
      <c r="I46" s="1">
        <v>39664</v>
      </c>
      <c r="J46" s="3" t="s">
        <v>20</v>
      </c>
      <c r="K46" s="2">
        <v>46.5</v>
      </c>
      <c r="L46" s="27">
        <v>1.3387</v>
      </c>
      <c r="M46" s="13"/>
      <c r="N46" s="13"/>
      <c r="O46" s="3"/>
      <c r="P46" s="3"/>
      <c r="Q46" s="3"/>
      <c r="R46" s="27">
        <f t="shared" si="14"/>
        <v>0</v>
      </c>
      <c r="S46" s="13"/>
      <c r="T46" s="3"/>
      <c r="U46" s="3"/>
      <c r="V46" s="3"/>
      <c r="W46" s="3"/>
      <c r="X46" s="27">
        <f t="shared" si="15"/>
        <v>0</v>
      </c>
      <c r="Y46" s="3">
        <f t="shared" si="16"/>
        <v>0</v>
      </c>
      <c r="Z46" s="27">
        <f t="shared" si="17"/>
        <v>0</v>
      </c>
      <c r="AA46" s="3">
        <v>50</v>
      </c>
      <c r="AB46" s="3">
        <v>55</v>
      </c>
      <c r="AC46" s="13">
        <v>65</v>
      </c>
      <c r="AD46" s="3"/>
      <c r="AE46" s="3">
        <v>65</v>
      </c>
      <c r="AF46" s="27">
        <f t="shared" si="18"/>
        <v>87.015500000000003</v>
      </c>
      <c r="AG46" s="3">
        <f t="shared" si="19"/>
        <v>65</v>
      </c>
      <c r="AH46" s="27">
        <f t="shared" si="20"/>
        <v>87.015500000000003</v>
      </c>
      <c r="AI46" s="3"/>
      <c r="AJ46" s="38" t="s">
        <v>203</v>
      </c>
      <c r="AK46" s="3">
        <v>5</v>
      </c>
    </row>
    <row r="47" spans="1:79">
      <c r="A47" s="3">
        <v>3</v>
      </c>
      <c r="B47" s="3">
        <v>3</v>
      </c>
      <c r="C47" s="3" t="s">
        <v>177</v>
      </c>
      <c r="D47" s="3" t="s">
        <v>183</v>
      </c>
      <c r="E47" s="3">
        <v>48</v>
      </c>
      <c r="F47" s="3" t="s">
        <v>209</v>
      </c>
      <c r="G47" s="3" t="s">
        <v>45</v>
      </c>
      <c r="H47" s="3" t="s">
        <v>146</v>
      </c>
      <c r="I47" s="1">
        <v>39720</v>
      </c>
      <c r="J47" s="3" t="s">
        <v>20</v>
      </c>
      <c r="K47" s="2">
        <v>46.7</v>
      </c>
      <c r="L47" s="27">
        <v>1.3317000000000001</v>
      </c>
      <c r="M47" s="13"/>
      <c r="N47" s="3"/>
      <c r="O47" s="3"/>
      <c r="P47" s="3"/>
      <c r="Q47" s="3"/>
      <c r="R47" s="27">
        <f t="shared" si="14"/>
        <v>0</v>
      </c>
      <c r="S47" s="3"/>
      <c r="T47" s="3"/>
      <c r="U47" s="3"/>
      <c r="V47" s="3"/>
      <c r="W47" s="3"/>
      <c r="X47" s="27">
        <f t="shared" si="15"/>
        <v>0</v>
      </c>
      <c r="Y47" s="3">
        <f t="shared" si="16"/>
        <v>0</v>
      </c>
      <c r="Z47" s="27">
        <f t="shared" si="17"/>
        <v>0</v>
      </c>
      <c r="AA47" s="36">
        <v>50</v>
      </c>
      <c r="AB47" s="3">
        <v>50</v>
      </c>
      <c r="AC47" s="13">
        <v>55</v>
      </c>
      <c r="AD47" s="3"/>
      <c r="AE47" s="3">
        <v>55</v>
      </c>
      <c r="AF47" s="27">
        <f t="shared" si="18"/>
        <v>73.243500000000012</v>
      </c>
      <c r="AG47" s="3">
        <f t="shared" si="19"/>
        <v>55</v>
      </c>
      <c r="AH47" s="27">
        <f t="shared" si="20"/>
        <v>73.243500000000012</v>
      </c>
      <c r="AI47" s="3"/>
      <c r="AJ47" s="38" t="s">
        <v>203</v>
      </c>
      <c r="AK47" s="3">
        <v>3</v>
      </c>
    </row>
    <row r="48" spans="1:79">
      <c r="A48" s="3">
        <v>2</v>
      </c>
      <c r="B48" s="3">
        <v>4</v>
      </c>
      <c r="C48" s="3" t="s">
        <v>177</v>
      </c>
      <c r="D48" s="3" t="s">
        <v>183</v>
      </c>
      <c r="E48" s="3">
        <v>48</v>
      </c>
      <c r="F48" s="3" t="s">
        <v>200</v>
      </c>
      <c r="G48" s="3" t="s">
        <v>45</v>
      </c>
      <c r="H48" s="3" t="s">
        <v>146</v>
      </c>
      <c r="I48" s="1">
        <v>38207</v>
      </c>
      <c r="J48" s="3" t="s">
        <v>20</v>
      </c>
      <c r="K48" s="2">
        <v>45.2</v>
      </c>
      <c r="L48" s="27">
        <v>1.3866000000000001</v>
      </c>
      <c r="M48" s="13"/>
      <c r="N48" s="3"/>
      <c r="O48" s="3"/>
      <c r="P48" s="3"/>
      <c r="Q48" s="3"/>
      <c r="R48" s="27">
        <f t="shared" si="14"/>
        <v>0</v>
      </c>
      <c r="S48" s="3"/>
      <c r="T48" s="3"/>
      <c r="U48" s="3"/>
      <c r="V48" s="3"/>
      <c r="W48" s="3"/>
      <c r="X48" s="27">
        <f t="shared" si="15"/>
        <v>0</v>
      </c>
      <c r="Y48" s="3">
        <f t="shared" si="16"/>
        <v>0</v>
      </c>
      <c r="Z48" s="27">
        <f t="shared" si="17"/>
        <v>0</v>
      </c>
      <c r="AA48" s="3">
        <v>50</v>
      </c>
      <c r="AB48" s="3">
        <v>52.5</v>
      </c>
      <c r="AC48" s="93">
        <v>55</v>
      </c>
      <c r="AD48" s="3"/>
      <c r="AE48" s="3">
        <v>52.5</v>
      </c>
      <c r="AF48" s="27">
        <f t="shared" si="18"/>
        <v>72.796500000000009</v>
      </c>
      <c r="AG48" s="3">
        <f t="shared" si="19"/>
        <v>52.5</v>
      </c>
      <c r="AH48" s="27">
        <f t="shared" si="20"/>
        <v>72.796500000000009</v>
      </c>
      <c r="AI48" s="3"/>
      <c r="AJ48" s="38" t="s">
        <v>203</v>
      </c>
      <c r="AK48" s="3">
        <v>2</v>
      </c>
    </row>
    <row r="49" spans="1:80" s="35" customFormat="1">
      <c r="A49" s="3">
        <v>1</v>
      </c>
      <c r="B49" s="3">
        <v>5</v>
      </c>
      <c r="C49" s="3" t="s">
        <v>177</v>
      </c>
      <c r="D49" s="3" t="s">
        <v>183</v>
      </c>
      <c r="E49" s="3">
        <v>48</v>
      </c>
      <c r="F49" s="3" t="s">
        <v>222</v>
      </c>
      <c r="G49" s="3" t="s">
        <v>45</v>
      </c>
      <c r="H49" s="3" t="s">
        <v>146</v>
      </c>
      <c r="I49" s="1">
        <v>37759</v>
      </c>
      <c r="J49" s="3" t="s">
        <v>20</v>
      </c>
      <c r="K49" s="2">
        <v>45</v>
      </c>
      <c r="L49" s="27">
        <v>1.3942000000000001</v>
      </c>
      <c r="M49" s="3"/>
      <c r="N49" s="13"/>
      <c r="O49" s="13"/>
      <c r="P49" s="3"/>
      <c r="Q49" s="3"/>
      <c r="R49" s="27">
        <f t="shared" si="14"/>
        <v>0</v>
      </c>
      <c r="S49" s="3"/>
      <c r="T49" s="3"/>
      <c r="U49" s="3"/>
      <c r="V49" s="3"/>
      <c r="W49" s="3"/>
      <c r="X49" s="27">
        <f t="shared" si="15"/>
        <v>0</v>
      </c>
      <c r="Y49" s="3">
        <f t="shared" si="16"/>
        <v>0</v>
      </c>
      <c r="Z49" s="27">
        <f t="shared" si="17"/>
        <v>0</v>
      </c>
      <c r="AA49" s="3">
        <v>35</v>
      </c>
      <c r="AB49" s="36">
        <v>40</v>
      </c>
      <c r="AC49" s="13">
        <v>40</v>
      </c>
      <c r="AD49" s="3"/>
      <c r="AE49" s="3">
        <v>40</v>
      </c>
      <c r="AF49" s="27">
        <f t="shared" si="18"/>
        <v>55.768000000000001</v>
      </c>
      <c r="AG49" s="3">
        <f t="shared" si="19"/>
        <v>40</v>
      </c>
      <c r="AH49" s="27">
        <f t="shared" si="20"/>
        <v>55.768000000000001</v>
      </c>
      <c r="AI49" s="3"/>
      <c r="AJ49" s="38" t="s">
        <v>203</v>
      </c>
      <c r="AK49" s="3">
        <v>1</v>
      </c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34"/>
    </row>
    <row r="50" spans="1:80" s="35" customFormat="1">
      <c r="A50" s="3">
        <v>12</v>
      </c>
      <c r="B50" s="3">
        <v>1</v>
      </c>
      <c r="C50" s="3" t="s">
        <v>177</v>
      </c>
      <c r="D50" s="3" t="s">
        <v>183</v>
      </c>
      <c r="E50" s="3">
        <v>52</v>
      </c>
      <c r="F50" s="3" t="s">
        <v>70</v>
      </c>
      <c r="G50" s="3" t="s">
        <v>32</v>
      </c>
      <c r="H50" s="3" t="s">
        <v>69</v>
      </c>
      <c r="I50" s="1">
        <v>37169</v>
      </c>
      <c r="J50" s="13" t="s">
        <v>33</v>
      </c>
      <c r="K50" s="2">
        <v>52</v>
      </c>
      <c r="L50" s="27">
        <v>1.0751999999999999</v>
      </c>
      <c r="M50" s="3"/>
      <c r="N50" s="3"/>
      <c r="O50" s="3"/>
      <c r="P50" s="3"/>
      <c r="Q50" s="26"/>
      <c r="R50" s="27">
        <f t="shared" si="14"/>
        <v>0</v>
      </c>
      <c r="S50" s="3"/>
      <c r="T50" s="3"/>
      <c r="U50" s="3"/>
      <c r="V50" s="3"/>
      <c r="W50" s="26"/>
      <c r="X50" s="27">
        <f t="shared" si="15"/>
        <v>0</v>
      </c>
      <c r="Y50" s="3">
        <f t="shared" si="16"/>
        <v>0</v>
      </c>
      <c r="Z50" s="27">
        <f t="shared" si="17"/>
        <v>0</v>
      </c>
      <c r="AA50" s="3">
        <v>110</v>
      </c>
      <c r="AB50" s="13">
        <v>120</v>
      </c>
      <c r="AC50" s="3">
        <v>125</v>
      </c>
      <c r="AD50" s="3"/>
      <c r="AE50" s="26">
        <v>125</v>
      </c>
      <c r="AF50" s="27">
        <f t="shared" si="18"/>
        <v>134.4</v>
      </c>
      <c r="AG50" s="3">
        <f t="shared" si="19"/>
        <v>125</v>
      </c>
      <c r="AH50" s="27">
        <f t="shared" si="20"/>
        <v>134.4</v>
      </c>
      <c r="AI50" s="3" t="s">
        <v>393</v>
      </c>
      <c r="AJ50" s="38" t="s">
        <v>73</v>
      </c>
      <c r="AK50" s="3">
        <v>48</v>
      </c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34"/>
    </row>
    <row r="51" spans="1:80">
      <c r="A51" s="3">
        <v>12</v>
      </c>
      <c r="B51" s="3">
        <v>1</v>
      </c>
      <c r="C51" s="3" t="s">
        <v>177</v>
      </c>
      <c r="D51" s="3" t="s">
        <v>183</v>
      </c>
      <c r="E51" s="3">
        <v>56</v>
      </c>
      <c r="F51" s="3" t="s">
        <v>219</v>
      </c>
      <c r="G51" s="3" t="s">
        <v>45</v>
      </c>
      <c r="H51" s="3" t="s">
        <v>146</v>
      </c>
      <c r="I51" s="1">
        <v>38261</v>
      </c>
      <c r="J51" s="3" t="s">
        <v>20</v>
      </c>
      <c r="K51" s="2">
        <v>54.65</v>
      </c>
      <c r="L51" s="27">
        <v>1.1068</v>
      </c>
      <c r="M51" s="13"/>
      <c r="N51" s="3"/>
      <c r="O51" s="3"/>
      <c r="P51" s="3"/>
      <c r="Q51" s="3"/>
      <c r="R51" s="27">
        <f t="shared" si="14"/>
        <v>0</v>
      </c>
      <c r="S51" s="3"/>
      <c r="T51" s="3"/>
      <c r="U51" s="3"/>
      <c r="V51" s="3"/>
      <c r="W51" s="3"/>
      <c r="X51" s="27">
        <f t="shared" si="15"/>
        <v>0</v>
      </c>
      <c r="Y51" s="3">
        <f t="shared" si="16"/>
        <v>0</v>
      </c>
      <c r="Z51" s="27">
        <f t="shared" si="17"/>
        <v>0</v>
      </c>
      <c r="AA51" s="3">
        <v>75</v>
      </c>
      <c r="AB51" s="3">
        <v>85</v>
      </c>
      <c r="AC51" s="3">
        <v>95</v>
      </c>
      <c r="AD51" s="3"/>
      <c r="AE51" s="3">
        <v>95</v>
      </c>
      <c r="AF51" s="27">
        <f t="shared" si="18"/>
        <v>105.146</v>
      </c>
      <c r="AG51" s="3">
        <f t="shared" si="19"/>
        <v>95</v>
      </c>
      <c r="AH51" s="27">
        <f t="shared" si="20"/>
        <v>105.146</v>
      </c>
      <c r="AI51" s="3"/>
      <c r="AJ51" s="38" t="s">
        <v>203</v>
      </c>
      <c r="AK51" s="3">
        <v>12</v>
      </c>
    </row>
    <row r="52" spans="1:80" s="18" customFormat="1" ht="12.75" customHeight="1">
      <c r="A52" s="3">
        <v>12</v>
      </c>
      <c r="B52" s="3">
        <v>1</v>
      </c>
      <c r="C52" s="3" t="s">
        <v>177</v>
      </c>
      <c r="D52" s="3" t="s">
        <v>183</v>
      </c>
      <c r="E52" s="3">
        <v>60</v>
      </c>
      <c r="F52" s="3" t="s">
        <v>201</v>
      </c>
      <c r="G52" s="3" t="s">
        <v>45</v>
      </c>
      <c r="H52" s="3" t="s">
        <v>146</v>
      </c>
      <c r="I52" s="1">
        <v>37796</v>
      </c>
      <c r="J52" s="3" t="s">
        <v>20</v>
      </c>
      <c r="K52" s="2">
        <v>59.3</v>
      </c>
      <c r="L52" s="27">
        <v>1.012</v>
      </c>
      <c r="M52" s="13"/>
      <c r="N52" s="3"/>
      <c r="O52" s="3"/>
      <c r="P52" s="3"/>
      <c r="Q52" s="3"/>
      <c r="R52" s="27">
        <f t="shared" si="14"/>
        <v>0</v>
      </c>
      <c r="S52" s="3"/>
      <c r="T52" s="3"/>
      <c r="U52" s="3"/>
      <c r="V52" s="3"/>
      <c r="W52" s="3"/>
      <c r="X52" s="27">
        <f t="shared" si="15"/>
        <v>0</v>
      </c>
      <c r="Y52" s="3">
        <f t="shared" si="16"/>
        <v>0</v>
      </c>
      <c r="Z52" s="27">
        <f t="shared" si="17"/>
        <v>0</v>
      </c>
      <c r="AA52" s="3">
        <v>85</v>
      </c>
      <c r="AB52" s="3">
        <v>107.5</v>
      </c>
      <c r="AC52" s="13">
        <v>115</v>
      </c>
      <c r="AD52" s="3"/>
      <c r="AE52" s="3">
        <v>115</v>
      </c>
      <c r="AF52" s="27">
        <f t="shared" si="18"/>
        <v>116.38</v>
      </c>
      <c r="AG52" s="3">
        <f t="shared" si="19"/>
        <v>115</v>
      </c>
      <c r="AH52" s="27">
        <f t="shared" si="20"/>
        <v>116.38</v>
      </c>
      <c r="AI52" s="3"/>
      <c r="AJ52" s="38" t="s">
        <v>203</v>
      </c>
      <c r="AK52" s="3">
        <v>12</v>
      </c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19"/>
    </row>
    <row r="53" spans="1:80" s="3" customFormat="1">
      <c r="A53" s="3">
        <v>5</v>
      </c>
      <c r="B53" s="3">
        <v>2</v>
      </c>
      <c r="C53" s="3" t="s">
        <v>177</v>
      </c>
      <c r="D53" s="3" t="s">
        <v>183</v>
      </c>
      <c r="E53" s="3">
        <v>60</v>
      </c>
      <c r="F53" s="3" t="s">
        <v>212</v>
      </c>
      <c r="G53" s="3" t="s">
        <v>45</v>
      </c>
      <c r="H53" s="3" t="s">
        <v>146</v>
      </c>
      <c r="I53" s="1">
        <v>38661</v>
      </c>
      <c r="J53" s="3" t="s">
        <v>20</v>
      </c>
      <c r="K53" s="2">
        <v>56.9</v>
      </c>
      <c r="L53" s="27">
        <v>1.0573999999999999</v>
      </c>
      <c r="N53" s="13"/>
      <c r="O53" s="13"/>
      <c r="R53" s="27">
        <f t="shared" si="14"/>
        <v>0</v>
      </c>
      <c r="X53" s="27">
        <f t="shared" si="15"/>
        <v>0</v>
      </c>
      <c r="Y53" s="3">
        <f t="shared" si="16"/>
        <v>0</v>
      </c>
      <c r="Z53" s="27">
        <f t="shared" si="17"/>
        <v>0</v>
      </c>
      <c r="AA53" s="3">
        <v>50</v>
      </c>
      <c r="AB53" s="13">
        <v>60</v>
      </c>
      <c r="AC53" s="13">
        <v>70</v>
      </c>
      <c r="AE53" s="3">
        <v>70</v>
      </c>
      <c r="AF53" s="27">
        <f t="shared" si="18"/>
        <v>74.017999999999986</v>
      </c>
      <c r="AG53" s="3">
        <f t="shared" si="19"/>
        <v>70</v>
      </c>
      <c r="AH53" s="27">
        <f t="shared" si="20"/>
        <v>74.017999999999986</v>
      </c>
      <c r="AJ53" s="38" t="s">
        <v>203</v>
      </c>
      <c r="AK53" s="3">
        <v>5</v>
      </c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28"/>
    </row>
    <row r="54" spans="1:80" s="3" customFormat="1">
      <c r="A54" s="3">
        <v>12</v>
      </c>
      <c r="B54" s="3">
        <v>1</v>
      </c>
      <c r="C54" s="3" t="s">
        <v>177</v>
      </c>
      <c r="D54" s="3" t="s">
        <v>183</v>
      </c>
      <c r="E54" s="3">
        <v>67.5</v>
      </c>
      <c r="F54" s="3" t="s">
        <v>94</v>
      </c>
      <c r="G54" s="3" t="s">
        <v>24</v>
      </c>
      <c r="H54" s="3" t="s">
        <v>242</v>
      </c>
      <c r="I54" s="1">
        <v>35318</v>
      </c>
      <c r="J54" s="3" t="s">
        <v>30</v>
      </c>
      <c r="K54" s="2">
        <v>66.2</v>
      </c>
      <c r="L54" s="27">
        <v>0.75349999999999995</v>
      </c>
      <c r="N54" s="13"/>
      <c r="O54" s="13"/>
      <c r="Q54" s="26"/>
      <c r="R54" s="27">
        <f t="shared" si="14"/>
        <v>0</v>
      </c>
      <c r="W54" s="26"/>
      <c r="X54" s="27">
        <f t="shared" si="15"/>
        <v>0</v>
      </c>
      <c r="Y54" s="3">
        <f t="shared" si="16"/>
        <v>0</v>
      </c>
      <c r="Z54" s="27">
        <f t="shared" si="17"/>
        <v>0</v>
      </c>
      <c r="AA54" s="3">
        <v>155</v>
      </c>
      <c r="AB54" s="93">
        <v>167.5</v>
      </c>
      <c r="AC54" s="3">
        <v>167.5</v>
      </c>
      <c r="AE54" s="26">
        <v>167.5</v>
      </c>
      <c r="AF54" s="27">
        <f t="shared" si="18"/>
        <v>126.21124999999999</v>
      </c>
      <c r="AG54" s="3">
        <f t="shared" si="19"/>
        <v>167.5</v>
      </c>
      <c r="AH54" s="27">
        <f t="shared" si="20"/>
        <v>126.21124999999999</v>
      </c>
      <c r="AJ54" s="38" t="s">
        <v>366</v>
      </c>
      <c r="AK54" s="3">
        <v>12</v>
      </c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28"/>
    </row>
    <row r="55" spans="1:80">
      <c r="A55" s="3">
        <v>12</v>
      </c>
      <c r="B55" s="3">
        <v>1</v>
      </c>
      <c r="C55" s="3" t="s">
        <v>177</v>
      </c>
      <c r="D55" s="3" t="s">
        <v>183</v>
      </c>
      <c r="E55" s="3">
        <v>67.5</v>
      </c>
      <c r="F55" s="3" t="s">
        <v>100</v>
      </c>
      <c r="G55" s="3" t="s">
        <v>31</v>
      </c>
      <c r="H55" s="3" t="s">
        <v>31</v>
      </c>
      <c r="I55" s="1">
        <v>21912</v>
      </c>
      <c r="J55" s="3" t="s">
        <v>22</v>
      </c>
      <c r="K55" s="2">
        <v>66.099999999999994</v>
      </c>
      <c r="L55" s="27">
        <v>1.1355999999999999</v>
      </c>
      <c r="M55" s="3"/>
      <c r="N55" s="13"/>
      <c r="O55" s="13"/>
      <c r="P55" s="3"/>
      <c r="Q55" s="26"/>
      <c r="R55" s="27">
        <f t="shared" si="14"/>
        <v>0</v>
      </c>
      <c r="S55" s="3"/>
      <c r="T55" s="3"/>
      <c r="U55" s="3"/>
      <c r="V55" s="3"/>
      <c r="W55" s="26"/>
      <c r="X55" s="27">
        <f t="shared" si="15"/>
        <v>0</v>
      </c>
      <c r="Y55" s="3">
        <f t="shared" si="16"/>
        <v>0</v>
      </c>
      <c r="Z55" s="27">
        <f t="shared" si="17"/>
        <v>0</v>
      </c>
      <c r="AA55" s="3">
        <v>120</v>
      </c>
      <c r="AB55" s="13">
        <v>127.5</v>
      </c>
      <c r="AC55" s="36">
        <v>135</v>
      </c>
      <c r="AD55" s="3"/>
      <c r="AE55" s="26">
        <v>127.5</v>
      </c>
      <c r="AF55" s="27">
        <f t="shared" si="18"/>
        <v>144.78899999999999</v>
      </c>
      <c r="AG55" s="3">
        <f t="shared" si="19"/>
        <v>127.5</v>
      </c>
      <c r="AH55" s="27">
        <f t="shared" si="20"/>
        <v>144.78899999999999</v>
      </c>
      <c r="AI55" s="3"/>
      <c r="AJ55" s="38" t="s">
        <v>367</v>
      </c>
      <c r="AK55" s="3">
        <v>12</v>
      </c>
    </row>
    <row r="56" spans="1:80">
      <c r="A56" s="3">
        <v>0</v>
      </c>
      <c r="B56" s="3" t="s">
        <v>380</v>
      </c>
      <c r="C56" s="3" t="s">
        <v>177</v>
      </c>
      <c r="D56" s="3" t="s">
        <v>183</v>
      </c>
      <c r="E56" s="3">
        <v>67.5</v>
      </c>
      <c r="F56" s="3" t="s">
        <v>169</v>
      </c>
      <c r="G56" s="3" t="s">
        <v>24</v>
      </c>
      <c r="H56" s="3" t="s">
        <v>76</v>
      </c>
      <c r="I56" s="1">
        <v>33429</v>
      </c>
      <c r="J56" s="3" t="s">
        <v>18</v>
      </c>
      <c r="K56" s="2">
        <v>64.55</v>
      </c>
      <c r="L56" s="27">
        <v>0.75570000000000004</v>
      </c>
      <c r="M56" s="3"/>
      <c r="N56" s="13"/>
      <c r="O56" s="13"/>
      <c r="P56" s="3"/>
      <c r="Q56" s="26"/>
      <c r="R56" s="27">
        <f t="shared" si="14"/>
        <v>0</v>
      </c>
      <c r="S56" s="3"/>
      <c r="T56" s="3"/>
      <c r="U56" s="3"/>
      <c r="V56" s="3"/>
      <c r="W56" s="26"/>
      <c r="X56" s="27">
        <f t="shared" si="15"/>
        <v>0</v>
      </c>
      <c r="Y56" s="3">
        <f t="shared" si="16"/>
        <v>0</v>
      </c>
      <c r="Z56" s="27">
        <f t="shared" si="17"/>
        <v>0</v>
      </c>
      <c r="AA56" s="93">
        <v>150</v>
      </c>
      <c r="AB56" s="93">
        <v>0</v>
      </c>
      <c r="AC56" s="93">
        <v>0</v>
      </c>
      <c r="AD56" s="3"/>
      <c r="AE56" s="26">
        <v>0</v>
      </c>
      <c r="AF56" s="27">
        <f t="shared" si="18"/>
        <v>0</v>
      </c>
      <c r="AG56" s="3">
        <f t="shared" si="19"/>
        <v>0</v>
      </c>
      <c r="AH56" s="27">
        <f t="shared" si="20"/>
        <v>0</v>
      </c>
      <c r="AI56" s="3"/>
      <c r="AJ56" s="38" t="s">
        <v>293</v>
      </c>
      <c r="AK56" s="3">
        <v>0</v>
      </c>
    </row>
    <row r="57" spans="1:80" s="18" customFormat="1">
      <c r="A57" s="3">
        <v>12</v>
      </c>
      <c r="B57" s="3">
        <v>1</v>
      </c>
      <c r="C57" s="3" t="s">
        <v>177</v>
      </c>
      <c r="D57" s="3" t="s">
        <v>183</v>
      </c>
      <c r="E57" s="3">
        <v>67.5</v>
      </c>
      <c r="F57" s="3" t="s">
        <v>221</v>
      </c>
      <c r="G57" s="3" t="s">
        <v>45</v>
      </c>
      <c r="H57" s="3" t="s">
        <v>146</v>
      </c>
      <c r="I57" s="1">
        <v>38104</v>
      </c>
      <c r="J57" s="3" t="s">
        <v>20</v>
      </c>
      <c r="K57" s="2">
        <v>65</v>
      </c>
      <c r="L57" s="27">
        <v>0.92420000000000002</v>
      </c>
      <c r="M57" s="3"/>
      <c r="N57" s="13"/>
      <c r="O57" s="13"/>
      <c r="P57" s="3"/>
      <c r="Q57" s="3"/>
      <c r="R57" s="27">
        <f t="shared" si="14"/>
        <v>0</v>
      </c>
      <c r="S57" s="3"/>
      <c r="T57" s="3"/>
      <c r="U57" s="3"/>
      <c r="V57" s="3"/>
      <c r="W57" s="3"/>
      <c r="X57" s="27">
        <f t="shared" si="15"/>
        <v>0</v>
      </c>
      <c r="Y57" s="3">
        <f t="shared" si="16"/>
        <v>0</v>
      </c>
      <c r="Z57" s="27">
        <f t="shared" si="17"/>
        <v>0</v>
      </c>
      <c r="AA57" s="3">
        <v>70</v>
      </c>
      <c r="AB57" s="3">
        <v>85</v>
      </c>
      <c r="AC57" s="3">
        <v>90</v>
      </c>
      <c r="AD57" s="3"/>
      <c r="AE57" s="3">
        <v>90</v>
      </c>
      <c r="AF57" s="27">
        <f t="shared" si="18"/>
        <v>83.177999999999997</v>
      </c>
      <c r="AG57" s="3">
        <f t="shared" si="19"/>
        <v>90</v>
      </c>
      <c r="AH57" s="27">
        <f t="shared" si="20"/>
        <v>83.177999999999997</v>
      </c>
      <c r="AI57" s="3"/>
      <c r="AJ57" s="38" t="s">
        <v>203</v>
      </c>
      <c r="AK57" s="3">
        <v>12</v>
      </c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19"/>
    </row>
    <row r="58" spans="1:80">
      <c r="A58" s="3">
        <v>5</v>
      </c>
      <c r="B58" s="3">
        <v>2</v>
      </c>
      <c r="C58" s="3" t="s">
        <v>177</v>
      </c>
      <c r="D58" s="3" t="s">
        <v>183</v>
      </c>
      <c r="E58" s="3">
        <v>67.5</v>
      </c>
      <c r="F58" s="3" t="s">
        <v>213</v>
      </c>
      <c r="G58" s="3" t="s">
        <v>45</v>
      </c>
      <c r="H58" s="3" t="s">
        <v>146</v>
      </c>
      <c r="I58" s="1">
        <v>38818</v>
      </c>
      <c r="J58" s="3" t="s">
        <v>20</v>
      </c>
      <c r="K58" s="2">
        <v>62.5</v>
      </c>
      <c r="L58" s="27">
        <v>0.95960000000000001</v>
      </c>
      <c r="M58" s="3"/>
      <c r="N58" s="13"/>
      <c r="O58" s="13"/>
      <c r="P58" s="3"/>
      <c r="Q58" s="3"/>
      <c r="R58" s="27">
        <f t="shared" si="14"/>
        <v>0</v>
      </c>
      <c r="S58" s="3"/>
      <c r="T58" s="3"/>
      <c r="U58" s="3"/>
      <c r="V58" s="3"/>
      <c r="W58" s="3"/>
      <c r="X58" s="27">
        <f t="shared" si="15"/>
        <v>0</v>
      </c>
      <c r="Y58" s="3">
        <f t="shared" si="16"/>
        <v>0</v>
      </c>
      <c r="Z58" s="27">
        <f t="shared" si="17"/>
        <v>0</v>
      </c>
      <c r="AA58" s="3">
        <v>50</v>
      </c>
      <c r="AB58" s="13">
        <v>55</v>
      </c>
      <c r="AC58" s="3">
        <v>65</v>
      </c>
      <c r="AD58" s="3"/>
      <c r="AE58" s="3">
        <v>65</v>
      </c>
      <c r="AF58" s="27">
        <f t="shared" si="18"/>
        <v>62.374000000000002</v>
      </c>
      <c r="AG58" s="3">
        <f t="shared" si="19"/>
        <v>65</v>
      </c>
      <c r="AH58" s="27">
        <f t="shared" si="20"/>
        <v>62.374000000000002</v>
      </c>
      <c r="AI58" s="3"/>
      <c r="AJ58" s="38" t="s">
        <v>203</v>
      </c>
      <c r="AK58" s="3">
        <v>5</v>
      </c>
      <c r="CB58" s="10"/>
    </row>
    <row r="59" spans="1:80">
      <c r="A59" s="3">
        <v>12</v>
      </c>
      <c r="B59" s="3">
        <v>1</v>
      </c>
      <c r="C59" s="3" t="s">
        <v>177</v>
      </c>
      <c r="D59" s="3" t="s">
        <v>183</v>
      </c>
      <c r="E59" s="3">
        <v>67.5</v>
      </c>
      <c r="F59" s="3" t="s">
        <v>356</v>
      </c>
      <c r="G59" s="3" t="s">
        <v>87</v>
      </c>
      <c r="H59" s="3" t="s">
        <v>88</v>
      </c>
      <c r="I59" s="3" t="s">
        <v>89</v>
      </c>
      <c r="J59" s="3" t="s">
        <v>26</v>
      </c>
      <c r="K59" s="2">
        <v>64.599999999999994</v>
      </c>
      <c r="L59" s="27">
        <v>0.78590000000000004</v>
      </c>
      <c r="M59" s="3"/>
      <c r="N59" s="13"/>
      <c r="O59" s="13"/>
      <c r="P59" s="3"/>
      <c r="Q59" s="26"/>
      <c r="R59" s="27">
        <f t="shared" si="14"/>
        <v>0</v>
      </c>
      <c r="S59" s="3"/>
      <c r="T59" s="3"/>
      <c r="U59" s="3"/>
      <c r="V59" s="3"/>
      <c r="W59" s="26"/>
      <c r="X59" s="27">
        <f t="shared" si="15"/>
        <v>0</v>
      </c>
      <c r="Y59" s="3">
        <f t="shared" si="16"/>
        <v>0</v>
      </c>
      <c r="Z59" s="27">
        <f t="shared" si="17"/>
        <v>0</v>
      </c>
      <c r="AA59" s="3">
        <v>140</v>
      </c>
      <c r="AB59" s="3">
        <v>150</v>
      </c>
      <c r="AC59" s="3">
        <v>157.5</v>
      </c>
      <c r="AD59" s="3"/>
      <c r="AE59" s="26">
        <v>157.5</v>
      </c>
      <c r="AF59" s="27">
        <f t="shared" si="18"/>
        <v>123.77925</v>
      </c>
      <c r="AG59" s="3">
        <f t="shared" si="19"/>
        <v>157.5</v>
      </c>
      <c r="AH59" s="27">
        <f t="shared" si="20"/>
        <v>123.77925</v>
      </c>
      <c r="AI59" s="3" t="s">
        <v>394</v>
      </c>
      <c r="AJ59" s="38" t="s">
        <v>362</v>
      </c>
      <c r="AK59" s="3">
        <v>27</v>
      </c>
    </row>
    <row r="60" spans="1:80">
      <c r="A60" s="3">
        <v>12</v>
      </c>
      <c r="B60" s="3">
        <v>1</v>
      </c>
      <c r="C60" s="3" t="s">
        <v>177</v>
      </c>
      <c r="D60" s="3" t="s">
        <v>183</v>
      </c>
      <c r="E60" s="3">
        <v>75</v>
      </c>
      <c r="F60" s="3" t="s">
        <v>83</v>
      </c>
      <c r="G60" s="3" t="s">
        <v>24</v>
      </c>
      <c r="H60" s="3" t="s">
        <v>84</v>
      </c>
      <c r="I60" s="1">
        <v>35619</v>
      </c>
      <c r="J60" s="3" t="s">
        <v>30</v>
      </c>
      <c r="K60" s="2">
        <v>73.25</v>
      </c>
      <c r="L60" s="27">
        <v>0.69699999999999995</v>
      </c>
      <c r="M60" s="3"/>
      <c r="N60" s="13"/>
      <c r="O60" s="13"/>
      <c r="P60" s="3"/>
      <c r="Q60" s="26"/>
      <c r="R60" s="27">
        <f t="shared" si="14"/>
        <v>0</v>
      </c>
      <c r="S60" s="3"/>
      <c r="T60" s="3"/>
      <c r="U60" s="3"/>
      <c r="V60" s="3"/>
      <c r="W60" s="26"/>
      <c r="X60" s="27">
        <f t="shared" si="15"/>
        <v>0</v>
      </c>
      <c r="Y60" s="3">
        <f t="shared" si="16"/>
        <v>0</v>
      </c>
      <c r="Z60" s="27">
        <f t="shared" si="17"/>
        <v>0</v>
      </c>
      <c r="AA60" s="3">
        <v>190</v>
      </c>
      <c r="AB60" s="13">
        <v>205</v>
      </c>
      <c r="AC60" s="36">
        <v>0</v>
      </c>
      <c r="AD60" s="3"/>
      <c r="AE60" s="26">
        <v>205</v>
      </c>
      <c r="AF60" s="27">
        <f t="shared" si="18"/>
        <v>142.88499999999999</v>
      </c>
      <c r="AG60" s="3">
        <f t="shared" si="19"/>
        <v>205</v>
      </c>
      <c r="AH60" s="27">
        <f t="shared" si="20"/>
        <v>142.88499999999999</v>
      </c>
      <c r="AI60" s="3"/>
      <c r="AJ60" s="38" t="s">
        <v>264</v>
      </c>
      <c r="AK60" s="3">
        <v>12</v>
      </c>
    </row>
    <row r="61" spans="1:80">
      <c r="A61" s="3">
        <v>12</v>
      </c>
      <c r="B61" s="3">
        <v>1</v>
      </c>
      <c r="C61" s="3" t="s">
        <v>177</v>
      </c>
      <c r="D61" s="3" t="s">
        <v>183</v>
      </c>
      <c r="E61" s="3">
        <v>75</v>
      </c>
      <c r="F61" s="3" t="s">
        <v>196</v>
      </c>
      <c r="G61" s="3" t="s">
        <v>45</v>
      </c>
      <c r="H61" s="3" t="s">
        <v>146</v>
      </c>
      <c r="I61" s="1">
        <v>15180</v>
      </c>
      <c r="J61" s="3" t="s">
        <v>197</v>
      </c>
      <c r="K61" s="2">
        <v>73.8</v>
      </c>
      <c r="L61" s="27">
        <v>1.4025000000000001</v>
      </c>
      <c r="M61" s="13"/>
      <c r="N61" s="13"/>
      <c r="O61" s="13"/>
      <c r="P61" s="3"/>
      <c r="Q61" s="3"/>
      <c r="R61" s="27">
        <f t="shared" si="14"/>
        <v>0</v>
      </c>
      <c r="S61" s="13"/>
      <c r="T61" s="3"/>
      <c r="U61" s="3"/>
      <c r="V61" s="3"/>
      <c r="W61" s="3"/>
      <c r="X61" s="27">
        <f t="shared" si="15"/>
        <v>0</v>
      </c>
      <c r="Y61" s="3">
        <f t="shared" si="16"/>
        <v>0</v>
      </c>
      <c r="Z61" s="27">
        <f t="shared" si="17"/>
        <v>0</v>
      </c>
      <c r="AA61" s="3">
        <v>80</v>
      </c>
      <c r="AB61" s="13">
        <v>100</v>
      </c>
      <c r="AC61" s="36">
        <v>115</v>
      </c>
      <c r="AD61" s="3"/>
      <c r="AE61" s="3">
        <v>100</v>
      </c>
      <c r="AF61" s="27">
        <f t="shared" si="18"/>
        <v>140.25</v>
      </c>
      <c r="AG61" s="3">
        <f t="shared" si="19"/>
        <v>100</v>
      </c>
      <c r="AH61" s="27">
        <f t="shared" si="20"/>
        <v>140.25</v>
      </c>
      <c r="AI61" s="3"/>
      <c r="AJ61" s="38" t="s">
        <v>203</v>
      </c>
      <c r="AK61" s="3">
        <v>12</v>
      </c>
    </row>
    <row r="62" spans="1:80">
      <c r="A62" s="3">
        <v>12</v>
      </c>
      <c r="B62" s="3">
        <v>1</v>
      </c>
      <c r="C62" s="3" t="s">
        <v>177</v>
      </c>
      <c r="D62" s="3" t="s">
        <v>183</v>
      </c>
      <c r="E62" s="3">
        <v>75</v>
      </c>
      <c r="F62" s="3" t="s">
        <v>65</v>
      </c>
      <c r="G62" s="3" t="s">
        <v>32</v>
      </c>
      <c r="H62" s="3" t="s">
        <v>76</v>
      </c>
      <c r="I62" s="1">
        <v>36853</v>
      </c>
      <c r="J62" s="3" t="s">
        <v>33</v>
      </c>
      <c r="K62" s="2">
        <v>70.5</v>
      </c>
      <c r="L62" s="27">
        <v>0.75480000000000003</v>
      </c>
      <c r="M62" s="3"/>
      <c r="N62" s="13"/>
      <c r="O62" s="13"/>
      <c r="P62" s="3"/>
      <c r="Q62" s="26"/>
      <c r="R62" s="27">
        <f t="shared" si="14"/>
        <v>0</v>
      </c>
      <c r="S62" s="3"/>
      <c r="T62" s="3"/>
      <c r="U62" s="3"/>
      <c r="V62" s="3"/>
      <c r="W62" s="26"/>
      <c r="X62" s="27">
        <f t="shared" si="15"/>
        <v>0</v>
      </c>
      <c r="Y62" s="3">
        <f t="shared" si="16"/>
        <v>0</v>
      </c>
      <c r="Z62" s="27">
        <f t="shared" si="17"/>
        <v>0</v>
      </c>
      <c r="AA62" s="3">
        <v>120</v>
      </c>
      <c r="AB62" s="13">
        <v>130</v>
      </c>
      <c r="AC62" s="36">
        <v>140</v>
      </c>
      <c r="AD62" s="3"/>
      <c r="AE62" s="26">
        <v>130</v>
      </c>
      <c r="AF62" s="27">
        <f t="shared" si="18"/>
        <v>98.124000000000009</v>
      </c>
      <c r="AG62" s="3">
        <f t="shared" si="19"/>
        <v>130</v>
      </c>
      <c r="AH62" s="27">
        <f t="shared" si="20"/>
        <v>98.124000000000009</v>
      </c>
      <c r="AI62" s="3"/>
      <c r="AJ62" s="38" t="s">
        <v>111</v>
      </c>
      <c r="AK62" s="3">
        <v>12</v>
      </c>
    </row>
    <row r="63" spans="1:80">
      <c r="A63" s="3">
        <v>12</v>
      </c>
      <c r="B63" s="3">
        <v>1</v>
      </c>
      <c r="C63" s="3" t="s">
        <v>177</v>
      </c>
      <c r="D63" s="3" t="s">
        <v>183</v>
      </c>
      <c r="E63" s="3">
        <v>82.5</v>
      </c>
      <c r="F63" s="3" t="s">
        <v>193</v>
      </c>
      <c r="G63" s="3" t="s">
        <v>45</v>
      </c>
      <c r="H63" s="3" t="s">
        <v>146</v>
      </c>
      <c r="I63" s="1">
        <v>13009</v>
      </c>
      <c r="J63" s="3" t="s">
        <v>194</v>
      </c>
      <c r="K63" s="2">
        <v>78.2</v>
      </c>
      <c r="L63" s="27">
        <v>1.3438000000000001</v>
      </c>
      <c r="M63" s="13"/>
      <c r="N63" s="13"/>
      <c r="O63" s="13"/>
      <c r="P63" s="13"/>
      <c r="Q63" s="3"/>
      <c r="R63" s="27">
        <f t="shared" si="14"/>
        <v>0</v>
      </c>
      <c r="S63" s="13"/>
      <c r="T63" s="3"/>
      <c r="U63" s="3"/>
      <c r="V63" s="3"/>
      <c r="W63" s="3"/>
      <c r="X63" s="27">
        <f t="shared" si="15"/>
        <v>0</v>
      </c>
      <c r="Y63" s="3">
        <f t="shared" si="16"/>
        <v>0</v>
      </c>
      <c r="Z63" s="27">
        <f t="shared" si="17"/>
        <v>0</v>
      </c>
      <c r="AA63" s="3">
        <v>70</v>
      </c>
      <c r="AB63" s="13">
        <v>75</v>
      </c>
      <c r="AC63" s="3">
        <v>82.5</v>
      </c>
      <c r="AD63" s="3"/>
      <c r="AE63" s="3">
        <v>82.5</v>
      </c>
      <c r="AF63" s="27">
        <f t="shared" si="18"/>
        <v>110.8635</v>
      </c>
      <c r="AG63" s="3">
        <f t="shared" si="19"/>
        <v>82.5</v>
      </c>
      <c r="AH63" s="27">
        <f t="shared" si="20"/>
        <v>110.8635</v>
      </c>
      <c r="AI63" s="3"/>
      <c r="AJ63" s="38" t="s">
        <v>203</v>
      </c>
      <c r="AK63" s="3">
        <v>12</v>
      </c>
    </row>
    <row r="64" spans="1:80">
      <c r="A64" s="3">
        <v>12</v>
      </c>
      <c r="B64" s="3">
        <v>1</v>
      </c>
      <c r="C64" s="3" t="s">
        <v>177</v>
      </c>
      <c r="D64" s="3" t="s">
        <v>183</v>
      </c>
      <c r="E64" s="3">
        <v>82.5</v>
      </c>
      <c r="F64" s="3" t="s">
        <v>214</v>
      </c>
      <c r="G64" s="3" t="s">
        <v>45</v>
      </c>
      <c r="H64" s="3" t="s">
        <v>146</v>
      </c>
      <c r="I64" s="1">
        <v>38407</v>
      </c>
      <c r="J64" s="3" t="s">
        <v>20</v>
      </c>
      <c r="K64" s="2">
        <v>75.55</v>
      </c>
      <c r="L64" s="27">
        <v>0.81220000000000003</v>
      </c>
      <c r="M64" s="3"/>
      <c r="N64" s="13"/>
      <c r="O64" s="13"/>
      <c r="P64" s="3"/>
      <c r="Q64" s="3"/>
      <c r="R64" s="27">
        <f t="shared" si="14"/>
        <v>0</v>
      </c>
      <c r="S64" s="13"/>
      <c r="T64" s="3"/>
      <c r="U64" s="3"/>
      <c r="V64" s="3"/>
      <c r="W64" s="3"/>
      <c r="X64" s="27">
        <f t="shared" si="15"/>
        <v>0</v>
      </c>
      <c r="Y64" s="3">
        <f t="shared" si="16"/>
        <v>0</v>
      </c>
      <c r="Z64" s="27">
        <f t="shared" si="17"/>
        <v>0</v>
      </c>
      <c r="AA64" s="3">
        <v>90</v>
      </c>
      <c r="AB64" s="13">
        <v>95</v>
      </c>
      <c r="AC64" s="3">
        <v>102.5</v>
      </c>
      <c r="AD64" s="3"/>
      <c r="AE64" s="3">
        <v>102.5</v>
      </c>
      <c r="AF64" s="27">
        <f t="shared" si="18"/>
        <v>83.250500000000002</v>
      </c>
      <c r="AG64" s="3">
        <f t="shared" si="19"/>
        <v>102.5</v>
      </c>
      <c r="AH64" s="27">
        <f t="shared" si="20"/>
        <v>83.250500000000002</v>
      </c>
      <c r="AI64" s="3"/>
      <c r="AJ64" s="38" t="s">
        <v>203</v>
      </c>
      <c r="AK64" s="3">
        <v>12</v>
      </c>
    </row>
    <row r="65" spans="1:80">
      <c r="A65" s="3">
        <v>12</v>
      </c>
      <c r="B65" s="3">
        <v>1</v>
      </c>
      <c r="C65" s="3" t="s">
        <v>177</v>
      </c>
      <c r="D65" s="3" t="s">
        <v>183</v>
      </c>
      <c r="E65" s="3">
        <v>90</v>
      </c>
      <c r="F65" s="3" t="s">
        <v>174</v>
      </c>
      <c r="G65" s="3" t="s">
        <v>24</v>
      </c>
      <c r="H65" s="3" t="s">
        <v>240</v>
      </c>
      <c r="I65" s="1">
        <v>35261</v>
      </c>
      <c r="J65" s="3" t="s">
        <v>30</v>
      </c>
      <c r="K65" s="2">
        <v>87</v>
      </c>
      <c r="L65" s="27">
        <v>0.60980000000000001</v>
      </c>
      <c r="M65" s="3"/>
      <c r="N65" s="13"/>
      <c r="O65" s="13"/>
      <c r="P65" s="3"/>
      <c r="Q65" s="26"/>
      <c r="R65" s="27">
        <f t="shared" si="14"/>
        <v>0</v>
      </c>
      <c r="S65" s="3"/>
      <c r="T65" s="3"/>
      <c r="U65" s="3"/>
      <c r="V65" s="3"/>
      <c r="W65" s="26"/>
      <c r="X65" s="27">
        <f t="shared" si="15"/>
        <v>0</v>
      </c>
      <c r="Y65" s="3">
        <f t="shared" si="16"/>
        <v>0</v>
      </c>
      <c r="Z65" s="27">
        <f t="shared" si="17"/>
        <v>0</v>
      </c>
      <c r="AA65" s="36">
        <v>185</v>
      </c>
      <c r="AB65" s="93">
        <v>205</v>
      </c>
      <c r="AC65" s="3">
        <v>225</v>
      </c>
      <c r="AD65" s="3"/>
      <c r="AE65" s="26">
        <v>225</v>
      </c>
      <c r="AF65" s="27">
        <f t="shared" si="18"/>
        <v>137.20500000000001</v>
      </c>
      <c r="AG65" s="3">
        <f t="shared" si="19"/>
        <v>225</v>
      </c>
      <c r="AH65" s="27">
        <f t="shared" si="20"/>
        <v>137.20500000000001</v>
      </c>
      <c r="AI65" s="3"/>
      <c r="AJ65" s="38" t="s">
        <v>370</v>
      </c>
      <c r="AK65" s="3">
        <v>12</v>
      </c>
    </row>
    <row r="66" spans="1:80" ht="12" customHeight="1">
      <c r="A66" s="3">
        <v>0</v>
      </c>
      <c r="B66" s="3" t="s">
        <v>380</v>
      </c>
      <c r="C66" s="3" t="s">
        <v>177</v>
      </c>
      <c r="D66" s="3" t="s">
        <v>183</v>
      </c>
      <c r="E66" s="3">
        <v>90</v>
      </c>
      <c r="F66" s="3" t="s">
        <v>172</v>
      </c>
      <c r="G66" s="3" t="s">
        <v>28</v>
      </c>
      <c r="H66" s="3" t="s">
        <v>239</v>
      </c>
      <c r="I66" s="1">
        <v>28043</v>
      </c>
      <c r="J66" s="1" t="s">
        <v>23</v>
      </c>
      <c r="K66" s="2">
        <v>89.15</v>
      </c>
      <c r="L66" s="27">
        <v>0.59030000000000005</v>
      </c>
      <c r="M66" s="3"/>
      <c r="N66" s="13"/>
      <c r="O66" s="3"/>
      <c r="P66" s="3"/>
      <c r="Q66" s="26"/>
      <c r="R66" s="27">
        <f t="shared" si="14"/>
        <v>0</v>
      </c>
      <c r="S66" s="3"/>
      <c r="T66" s="3"/>
      <c r="U66" s="3"/>
      <c r="V66" s="3"/>
      <c r="W66" s="26"/>
      <c r="X66" s="27">
        <f t="shared" si="15"/>
        <v>0</v>
      </c>
      <c r="Y66" s="3">
        <f t="shared" si="16"/>
        <v>0</v>
      </c>
      <c r="Z66" s="27">
        <f t="shared" si="17"/>
        <v>0</v>
      </c>
      <c r="AA66" s="36">
        <v>220</v>
      </c>
      <c r="AB66" s="93">
        <v>220</v>
      </c>
      <c r="AC66" s="93">
        <v>0</v>
      </c>
      <c r="AD66" s="3"/>
      <c r="AE66" s="26">
        <v>0</v>
      </c>
      <c r="AF66" s="27">
        <f t="shared" si="18"/>
        <v>0</v>
      </c>
      <c r="AG66" s="3">
        <f t="shared" si="19"/>
        <v>0</v>
      </c>
      <c r="AH66" s="27">
        <f t="shared" si="20"/>
        <v>0</v>
      </c>
      <c r="AI66" s="3"/>
      <c r="AJ66" s="38" t="s">
        <v>368</v>
      </c>
      <c r="AK66" s="3">
        <v>0</v>
      </c>
    </row>
    <row r="67" spans="1:80">
      <c r="A67" s="3">
        <v>0</v>
      </c>
      <c r="B67" s="3" t="s">
        <v>380</v>
      </c>
      <c r="C67" s="3" t="s">
        <v>177</v>
      </c>
      <c r="D67" s="3" t="s">
        <v>183</v>
      </c>
      <c r="E67" s="3">
        <v>90</v>
      </c>
      <c r="F67" s="3" t="s">
        <v>50</v>
      </c>
      <c r="G67" s="3" t="s">
        <v>27</v>
      </c>
      <c r="H67" s="3" t="s">
        <v>27</v>
      </c>
      <c r="I67" s="1">
        <v>23011</v>
      </c>
      <c r="J67" s="3" t="s">
        <v>22</v>
      </c>
      <c r="K67" s="2">
        <v>89.35</v>
      </c>
      <c r="L67" s="27">
        <v>0.81159999999999999</v>
      </c>
      <c r="M67" s="3"/>
      <c r="N67" s="13"/>
      <c r="O67" s="13"/>
      <c r="P67" s="3"/>
      <c r="Q67" s="26"/>
      <c r="R67" s="27">
        <f t="shared" si="14"/>
        <v>0</v>
      </c>
      <c r="S67" s="3"/>
      <c r="T67" s="3"/>
      <c r="U67" s="3"/>
      <c r="V67" s="3"/>
      <c r="W67" s="26"/>
      <c r="X67" s="27">
        <f t="shared" si="15"/>
        <v>0</v>
      </c>
      <c r="Y67" s="3">
        <f t="shared" si="16"/>
        <v>0</v>
      </c>
      <c r="Z67" s="27">
        <f t="shared" si="17"/>
        <v>0</v>
      </c>
      <c r="AA67" s="36">
        <v>202.5</v>
      </c>
      <c r="AB67" s="93">
        <v>215</v>
      </c>
      <c r="AC67" s="36">
        <v>215</v>
      </c>
      <c r="AD67" s="3"/>
      <c r="AE67" s="26">
        <v>0</v>
      </c>
      <c r="AF67" s="27">
        <f t="shared" si="18"/>
        <v>0</v>
      </c>
      <c r="AG67" s="3">
        <f t="shared" si="19"/>
        <v>0</v>
      </c>
      <c r="AH67" s="27">
        <f t="shared" si="20"/>
        <v>0</v>
      </c>
      <c r="AI67" s="3"/>
      <c r="AJ67" s="38" t="s">
        <v>369</v>
      </c>
      <c r="AK67" s="3">
        <v>0</v>
      </c>
    </row>
    <row r="68" spans="1:80">
      <c r="A68" s="3">
        <v>12</v>
      </c>
      <c r="B68" s="3">
        <v>1</v>
      </c>
      <c r="C68" s="3" t="s">
        <v>177</v>
      </c>
      <c r="D68" s="3" t="s">
        <v>183</v>
      </c>
      <c r="E68" s="3">
        <v>90</v>
      </c>
      <c r="F68" s="3" t="s">
        <v>191</v>
      </c>
      <c r="G68" s="3" t="s">
        <v>41</v>
      </c>
      <c r="H68" s="3" t="s">
        <v>76</v>
      </c>
      <c r="I68" s="1">
        <v>30820</v>
      </c>
      <c r="J68" s="3" t="s">
        <v>18</v>
      </c>
      <c r="K68" s="2">
        <v>89</v>
      </c>
      <c r="L68" s="27">
        <v>0.58930000000000005</v>
      </c>
      <c r="M68" s="3"/>
      <c r="N68" s="13"/>
      <c r="O68" s="13"/>
      <c r="P68" s="3"/>
      <c r="Q68" s="3"/>
      <c r="R68" s="27">
        <f t="shared" si="14"/>
        <v>0</v>
      </c>
      <c r="S68" s="3"/>
      <c r="T68" s="3"/>
      <c r="U68" s="3"/>
      <c r="V68" s="3"/>
      <c r="W68" s="3"/>
      <c r="X68" s="27">
        <f t="shared" si="15"/>
        <v>0</v>
      </c>
      <c r="Y68" s="3">
        <f t="shared" si="16"/>
        <v>0</v>
      </c>
      <c r="Z68" s="27">
        <f t="shared" si="17"/>
        <v>0</v>
      </c>
      <c r="AA68" s="3">
        <v>215</v>
      </c>
      <c r="AB68" s="13">
        <v>225</v>
      </c>
      <c r="AC68" s="3">
        <v>232.5</v>
      </c>
      <c r="AD68" s="3"/>
      <c r="AE68" s="3">
        <v>232.5</v>
      </c>
      <c r="AF68" s="27">
        <f t="shared" si="18"/>
        <v>137.01225000000002</v>
      </c>
      <c r="AG68" s="3">
        <f t="shared" si="19"/>
        <v>232.5</v>
      </c>
      <c r="AH68" s="27">
        <f t="shared" si="20"/>
        <v>137.01225000000002</v>
      </c>
      <c r="AI68" s="3"/>
      <c r="AJ68" s="38" t="s">
        <v>279</v>
      </c>
      <c r="AK68" s="3">
        <v>12</v>
      </c>
    </row>
    <row r="69" spans="1:80">
      <c r="A69" s="3">
        <v>5</v>
      </c>
      <c r="B69" s="3">
        <v>2</v>
      </c>
      <c r="C69" s="3" t="s">
        <v>177</v>
      </c>
      <c r="D69" s="3" t="s">
        <v>183</v>
      </c>
      <c r="E69" s="3">
        <v>90</v>
      </c>
      <c r="F69" s="3" t="s">
        <v>204</v>
      </c>
      <c r="G69" s="3" t="s">
        <v>205</v>
      </c>
      <c r="H69" s="3" t="s">
        <v>205</v>
      </c>
      <c r="I69" s="1">
        <v>33733</v>
      </c>
      <c r="J69" s="3" t="s">
        <v>18</v>
      </c>
      <c r="K69" s="2">
        <v>83.1</v>
      </c>
      <c r="L69" s="27">
        <v>0.61619999999999997</v>
      </c>
      <c r="M69" s="13"/>
      <c r="N69" s="3"/>
      <c r="O69" s="3"/>
      <c r="P69" s="3"/>
      <c r="Q69" s="3"/>
      <c r="R69" s="27">
        <f t="shared" si="14"/>
        <v>0</v>
      </c>
      <c r="S69" s="3"/>
      <c r="T69" s="3"/>
      <c r="U69" s="3"/>
      <c r="V69" s="3"/>
      <c r="W69" s="3"/>
      <c r="X69" s="27">
        <f t="shared" si="15"/>
        <v>0</v>
      </c>
      <c r="Y69" s="3">
        <f t="shared" si="16"/>
        <v>0</v>
      </c>
      <c r="Z69" s="27">
        <f t="shared" si="17"/>
        <v>0</v>
      </c>
      <c r="AA69" s="3">
        <v>200</v>
      </c>
      <c r="AB69" s="3">
        <v>210</v>
      </c>
      <c r="AC69" s="13">
        <v>217.5</v>
      </c>
      <c r="AD69" s="3"/>
      <c r="AE69" s="3">
        <v>217.5</v>
      </c>
      <c r="AF69" s="27">
        <f t="shared" si="18"/>
        <v>134.02349999999998</v>
      </c>
      <c r="AG69" s="3">
        <f t="shared" si="19"/>
        <v>217.5</v>
      </c>
      <c r="AH69" s="27">
        <f t="shared" si="20"/>
        <v>134.02349999999998</v>
      </c>
      <c r="AI69" s="3"/>
      <c r="AJ69" s="38" t="s">
        <v>207</v>
      </c>
      <c r="AK69" s="3">
        <v>5</v>
      </c>
    </row>
    <row r="70" spans="1:80">
      <c r="A70" s="3">
        <v>12</v>
      </c>
      <c r="B70" s="3">
        <v>1</v>
      </c>
      <c r="C70" s="3" t="s">
        <v>177</v>
      </c>
      <c r="D70" s="3" t="s">
        <v>183</v>
      </c>
      <c r="E70" s="3">
        <v>90</v>
      </c>
      <c r="F70" s="3" t="s">
        <v>198</v>
      </c>
      <c r="G70" s="3" t="s">
        <v>45</v>
      </c>
      <c r="H70" s="3" t="s">
        <v>146</v>
      </c>
      <c r="I70" s="1">
        <v>37320</v>
      </c>
      <c r="J70" s="3" t="s">
        <v>20</v>
      </c>
      <c r="K70" s="2">
        <v>85.05</v>
      </c>
      <c r="L70" s="27">
        <v>0.71560000000000001</v>
      </c>
      <c r="M70" s="13"/>
      <c r="N70" s="13"/>
      <c r="O70" s="13"/>
      <c r="P70" s="3"/>
      <c r="Q70" s="3"/>
      <c r="R70" s="27">
        <f t="shared" si="14"/>
        <v>0</v>
      </c>
      <c r="S70" s="13"/>
      <c r="T70" s="3"/>
      <c r="U70" s="3"/>
      <c r="V70" s="3"/>
      <c r="W70" s="3"/>
      <c r="X70" s="27">
        <f t="shared" si="15"/>
        <v>0</v>
      </c>
      <c r="Y70" s="3">
        <f t="shared" si="16"/>
        <v>0</v>
      </c>
      <c r="Z70" s="27">
        <f t="shared" si="17"/>
        <v>0</v>
      </c>
      <c r="AA70" s="3">
        <v>130</v>
      </c>
      <c r="AB70" s="13">
        <v>150</v>
      </c>
      <c r="AC70" s="3">
        <v>162.5</v>
      </c>
      <c r="AD70" s="3"/>
      <c r="AE70" s="3">
        <v>162.5</v>
      </c>
      <c r="AF70" s="27">
        <f t="shared" si="18"/>
        <v>116.285</v>
      </c>
      <c r="AG70" s="3">
        <f t="shared" si="19"/>
        <v>162.5</v>
      </c>
      <c r="AH70" s="27">
        <f t="shared" si="20"/>
        <v>116.285</v>
      </c>
      <c r="AI70" s="3"/>
      <c r="AJ70" s="38" t="s">
        <v>203</v>
      </c>
      <c r="AK70" s="3">
        <v>12</v>
      </c>
    </row>
    <row r="71" spans="1:80" s="35" customFormat="1">
      <c r="A71" s="3">
        <v>12</v>
      </c>
      <c r="B71" s="3">
        <v>1</v>
      </c>
      <c r="C71" s="3" t="s">
        <v>177</v>
      </c>
      <c r="D71" s="3" t="s">
        <v>183</v>
      </c>
      <c r="E71" s="3">
        <v>100</v>
      </c>
      <c r="F71" s="3" t="s">
        <v>355</v>
      </c>
      <c r="G71" s="3" t="s">
        <v>74</v>
      </c>
      <c r="H71" s="3" t="s">
        <v>238</v>
      </c>
      <c r="I71" s="1">
        <v>33639</v>
      </c>
      <c r="J71" s="1" t="s">
        <v>18</v>
      </c>
      <c r="K71" s="2">
        <v>93.45</v>
      </c>
      <c r="L71" s="27">
        <v>0.57269999999999999</v>
      </c>
      <c r="M71" s="3"/>
      <c r="N71" s="13"/>
      <c r="O71" s="13"/>
      <c r="P71" s="3"/>
      <c r="Q71" s="26"/>
      <c r="R71" s="27">
        <f t="shared" si="14"/>
        <v>0</v>
      </c>
      <c r="S71" s="3"/>
      <c r="T71" s="3"/>
      <c r="U71" s="3"/>
      <c r="V71" s="3"/>
      <c r="W71" s="26"/>
      <c r="X71" s="27">
        <f t="shared" si="15"/>
        <v>0</v>
      </c>
      <c r="Y71" s="3">
        <f t="shared" si="16"/>
        <v>0</v>
      </c>
      <c r="Z71" s="27">
        <f t="shared" si="17"/>
        <v>0</v>
      </c>
      <c r="AA71" s="3">
        <v>230</v>
      </c>
      <c r="AB71" s="13">
        <v>237.5</v>
      </c>
      <c r="AC71" s="13">
        <v>245</v>
      </c>
      <c r="AD71" s="3"/>
      <c r="AE71" s="26">
        <v>245</v>
      </c>
      <c r="AF71" s="27">
        <f t="shared" si="18"/>
        <v>140.3115</v>
      </c>
      <c r="AG71" s="3">
        <f t="shared" si="19"/>
        <v>245</v>
      </c>
      <c r="AH71" s="27">
        <f t="shared" si="20"/>
        <v>140.3115</v>
      </c>
      <c r="AI71" s="3"/>
      <c r="AJ71" s="38" t="s">
        <v>391</v>
      </c>
      <c r="AK71" s="3">
        <v>12</v>
      </c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34"/>
    </row>
    <row r="72" spans="1:80">
      <c r="A72" s="3">
        <v>12</v>
      </c>
      <c r="B72" s="3">
        <v>1</v>
      </c>
      <c r="C72" s="3" t="s">
        <v>177</v>
      </c>
      <c r="D72" s="3" t="s">
        <v>183</v>
      </c>
      <c r="E72" s="3">
        <v>100</v>
      </c>
      <c r="F72" s="3" t="s">
        <v>210</v>
      </c>
      <c r="G72" s="3" t="s">
        <v>45</v>
      </c>
      <c r="H72" s="3" t="s">
        <v>146</v>
      </c>
      <c r="I72" s="1">
        <v>37065</v>
      </c>
      <c r="J72" s="3" t="s">
        <v>33</v>
      </c>
      <c r="K72" s="2">
        <v>91.2</v>
      </c>
      <c r="L72" s="27">
        <v>0.65629999999999999</v>
      </c>
      <c r="M72" s="13"/>
      <c r="N72" s="3"/>
      <c r="O72" s="3"/>
      <c r="P72" s="3"/>
      <c r="Q72" s="3"/>
      <c r="R72" s="27">
        <f t="shared" si="14"/>
        <v>0</v>
      </c>
      <c r="S72" s="3"/>
      <c r="T72" s="3"/>
      <c r="U72" s="3"/>
      <c r="V72" s="3"/>
      <c r="W72" s="3"/>
      <c r="X72" s="27">
        <f t="shared" si="15"/>
        <v>0</v>
      </c>
      <c r="Y72" s="3">
        <f t="shared" si="16"/>
        <v>0</v>
      </c>
      <c r="Z72" s="27">
        <f t="shared" si="17"/>
        <v>0</v>
      </c>
      <c r="AA72" s="3">
        <v>100</v>
      </c>
      <c r="AB72" s="36">
        <v>0</v>
      </c>
      <c r="AC72" s="93">
        <v>0</v>
      </c>
      <c r="AD72" s="3"/>
      <c r="AE72" s="3">
        <v>100</v>
      </c>
      <c r="AF72" s="27">
        <f t="shared" si="18"/>
        <v>65.63</v>
      </c>
      <c r="AG72" s="3">
        <f t="shared" si="19"/>
        <v>100</v>
      </c>
      <c r="AH72" s="27">
        <f t="shared" si="20"/>
        <v>65.63</v>
      </c>
      <c r="AI72" s="3"/>
      <c r="AJ72" s="38" t="s">
        <v>203</v>
      </c>
      <c r="AK72" s="3">
        <v>12</v>
      </c>
    </row>
    <row r="73" spans="1:80" s="35" customFormat="1">
      <c r="A73" s="3">
        <v>12</v>
      </c>
      <c r="B73" s="3">
        <v>1</v>
      </c>
      <c r="C73" s="3" t="s">
        <v>177</v>
      </c>
      <c r="D73" s="3" t="s">
        <v>183</v>
      </c>
      <c r="E73" s="3">
        <v>125</v>
      </c>
      <c r="F73" s="3" t="s">
        <v>34</v>
      </c>
      <c r="G73" s="3" t="s">
        <v>24</v>
      </c>
      <c r="H73" s="3" t="s">
        <v>76</v>
      </c>
      <c r="I73" s="1">
        <v>32600</v>
      </c>
      <c r="J73" s="3" t="s">
        <v>18</v>
      </c>
      <c r="K73" s="2">
        <v>110.9</v>
      </c>
      <c r="L73" s="27">
        <v>0.53539999999999999</v>
      </c>
      <c r="M73" s="3"/>
      <c r="N73" s="13"/>
      <c r="O73" s="13"/>
      <c r="P73" s="3"/>
      <c r="Q73" s="26"/>
      <c r="R73" s="27">
        <f t="shared" si="14"/>
        <v>0</v>
      </c>
      <c r="S73" s="3"/>
      <c r="T73" s="3"/>
      <c r="U73" s="3"/>
      <c r="V73" s="3"/>
      <c r="W73" s="26"/>
      <c r="X73" s="27">
        <f t="shared" si="15"/>
        <v>0</v>
      </c>
      <c r="Y73" s="3">
        <f t="shared" si="16"/>
        <v>0</v>
      </c>
      <c r="Z73" s="27">
        <f t="shared" si="17"/>
        <v>0</v>
      </c>
      <c r="AA73" s="3">
        <v>165</v>
      </c>
      <c r="AB73" s="13">
        <v>185</v>
      </c>
      <c r="AC73" s="36">
        <v>200</v>
      </c>
      <c r="AD73" s="3"/>
      <c r="AE73" s="26">
        <v>185</v>
      </c>
      <c r="AF73" s="27">
        <f t="shared" si="18"/>
        <v>99.048999999999992</v>
      </c>
      <c r="AG73" s="3">
        <f t="shared" si="19"/>
        <v>185</v>
      </c>
      <c r="AH73" s="27">
        <f t="shared" si="20"/>
        <v>99.048999999999992</v>
      </c>
      <c r="AI73" s="3"/>
      <c r="AJ73" s="38" t="s">
        <v>79</v>
      </c>
      <c r="AK73" s="3">
        <v>12</v>
      </c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34"/>
    </row>
    <row r="74" spans="1:80" ht="13.5" customHeight="1">
      <c r="A74" s="3"/>
      <c r="B74" s="3"/>
      <c r="C74" s="3"/>
      <c r="D74" s="3"/>
      <c r="E74" s="3"/>
      <c r="F74" s="26" t="s">
        <v>236</v>
      </c>
      <c r="G74" s="26" t="s">
        <v>358</v>
      </c>
      <c r="H74" s="3"/>
      <c r="I74" s="1"/>
      <c r="J74" s="3"/>
      <c r="K74" s="2"/>
      <c r="L74" s="27"/>
      <c r="M74" s="3"/>
      <c r="N74" s="13"/>
      <c r="O74" s="13"/>
      <c r="P74" s="3"/>
      <c r="Q74" s="3"/>
      <c r="R74" s="27"/>
      <c r="S74" s="3"/>
      <c r="T74" s="3"/>
      <c r="U74" s="3"/>
      <c r="V74" s="3"/>
      <c r="W74" s="3"/>
      <c r="X74" s="27"/>
      <c r="Y74" s="3"/>
      <c r="Z74" s="27"/>
      <c r="AA74" s="3"/>
      <c r="AB74" s="13"/>
      <c r="AC74" s="3"/>
      <c r="AD74" s="3"/>
      <c r="AE74" s="3"/>
      <c r="AF74" s="27"/>
      <c r="AG74" s="3"/>
      <c r="AH74" s="27"/>
      <c r="AI74" s="3"/>
      <c r="AJ74" s="38"/>
      <c r="AK74" s="3"/>
    </row>
    <row r="75" spans="1:80">
      <c r="A75" s="3">
        <v>12</v>
      </c>
      <c r="B75" s="3">
        <v>1</v>
      </c>
      <c r="C75" s="3" t="s">
        <v>177</v>
      </c>
      <c r="D75" s="3" t="s">
        <v>183</v>
      </c>
      <c r="E75" s="3">
        <v>52</v>
      </c>
      <c r="F75" s="3" t="s">
        <v>93</v>
      </c>
      <c r="G75" s="3" t="s">
        <v>24</v>
      </c>
      <c r="H75" s="3" t="s">
        <v>24</v>
      </c>
      <c r="I75" s="1">
        <v>36825</v>
      </c>
      <c r="J75" s="3" t="s">
        <v>33</v>
      </c>
      <c r="K75" s="2">
        <v>50.6</v>
      </c>
      <c r="L75" s="27">
        <v>1.0662</v>
      </c>
      <c r="M75" s="3">
        <v>65</v>
      </c>
      <c r="N75" s="93">
        <v>67.5</v>
      </c>
      <c r="O75" s="13">
        <v>70</v>
      </c>
      <c r="P75" s="3"/>
      <c r="Q75" s="26">
        <v>70</v>
      </c>
      <c r="R75" s="27">
        <f t="shared" ref="R75:R80" si="21">Q75*L75</f>
        <v>74.634</v>
      </c>
      <c r="S75" s="3">
        <v>45</v>
      </c>
      <c r="T75" s="36">
        <v>47.5</v>
      </c>
      <c r="U75" s="3">
        <v>47.5</v>
      </c>
      <c r="V75" s="3"/>
      <c r="W75" s="26">
        <v>47.5</v>
      </c>
      <c r="X75" s="27">
        <f t="shared" ref="X75:X80" si="22">W75*L75</f>
        <v>50.644500000000001</v>
      </c>
      <c r="Y75" s="3">
        <f t="shared" ref="Y75:Y80" si="23">W75+Q75</f>
        <v>117.5</v>
      </c>
      <c r="Z75" s="27">
        <f t="shared" ref="Z75:Z80" si="24">Y75*L75</f>
        <v>125.27850000000001</v>
      </c>
      <c r="AA75" s="3">
        <v>95</v>
      </c>
      <c r="AB75" s="13">
        <v>100</v>
      </c>
      <c r="AC75" s="3">
        <v>107.5</v>
      </c>
      <c r="AD75" s="3"/>
      <c r="AE75" s="26">
        <v>107.5</v>
      </c>
      <c r="AF75" s="27">
        <f t="shared" ref="AF75:AF80" si="25">AE75*L75</f>
        <v>114.6165</v>
      </c>
      <c r="AG75" s="3">
        <f t="shared" ref="AG75:AG80" si="26">AE75+Y75</f>
        <v>225</v>
      </c>
      <c r="AH75" s="27">
        <f t="shared" ref="AH75:AH80" si="27">AG75*L75</f>
        <v>239.89500000000001</v>
      </c>
      <c r="AI75" s="3"/>
      <c r="AJ75" s="38" t="s">
        <v>371</v>
      </c>
      <c r="AK75" s="3">
        <v>12</v>
      </c>
    </row>
    <row r="76" spans="1:80">
      <c r="A76" s="3">
        <v>12</v>
      </c>
      <c r="B76" s="3">
        <v>1</v>
      </c>
      <c r="C76" s="3" t="s">
        <v>177</v>
      </c>
      <c r="D76" s="3" t="s">
        <v>183</v>
      </c>
      <c r="E76" s="3">
        <v>56</v>
      </c>
      <c r="F76" s="3" t="s">
        <v>170</v>
      </c>
      <c r="G76" s="3" t="s">
        <v>42</v>
      </c>
      <c r="H76" s="3" t="s">
        <v>42</v>
      </c>
      <c r="I76" s="1">
        <v>35077</v>
      </c>
      <c r="J76" s="3" t="s">
        <v>30</v>
      </c>
      <c r="K76" s="2">
        <v>54.2</v>
      </c>
      <c r="L76" s="27">
        <v>0.94840000000000002</v>
      </c>
      <c r="M76" s="3">
        <v>90</v>
      </c>
      <c r="N76" s="13">
        <v>95</v>
      </c>
      <c r="O76" s="93">
        <v>100</v>
      </c>
      <c r="P76" s="3"/>
      <c r="Q76" s="26">
        <v>95</v>
      </c>
      <c r="R76" s="27">
        <f t="shared" si="21"/>
        <v>90.097999999999999</v>
      </c>
      <c r="S76" s="3">
        <v>45</v>
      </c>
      <c r="T76" s="3">
        <v>50</v>
      </c>
      <c r="U76" s="36">
        <v>55</v>
      </c>
      <c r="V76" s="3"/>
      <c r="W76" s="26">
        <v>50</v>
      </c>
      <c r="X76" s="27">
        <f t="shared" si="22"/>
        <v>47.42</v>
      </c>
      <c r="Y76" s="3">
        <f t="shared" si="23"/>
        <v>145</v>
      </c>
      <c r="Z76" s="27">
        <f t="shared" si="24"/>
        <v>137.518</v>
      </c>
      <c r="AA76" s="3">
        <v>130</v>
      </c>
      <c r="AB76" s="93">
        <v>132.5</v>
      </c>
      <c r="AC76" s="3">
        <v>132.5</v>
      </c>
      <c r="AD76" s="3"/>
      <c r="AE76" s="26">
        <v>132.5</v>
      </c>
      <c r="AF76" s="27">
        <f t="shared" si="25"/>
        <v>125.663</v>
      </c>
      <c r="AG76" s="3">
        <f t="shared" si="26"/>
        <v>277.5</v>
      </c>
      <c r="AH76" s="27">
        <f t="shared" si="27"/>
        <v>263.18099999999998</v>
      </c>
      <c r="AI76" s="3"/>
      <c r="AJ76" s="38" t="s">
        <v>364</v>
      </c>
      <c r="AK76" s="3">
        <v>12</v>
      </c>
    </row>
    <row r="77" spans="1:80" s="3" customFormat="1">
      <c r="A77" s="3">
        <v>12</v>
      </c>
      <c r="B77" s="3">
        <v>1</v>
      </c>
      <c r="C77" s="3" t="s">
        <v>177</v>
      </c>
      <c r="D77" s="3" t="s">
        <v>183</v>
      </c>
      <c r="E77" s="3">
        <v>60</v>
      </c>
      <c r="F77" s="3" t="s">
        <v>77</v>
      </c>
      <c r="G77" s="3" t="s">
        <v>24</v>
      </c>
      <c r="H77" s="3" t="s">
        <v>76</v>
      </c>
      <c r="I77" s="1">
        <v>27234</v>
      </c>
      <c r="J77" s="3" t="s">
        <v>23</v>
      </c>
      <c r="K77" s="2">
        <v>58.95</v>
      </c>
      <c r="L77" s="27">
        <v>0.88949999999999996</v>
      </c>
      <c r="M77" s="36">
        <v>75</v>
      </c>
      <c r="N77" s="93">
        <v>75</v>
      </c>
      <c r="O77" s="13">
        <v>75</v>
      </c>
      <c r="Q77" s="26">
        <v>75</v>
      </c>
      <c r="R77" s="27">
        <f t="shared" si="21"/>
        <v>66.712499999999991</v>
      </c>
      <c r="S77" s="3">
        <v>50</v>
      </c>
      <c r="T77" s="3">
        <v>55</v>
      </c>
      <c r="U77" s="36">
        <v>57.5</v>
      </c>
      <c r="W77" s="26">
        <v>55</v>
      </c>
      <c r="X77" s="27">
        <f t="shared" si="22"/>
        <v>48.922499999999999</v>
      </c>
      <c r="Y77" s="3">
        <f t="shared" si="23"/>
        <v>130</v>
      </c>
      <c r="Z77" s="27">
        <f t="shared" si="24"/>
        <v>115.63499999999999</v>
      </c>
      <c r="AA77" s="3">
        <v>70</v>
      </c>
      <c r="AB77" s="13">
        <v>75</v>
      </c>
      <c r="AC77" s="3">
        <v>80</v>
      </c>
      <c r="AE77" s="26">
        <v>80</v>
      </c>
      <c r="AF77" s="27">
        <f t="shared" si="25"/>
        <v>71.16</v>
      </c>
      <c r="AG77" s="3">
        <f t="shared" si="26"/>
        <v>210</v>
      </c>
      <c r="AH77" s="27">
        <f t="shared" si="27"/>
        <v>186.79499999999999</v>
      </c>
      <c r="AJ77" s="38" t="s">
        <v>249</v>
      </c>
      <c r="AK77" s="3">
        <v>12</v>
      </c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28"/>
    </row>
    <row r="78" spans="1:80" ht="12.75" customHeight="1">
      <c r="A78" s="3">
        <v>0</v>
      </c>
      <c r="B78" s="3" t="s">
        <v>380</v>
      </c>
      <c r="C78" s="3" t="s">
        <v>177</v>
      </c>
      <c r="D78" s="3" t="s">
        <v>183</v>
      </c>
      <c r="E78" s="3">
        <v>60</v>
      </c>
      <c r="F78" s="3" t="s">
        <v>101</v>
      </c>
      <c r="G78" s="3" t="s">
        <v>102</v>
      </c>
      <c r="H78" s="3" t="s">
        <v>76</v>
      </c>
      <c r="I78" s="1">
        <v>36612</v>
      </c>
      <c r="J78" s="3" t="s">
        <v>33</v>
      </c>
      <c r="K78" s="2">
        <v>59.4</v>
      </c>
      <c r="L78" s="27">
        <v>0.93700000000000006</v>
      </c>
      <c r="M78" s="36">
        <v>65</v>
      </c>
      <c r="N78" s="93">
        <v>70</v>
      </c>
      <c r="O78" s="93">
        <v>70</v>
      </c>
      <c r="P78" s="3"/>
      <c r="Q78" s="26">
        <v>0</v>
      </c>
      <c r="R78" s="27">
        <f t="shared" si="21"/>
        <v>0</v>
      </c>
      <c r="S78" s="36">
        <v>47.5</v>
      </c>
      <c r="T78" s="36">
        <v>0</v>
      </c>
      <c r="U78" s="36">
        <v>0</v>
      </c>
      <c r="V78" s="3"/>
      <c r="W78" s="26">
        <v>0</v>
      </c>
      <c r="X78" s="27">
        <f t="shared" si="22"/>
        <v>0</v>
      </c>
      <c r="Y78" s="3">
        <f t="shared" si="23"/>
        <v>0</v>
      </c>
      <c r="Z78" s="27">
        <f t="shared" si="24"/>
        <v>0</v>
      </c>
      <c r="AA78" s="93">
        <v>85</v>
      </c>
      <c r="AB78" s="93">
        <v>0</v>
      </c>
      <c r="AC78" s="93">
        <v>0</v>
      </c>
      <c r="AD78" s="3"/>
      <c r="AE78" s="26">
        <v>0</v>
      </c>
      <c r="AF78" s="27">
        <f t="shared" si="25"/>
        <v>0</v>
      </c>
      <c r="AG78" s="3">
        <f t="shared" si="26"/>
        <v>0</v>
      </c>
      <c r="AH78" s="27">
        <f t="shared" si="27"/>
        <v>0</v>
      </c>
      <c r="AI78" s="3"/>
      <c r="AJ78" s="38" t="s">
        <v>372</v>
      </c>
      <c r="AK78" s="3">
        <v>0</v>
      </c>
    </row>
    <row r="79" spans="1:80">
      <c r="A79" s="3">
        <v>12</v>
      </c>
      <c r="B79" s="3">
        <v>1</v>
      </c>
      <c r="C79" s="3" t="s">
        <v>177</v>
      </c>
      <c r="D79" s="3" t="s">
        <v>183</v>
      </c>
      <c r="E79" s="3">
        <v>67.5</v>
      </c>
      <c r="F79" s="3" t="s">
        <v>98</v>
      </c>
      <c r="G79" s="3" t="s">
        <v>24</v>
      </c>
      <c r="H79" s="3" t="s">
        <v>97</v>
      </c>
      <c r="I79" s="1">
        <v>28378</v>
      </c>
      <c r="J79" s="3" t="s">
        <v>23</v>
      </c>
      <c r="K79" s="2">
        <v>65.8</v>
      </c>
      <c r="L79" s="27">
        <v>0.79590000000000005</v>
      </c>
      <c r="M79" s="36">
        <v>60</v>
      </c>
      <c r="N79" s="13">
        <v>60</v>
      </c>
      <c r="O79" s="93">
        <v>70</v>
      </c>
      <c r="P79" s="3"/>
      <c r="Q79" s="26">
        <v>60</v>
      </c>
      <c r="R79" s="27">
        <f t="shared" si="21"/>
        <v>47.754000000000005</v>
      </c>
      <c r="S79" s="3">
        <v>40</v>
      </c>
      <c r="T79" s="36">
        <v>50</v>
      </c>
      <c r="U79" s="36">
        <v>50</v>
      </c>
      <c r="V79" s="3"/>
      <c r="W79" s="26">
        <v>40</v>
      </c>
      <c r="X79" s="27">
        <f t="shared" si="22"/>
        <v>31.836000000000002</v>
      </c>
      <c r="Y79" s="3">
        <f t="shared" si="23"/>
        <v>100</v>
      </c>
      <c r="Z79" s="27">
        <f t="shared" si="24"/>
        <v>79.59</v>
      </c>
      <c r="AA79" s="3">
        <v>60</v>
      </c>
      <c r="AB79" s="13">
        <v>70</v>
      </c>
      <c r="AC79" s="3">
        <v>80</v>
      </c>
      <c r="AD79" s="3"/>
      <c r="AE79" s="26">
        <v>80</v>
      </c>
      <c r="AF79" s="27">
        <f t="shared" si="25"/>
        <v>63.672000000000004</v>
      </c>
      <c r="AG79" s="3">
        <f t="shared" si="26"/>
        <v>180</v>
      </c>
      <c r="AH79" s="27">
        <f t="shared" si="27"/>
        <v>143.262</v>
      </c>
      <c r="AI79" s="3"/>
      <c r="AJ79" s="38" t="s">
        <v>264</v>
      </c>
      <c r="AK79" s="3">
        <v>12</v>
      </c>
    </row>
    <row r="80" spans="1:80" s="10" customFormat="1">
      <c r="A80" s="19">
        <v>12</v>
      </c>
      <c r="B80" s="18">
        <v>1</v>
      </c>
      <c r="C80" s="3" t="s">
        <v>177</v>
      </c>
      <c r="D80" s="3" t="s">
        <v>183</v>
      </c>
      <c r="E80" s="3">
        <v>67.5</v>
      </c>
      <c r="F80" s="3" t="s">
        <v>199</v>
      </c>
      <c r="G80" s="3" t="s">
        <v>24</v>
      </c>
      <c r="H80" s="3" t="s">
        <v>76</v>
      </c>
      <c r="I80" s="1">
        <v>36656</v>
      </c>
      <c r="J80" s="3" t="s">
        <v>33</v>
      </c>
      <c r="K80" s="2">
        <v>63.1</v>
      </c>
      <c r="L80" s="27">
        <v>0.89180000000000004</v>
      </c>
      <c r="M80" s="13">
        <v>60</v>
      </c>
      <c r="N80" s="3">
        <v>65</v>
      </c>
      <c r="O80" s="3">
        <v>70</v>
      </c>
      <c r="P80" s="3"/>
      <c r="Q80" s="3">
        <v>70</v>
      </c>
      <c r="R80" s="27">
        <f t="shared" si="21"/>
        <v>62.426000000000002</v>
      </c>
      <c r="S80" s="3">
        <v>32.5</v>
      </c>
      <c r="T80" s="3">
        <v>37.5</v>
      </c>
      <c r="U80" s="3">
        <v>40</v>
      </c>
      <c r="V80" s="3"/>
      <c r="W80" s="3">
        <v>40</v>
      </c>
      <c r="X80" s="27">
        <f t="shared" si="22"/>
        <v>35.672000000000004</v>
      </c>
      <c r="Y80" s="3">
        <f t="shared" si="23"/>
        <v>110</v>
      </c>
      <c r="Z80" s="27">
        <f t="shared" si="24"/>
        <v>98.097999999999999</v>
      </c>
      <c r="AA80" s="36">
        <v>90</v>
      </c>
      <c r="AB80" s="3">
        <v>90</v>
      </c>
      <c r="AC80" s="93">
        <v>95</v>
      </c>
      <c r="AD80" s="3"/>
      <c r="AE80" s="3">
        <v>90</v>
      </c>
      <c r="AF80" s="27">
        <f t="shared" si="25"/>
        <v>80.262</v>
      </c>
      <c r="AG80" s="3">
        <f t="shared" si="26"/>
        <v>200</v>
      </c>
      <c r="AH80" s="27">
        <f t="shared" si="27"/>
        <v>178.36</v>
      </c>
      <c r="AI80" s="58"/>
      <c r="AJ80" s="38" t="s">
        <v>202</v>
      </c>
      <c r="AK80" s="19">
        <v>12</v>
      </c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</row>
    <row r="81" spans="1:79">
      <c r="A81" s="3"/>
      <c r="B81" s="3"/>
      <c r="C81" s="3"/>
      <c r="D81" s="3"/>
      <c r="E81" s="3"/>
      <c r="F81" s="26" t="s">
        <v>236</v>
      </c>
      <c r="G81" s="26" t="s">
        <v>360</v>
      </c>
      <c r="H81" s="3"/>
      <c r="I81" s="1"/>
      <c r="J81" s="3"/>
      <c r="K81" s="2"/>
      <c r="L81" s="27"/>
      <c r="M81" s="13"/>
      <c r="N81" s="3"/>
      <c r="O81" s="3"/>
      <c r="P81" s="3"/>
      <c r="Q81" s="3"/>
      <c r="R81" s="27"/>
      <c r="S81" s="3"/>
      <c r="T81" s="3"/>
      <c r="U81" s="3"/>
      <c r="V81" s="3"/>
      <c r="W81" s="3"/>
      <c r="X81" s="27"/>
      <c r="Y81" s="3"/>
      <c r="Z81" s="27"/>
      <c r="AA81" s="62"/>
      <c r="AB81" s="3"/>
      <c r="AC81" s="61"/>
      <c r="AD81" s="3"/>
      <c r="AE81" s="3"/>
      <c r="AF81" s="27"/>
      <c r="AG81" s="3"/>
      <c r="AH81" s="27"/>
      <c r="AI81" s="3"/>
      <c r="AJ81" s="38"/>
      <c r="AK81" s="3"/>
    </row>
    <row r="82" spans="1:79">
      <c r="A82" s="3">
        <v>12</v>
      </c>
      <c r="B82" s="3">
        <v>1</v>
      </c>
      <c r="C82" s="3" t="s">
        <v>177</v>
      </c>
      <c r="D82" s="3" t="s">
        <v>183</v>
      </c>
      <c r="E82" s="3">
        <v>60</v>
      </c>
      <c r="F82" s="3" t="s">
        <v>105</v>
      </c>
      <c r="G82" s="3" t="s">
        <v>31</v>
      </c>
      <c r="H82" s="3" t="s">
        <v>31</v>
      </c>
      <c r="I82" s="1">
        <v>37473</v>
      </c>
      <c r="J82" s="3" t="s">
        <v>20</v>
      </c>
      <c r="K82" s="2">
        <v>55.9</v>
      </c>
      <c r="L82" s="27">
        <v>1.0343</v>
      </c>
      <c r="M82" s="3">
        <v>90</v>
      </c>
      <c r="N82" s="13">
        <v>100</v>
      </c>
      <c r="O82" s="13">
        <v>107.5</v>
      </c>
      <c r="P82" s="3"/>
      <c r="Q82" s="3">
        <v>107.5</v>
      </c>
      <c r="R82" s="27">
        <f t="shared" ref="R82:R101" si="28">Q82*L82</f>
        <v>111.18725000000001</v>
      </c>
      <c r="S82" s="3">
        <v>65</v>
      </c>
      <c r="T82" s="3">
        <v>70</v>
      </c>
      <c r="U82" s="36">
        <v>72.5</v>
      </c>
      <c r="V82" s="3"/>
      <c r="W82" s="26">
        <v>70</v>
      </c>
      <c r="X82" s="27">
        <f t="shared" ref="X82:X101" si="29">W82*L82</f>
        <v>72.400999999999996</v>
      </c>
      <c r="Y82" s="3">
        <f t="shared" ref="Y82:Y101" si="30">W82+Q82</f>
        <v>177.5</v>
      </c>
      <c r="Z82" s="27">
        <f t="shared" ref="Z82:Z101" si="31">Y82*L82</f>
        <v>183.58824999999999</v>
      </c>
      <c r="AA82" s="3">
        <v>110</v>
      </c>
      <c r="AB82" s="13">
        <v>115</v>
      </c>
      <c r="AC82" s="3">
        <v>120</v>
      </c>
      <c r="AD82" s="3"/>
      <c r="AE82" s="26">
        <v>120</v>
      </c>
      <c r="AF82" s="27">
        <f t="shared" ref="AF82:AF101" si="32">AE82*L82</f>
        <v>124.116</v>
      </c>
      <c r="AG82" s="3">
        <f t="shared" ref="AG82:AG101" si="33">AE82+Y82</f>
        <v>297.5</v>
      </c>
      <c r="AH82" s="27">
        <f t="shared" ref="AH82:AH101" si="34">AG82*L82</f>
        <v>307.70425</v>
      </c>
      <c r="AI82" s="3" t="s">
        <v>394</v>
      </c>
      <c r="AJ82" s="38" t="s">
        <v>363</v>
      </c>
      <c r="AK82" s="3">
        <v>27</v>
      </c>
    </row>
    <row r="83" spans="1:79" s="18" customFormat="1" ht="12.75" customHeight="1">
      <c r="A83" s="3">
        <v>12</v>
      </c>
      <c r="B83" s="3">
        <v>1</v>
      </c>
      <c r="C83" s="3" t="s">
        <v>177</v>
      </c>
      <c r="D83" s="3" t="s">
        <v>183</v>
      </c>
      <c r="E83" s="3">
        <v>67.5</v>
      </c>
      <c r="F83" s="3" t="s">
        <v>218</v>
      </c>
      <c r="G83" s="3" t="s">
        <v>45</v>
      </c>
      <c r="H83" s="3" t="s">
        <v>146</v>
      </c>
      <c r="I83" s="1">
        <v>37869</v>
      </c>
      <c r="J83" s="3" t="s">
        <v>20</v>
      </c>
      <c r="K83" s="2">
        <v>64.2</v>
      </c>
      <c r="L83" s="27">
        <v>0.93500000000000005</v>
      </c>
      <c r="M83" s="3">
        <v>80</v>
      </c>
      <c r="N83" s="13">
        <v>90</v>
      </c>
      <c r="O83" s="93">
        <v>95</v>
      </c>
      <c r="P83" s="3"/>
      <c r="Q83" s="3">
        <v>90</v>
      </c>
      <c r="R83" s="27">
        <f t="shared" si="28"/>
        <v>84.15</v>
      </c>
      <c r="S83" s="3">
        <v>50</v>
      </c>
      <c r="T83" s="3">
        <v>60</v>
      </c>
      <c r="U83" s="3">
        <v>65</v>
      </c>
      <c r="V83" s="3"/>
      <c r="W83" s="3">
        <v>65</v>
      </c>
      <c r="X83" s="27">
        <f t="shared" si="29"/>
        <v>60.775000000000006</v>
      </c>
      <c r="Y83" s="3">
        <f t="shared" si="30"/>
        <v>155</v>
      </c>
      <c r="Z83" s="27">
        <f t="shared" si="31"/>
        <v>144.92500000000001</v>
      </c>
      <c r="AA83" s="3">
        <v>110</v>
      </c>
      <c r="AB83" s="93">
        <v>120</v>
      </c>
      <c r="AC83" s="3">
        <v>127.5</v>
      </c>
      <c r="AD83" s="3"/>
      <c r="AE83" s="3">
        <v>127.5</v>
      </c>
      <c r="AF83" s="27">
        <f t="shared" si="32"/>
        <v>119.21250000000001</v>
      </c>
      <c r="AG83" s="3">
        <f t="shared" si="33"/>
        <v>282.5</v>
      </c>
      <c r="AH83" s="27">
        <f t="shared" si="34"/>
        <v>264.13749999999999</v>
      </c>
      <c r="AI83" s="3"/>
      <c r="AJ83" s="38" t="s">
        <v>203</v>
      </c>
      <c r="AK83" s="3">
        <v>12</v>
      </c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19"/>
    </row>
    <row r="84" spans="1:79">
      <c r="A84" s="3">
        <v>5</v>
      </c>
      <c r="B84" s="3">
        <v>2</v>
      </c>
      <c r="C84" s="3" t="s">
        <v>177</v>
      </c>
      <c r="D84" s="3" t="s">
        <v>183</v>
      </c>
      <c r="E84" s="3">
        <v>67.5</v>
      </c>
      <c r="F84" s="3" t="s">
        <v>216</v>
      </c>
      <c r="G84" s="3" t="s">
        <v>45</v>
      </c>
      <c r="H84" s="3" t="s">
        <v>146</v>
      </c>
      <c r="I84" s="1">
        <v>37538</v>
      </c>
      <c r="J84" s="3" t="s">
        <v>20</v>
      </c>
      <c r="K84" s="2">
        <v>65.5</v>
      </c>
      <c r="L84" s="27">
        <v>0.88029999999999997</v>
      </c>
      <c r="M84" s="36">
        <v>70</v>
      </c>
      <c r="N84" s="36">
        <v>70</v>
      </c>
      <c r="O84" s="3">
        <v>70</v>
      </c>
      <c r="P84" s="3"/>
      <c r="Q84" s="3">
        <v>70</v>
      </c>
      <c r="R84" s="27">
        <f t="shared" si="28"/>
        <v>61.620999999999995</v>
      </c>
      <c r="S84" s="3">
        <v>35</v>
      </c>
      <c r="T84" s="3">
        <v>45</v>
      </c>
      <c r="U84" s="3">
        <v>50</v>
      </c>
      <c r="V84" s="3"/>
      <c r="W84" s="3">
        <v>50</v>
      </c>
      <c r="X84" s="27">
        <f t="shared" si="29"/>
        <v>44.015000000000001</v>
      </c>
      <c r="Y84" s="3">
        <f t="shared" si="30"/>
        <v>120</v>
      </c>
      <c r="Z84" s="27">
        <f t="shared" si="31"/>
        <v>105.636</v>
      </c>
      <c r="AA84" s="3">
        <v>80</v>
      </c>
      <c r="AB84" s="3">
        <v>85</v>
      </c>
      <c r="AC84" s="3">
        <v>90</v>
      </c>
      <c r="AD84" s="3"/>
      <c r="AE84" s="3">
        <v>90</v>
      </c>
      <c r="AF84" s="27">
        <f t="shared" si="32"/>
        <v>79.227000000000004</v>
      </c>
      <c r="AG84" s="3">
        <f t="shared" si="33"/>
        <v>210</v>
      </c>
      <c r="AH84" s="27">
        <f t="shared" si="34"/>
        <v>184.863</v>
      </c>
      <c r="AI84" s="3"/>
      <c r="AJ84" s="38" t="s">
        <v>203</v>
      </c>
      <c r="AK84" s="3">
        <v>5</v>
      </c>
    </row>
    <row r="85" spans="1:79">
      <c r="A85" s="3">
        <v>12</v>
      </c>
      <c r="B85" s="3">
        <v>1</v>
      </c>
      <c r="C85" s="3" t="s">
        <v>177</v>
      </c>
      <c r="D85" s="3" t="s">
        <v>183</v>
      </c>
      <c r="E85" s="3">
        <v>67.5</v>
      </c>
      <c r="F85" s="3" t="s">
        <v>211</v>
      </c>
      <c r="G85" s="3" t="s">
        <v>45</v>
      </c>
      <c r="H85" s="3" t="s">
        <v>146</v>
      </c>
      <c r="I85" s="1">
        <v>36659</v>
      </c>
      <c r="J85" s="3" t="s">
        <v>33</v>
      </c>
      <c r="K85" s="2">
        <v>61.3</v>
      </c>
      <c r="L85" s="27">
        <v>0.8589</v>
      </c>
      <c r="M85" s="3">
        <v>115</v>
      </c>
      <c r="N85" s="13">
        <v>120</v>
      </c>
      <c r="O85" s="36">
        <v>125</v>
      </c>
      <c r="P85" s="3"/>
      <c r="Q85" s="3">
        <v>120</v>
      </c>
      <c r="R85" s="27">
        <f t="shared" si="28"/>
        <v>103.068</v>
      </c>
      <c r="S85" s="13">
        <v>95</v>
      </c>
      <c r="T85" s="36">
        <v>100</v>
      </c>
      <c r="U85" s="3">
        <v>100</v>
      </c>
      <c r="V85" s="3"/>
      <c r="W85" s="3">
        <v>100</v>
      </c>
      <c r="X85" s="27">
        <f t="shared" si="29"/>
        <v>85.89</v>
      </c>
      <c r="Y85" s="3">
        <f t="shared" si="30"/>
        <v>220</v>
      </c>
      <c r="Z85" s="27">
        <f t="shared" si="31"/>
        <v>188.958</v>
      </c>
      <c r="AA85" s="3">
        <v>140</v>
      </c>
      <c r="AB85" s="36">
        <v>145</v>
      </c>
      <c r="AC85" s="13">
        <v>145</v>
      </c>
      <c r="AD85" s="3"/>
      <c r="AE85" s="3">
        <v>145</v>
      </c>
      <c r="AF85" s="27">
        <f t="shared" si="32"/>
        <v>124.54049999999999</v>
      </c>
      <c r="AG85" s="3">
        <f t="shared" si="33"/>
        <v>365</v>
      </c>
      <c r="AH85" s="27">
        <f t="shared" si="34"/>
        <v>313.49849999999998</v>
      </c>
      <c r="AI85" s="3" t="s">
        <v>393</v>
      </c>
      <c r="AJ85" s="38" t="s">
        <v>203</v>
      </c>
      <c r="AK85" s="3">
        <v>48</v>
      </c>
    </row>
    <row r="86" spans="1:79">
      <c r="A86" s="3">
        <v>12</v>
      </c>
      <c r="B86" s="3">
        <v>1</v>
      </c>
      <c r="C86" s="3" t="s">
        <v>177</v>
      </c>
      <c r="D86" s="3" t="s">
        <v>183</v>
      </c>
      <c r="E86" s="3">
        <v>75</v>
      </c>
      <c r="F86" s="3" t="s">
        <v>82</v>
      </c>
      <c r="G86" s="3" t="s">
        <v>24</v>
      </c>
      <c r="H86" s="3" t="s">
        <v>76</v>
      </c>
      <c r="I86" s="1">
        <v>35140</v>
      </c>
      <c r="J86" s="3" t="s">
        <v>18</v>
      </c>
      <c r="K86" s="2">
        <v>70.5</v>
      </c>
      <c r="L86" s="27">
        <v>0.69889999999999997</v>
      </c>
      <c r="M86" s="36">
        <v>190</v>
      </c>
      <c r="N86" s="13">
        <v>190</v>
      </c>
      <c r="O86" s="13">
        <v>200</v>
      </c>
      <c r="P86" s="3"/>
      <c r="Q86" s="26">
        <v>200</v>
      </c>
      <c r="R86" s="27">
        <f t="shared" si="28"/>
        <v>139.78</v>
      </c>
      <c r="S86" s="3">
        <v>120</v>
      </c>
      <c r="T86" s="3">
        <v>125</v>
      </c>
      <c r="U86" s="36">
        <v>127.5</v>
      </c>
      <c r="V86" s="3"/>
      <c r="W86" s="26">
        <v>125</v>
      </c>
      <c r="X86" s="27">
        <f t="shared" si="29"/>
        <v>87.362499999999997</v>
      </c>
      <c r="Y86" s="3">
        <f t="shared" si="30"/>
        <v>325</v>
      </c>
      <c r="Z86" s="27">
        <f t="shared" si="31"/>
        <v>227.14249999999998</v>
      </c>
      <c r="AA86" s="3">
        <v>210</v>
      </c>
      <c r="AB86" s="13">
        <v>220</v>
      </c>
      <c r="AC86" s="3">
        <v>230</v>
      </c>
      <c r="AD86" s="3"/>
      <c r="AE86" s="26">
        <v>230</v>
      </c>
      <c r="AF86" s="27">
        <f t="shared" si="32"/>
        <v>160.74699999999999</v>
      </c>
      <c r="AG86" s="3">
        <f t="shared" si="33"/>
        <v>555</v>
      </c>
      <c r="AH86" s="27">
        <f t="shared" si="34"/>
        <v>387.8895</v>
      </c>
      <c r="AI86" s="3" t="s">
        <v>397</v>
      </c>
      <c r="AJ86" s="38" t="s">
        <v>373</v>
      </c>
      <c r="AK86" s="3">
        <v>27</v>
      </c>
    </row>
    <row r="87" spans="1:79">
      <c r="A87" s="3">
        <v>5</v>
      </c>
      <c r="B87" s="3">
        <v>2</v>
      </c>
      <c r="C87" s="3" t="s">
        <v>177</v>
      </c>
      <c r="D87" s="3" t="s">
        <v>183</v>
      </c>
      <c r="E87" s="3">
        <v>75</v>
      </c>
      <c r="F87" s="3" t="s">
        <v>86</v>
      </c>
      <c r="G87" s="3" t="s">
        <v>87</v>
      </c>
      <c r="H87" s="3" t="s">
        <v>88</v>
      </c>
      <c r="I87" s="1">
        <v>33966</v>
      </c>
      <c r="J87" s="3" t="s">
        <v>18</v>
      </c>
      <c r="K87" s="2">
        <v>69.3</v>
      </c>
      <c r="L87" s="27">
        <v>0.70920000000000005</v>
      </c>
      <c r="M87" s="36">
        <v>170</v>
      </c>
      <c r="N87" s="13">
        <v>170</v>
      </c>
      <c r="O87" s="13">
        <v>185</v>
      </c>
      <c r="P87" s="3"/>
      <c r="Q87" s="26">
        <v>185</v>
      </c>
      <c r="R87" s="27">
        <f t="shared" si="28"/>
        <v>131.202</v>
      </c>
      <c r="S87" s="3">
        <v>110</v>
      </c>
      <c r="T87" s="36">
        <v>120</v>
      </c>
      <c r="U87" s="36">
        <v>120</v>
      </c>
      <c r="V87" s="3"/>
      <c r="W87" s="26">
        <v>110</v>
      </c>
      <c r="X87" s="27">
        <f t="shared" si="29"/>
        <v>78.012</v>
      </c>
      <c r="Y87" s="3">
        <f t="shared" si="30"/>
        <v>295</v>
      </c>
      <c r="Z87" s="27">
        <f t="shared" si="31"/>
        <v>209.21400000000003</v>
      </c>
      <c r="AA87" s="3">
        <v>195</v>
      </c>
      <c r="AB87" s="93">
        <v>205</v>
      </c>
      <c r="AC87" s="3">
        <v>205</v>
      </c>
      <c r="AD87" s="3"/>
      <c r="AE87" s="26">
        <v>205</v>
      </c>
      <c r="AF87" s="27">
        <f t="shared" si="32"/>
        <v>145.38600000000002</v>
      </c>
      <c r="AG87" s="3">
        <f t="shared" si="33"/>
        <v>500</v>
      </c>
      <c r="AH87" s="27">
        <f t="shared" si="34"/>
        <v>354.6</v>
      </c>
      <c r="AI87" s="3"/>
      <c r="AJ87" s="38" t="s">
        <v>374</v>
      </c>
      <c r="AK87" s="3">
        <v>5</v>
      </c>
    </row>
    <row r="88" spans="1:79">
      <c r="A88" s="3">
        <v>3</v>
      </c>
      <c r="B88" s="3">
        <v>3</v>
      </c>
      <c r="C88" s="3" t="s">
        <v>177</v>
      </c>
      <c r="D88" s="3" t="s">
        <v>183</v>
      </c>
      <c r="E88" s="3">
        <v>75</v>
      </c>
      <c r="F88" s="3" t="s">
        <v>54</v>
      </c>
      <c r="G88" s="3" t="s">
        <v>24</v>
      </c>
      <c r="H88" s="3" t="s">
        <v>24</v>
      </c>
      <c r="I88" s="1">
        <v>32347</v>
      </c>
      <c r="J88" s="3" t="s">
        <v>18</v>
      </c>
      <c r="K88" s="2">
        <v>74</v>
      </c>
      <c r="L88" s="27">
        <v>0.67159999999999997</v>
      </c>
      <c r="M88" s="36">
        <v>130</v>
      </c>
      <c r="N88" s="13">
        <v>130</v>
      </c>
      <c r="O88" s="13">
        <v>135</v>
      </c>
      <c r="P88" s="3"/>
      <c r="Q88" s="26">
        <v>135</v>
      </c>
      <c r="R88" s="27">
        <f t="shared" si="28"/>
        <v>90.665999999999997</v>
      </c>
      <c r="S88" s="3">
        <v>85</v>
      </c>
      <c r="T88" s="3">
        <v>95</v>
      </c>
      <c r="U88" s="36">
        <v>100</v>
      </c>
      <c r="V88" s="3"/>
      <c r="W88" s="26">
        <v>95</v>
      </c>
      <c r="X88" s="27">
        <f t="shared" si="29"/>
        <v>63.802</v>
      </c>
      <c r="Y88" s="3">
        <f t="shared" si="30"/>
        <v>230</v>
      </c>
      <c r="Z88" s="27">
        <f t="shared" si="31"/>
        <v>154.46799999999999</v>
      </c>
      <c r="AA88" s="3">
        <v>165</v>
      </c>
      <c r="AB88" s="13">
        <v>175</v>
      </c>
      <c r="AC88" s="3">
        <v>182.5</v>
      </c>
      <c r="AD88" s="3"/>
      <c r="AE88" s="26">
        <v>182.5</v>
      </c>
      <c r="AF88" s="27">
        <f t="shared" si="32"/>
        <v>122.56699999999999</v>
      </c>
      <c r="AG88" s="3">
        <f t="shared" si="33"/>
        <v>412.5</v>
      </c>
      <c r="AH88" s="27">
        <f t="shared" si="34"/>
        <v>277.03499999999997</v>
      </c>
      <c r="AI88" s="3"/>
      <c r="AJ88" s="38" t="s">
        <v>375</v>
      </c>
      <c r="AK88" s="3">
        <v>3</v>
      </c>
    </row>
    <row r="89" spans="1:79">
      <c r="A89" s="3">
        <v>12</v>
      </c>
      <c r="B89" s="3">
        <v>1</v>
      </c>
      <c r="C89" s="3" t="s">
        <v>177</v>
      </c>
      <c r="D89" s="3" t="s">
        <v>183</v>
      </c>
      <c r="E89" s="3">
        <v>75</v>
      </c>
      <c r="F89" s="3" t="s">
        <v>68</v>
      </c>
      <c r="G89" s="3" t="s">
        <v>32</v>
      </c>
      <c r="H89" s="3" t="s">
        <v>69</v>
      </c>
      <c r="I89" s="1">
        <v>37996</v>
      </c>
      <c r="J89" s="1" t="s">
        <v>20</v>
      </c>
      <c r="K89" s="2">
        <v>68.7</v>
      </c>
      <c r="L89" s="27">
        <v>0.879</v>
      </c>
      <c r="M89" s="36">
        <v>80</v>
      </c>
      <c r="N89" s="13">
        <v>80</v>
      </c>
      <c r="O89" s="13">
        <v>90</v>
      </c>
      <c r="P89" s="3"/>
      <c r="Q89" s="26">
        <v>90</v>
      </c>
      <c r="R89" s="27">
        <f t="shared" si="28"/>
        <v>79.11</v>
      </c>
      <c r="S89" s="3">
        <v>50</v>
      </c>
      <c r="T89" s="3">
        <v>60</v>
      </c>
      <c r="U89" s="3">
        <v>70</v>
      </c>
      <c r="V89" s="3"/>
      <c r="W89" s="26">
        <v>70</v>
      </c>
      <c r="X89" s="27">
        <f t="shared" si="29"/>
        <v>61.53</v>
      </c>
      <c r="Y89" s="3">
        <f t="shared" si="30"/>
        <v>160</v>
      </c>
      <c r="Z89" s="27">
        <f t="shared" si="31"/>
        <v>140.63999999999999</v>
      </c>
      <c r="AA89" s="3">
        <v>90</v>
      </c>
      <c r="AB89" s="13">
        <v>100</v>
      </c>
      <c r="AC89" s="13">
        <v>110</v>
      </c>
      <c r="AD89" s="3"/>
      <c r="AE89" s="26">
        <v>110</v>
      </c>
      <c r="AF89" s="27">
        <f t="shared" si="32"/>
        <v>96.69</v>
      </c>
      <c r="AG89" s="3">
        <f t="shared" si="33"/>
        <v>270</v>
      </c>
      <c r="AH89" s="27">
        <f t="shared" si="34"/>
        <v>237.33</v>
      </c>
      <c r="AI89" s="3"/>
      <c r="AJ89" s="38" t="s">
        <v>376</v>
      </c>
      <c r="AK89" s="3">
        <v>12</v>
      </c>
    </row>
    <row r="90" spans="1:79">
      <c r="A90" s="3">
        <v>12</v>
      </c>
      <c r="B90" s="3">
        <v>1</v>
      </c>
      <c r="C90" s="3" t="s">
        <v>177</v>
      </c>
      <c r="D90" s="3" t="s">
        <v>183</v>
      </c>
      <c r="E90" s="3">
        <v>75</v>
      </c>
      <c r="F90" s="3" t="s">
        <v>208</v>
      </c>
      <c r="G90" s="3" t="s">
        <v>45</v>
      </c>
      <c r="H90" s="3" t="s">
        <v>146</v>
      </c>
      <c r="I90" s="1">
        <v>37092</v>
      </c>
      <c r="J90" s="3" t="s">
        <v>33</v>
      </c>
      <c r="K90" s="2">
        <v>68.599999999999994</v>
      </c>
      <c r="L90" s="27">
        <v>0.8085</v>
      </c>
      <c r="M90" s="36">
        <v>95</v>
      </c>
      <c r="N90" s="3">
        <v>95</v>
      </c>
      <c r="O90" s="13">
        <v>100</v>
      </c>
      <c r="P90" s="3"/>
      <c r="Q90" s="3">
        <v>100</v>
      </c>
      <c r="R90" s="27">
        <f t="shared" si="28"/>
        <v>80.849999999999994</v>
      </c>
      <c r="S90" s="3">
        <v>95</v>
      </c>
      <c r="T90" s="36">
        <v>100</v>
      </c>
      <c r="U90" s="36">
        <v>100</v>
      </c>
      <c r="V90" s="3"/>
      <c r="W90" s="3">
        <f>S90</f>
        <v>95</v>
      </c>
      <c r="X90" s="27">
        <f t="shared" si="29"/>
        <v>76.807500000000005</v>
      </c>
      <c r="Y90" s="3">
        <f t="shared" si="30"/>
        <v>195</v>
      </c>
      <c r="Z90" s="27">
        <f t="shared" si="31"/>
        <v>157.6575</v>
      </c>
      <c r="AA90" s="3">
        <v>135</v>
      </c>
      <c r="AB90" s="13">
        <v>140</v>
      </c>
      <c r="AC90" s="13">
        <v>145</v>
      </c>
      <c r="AD90" s="3"/>
      <c r="AE90" s="3">
        <v>145</v>
      </c>
      <c r="AF90" s="27">
        <f t="shared" si="32"/>
        <v>117.2325</v>
      </c>
      <c r="AG90" s="3">
        <f t="shared" si="33"/>
        <v>340</v>
      </c>
      <c r="AH90" s="27">
        <f t="shared" si="34"/>
        <v>274.89</v>
      </c>
      <c r="AI90" s="8" t="s">
        <v>395</v>
      </c>
      <c r="AJ90" s="38" t="s">
        <v>203</v>
      </c>
      <c r="AK90" s="3">
        <v>21</v>
      </c>
    </row>
    <row r="91" spans="1:79">
      <c r="A91" s="3">
        <v>12</v>
      </c>
      <c r="B91" s="3">
        <v>1</v>
      </c>
      <c r="C91" s="3" t="s">
        <v>177</v>
      </c>
      <c r="D91" s="3" t="s">
        <v>183</v>
      </c>
      <c r="E91" s="3">
        <v>82.5</v>
      </c>
      <c r="F91" s="3" t="s">
        <v>173</v>
      </c>
      <c r="G91" s="3" t="s">
        <v>24</v>
      </c>
      <c r="H91" s="3" t="s">
        <v>242</v>
      </c>
      <c r="I91" s="1">
        <v>34727</v>
      </c>
      <c r="J91" s="1" t="s">
        <v>30</v>
      </c>
      <c r="K91" s="2">
        <v>82</v>
      </c>
      <c r="L91" s="27">
        <v>0.62190000000000001</v>
      </c>
      <c r="M91" s="3">
        <v>180</v>
      </c>
      <c r="N91" s="3">
        <v>190</v>
      </c>
      <c r="O91" s="13">
        <v>200</v>
      </c>
      <c r="P91" s="3"/>
      <c r="Q91" s="26">
        <v>200</v>
      </c>
      <c r="R91" s="27">
        <f t="shared" si="28"/>
        <v>124.38</v>
      </c>
      <c r="S91" s="36">
        <v>165</v>
      </c>
      <c r="T91" s="3">
        <v>165</v>
      </c>
      <c r="U91" s="3">
        <v>170</v>
      </c>
      <c r="V91" s="3"/>
      <c r="W91" s="26">
        <v>170</v>
      </c>
      <c r="X91" s="27">
        <f t="shared" si="29"/>
        <v>105.723</v>
      </c>
      <c r="Y91" s="3">
        <f t="shared" si="30"/>
        <v>370</v>
      </c>
      <c r="Z91" s="27">
        <f t="shared" si="31"/>
        <v>230.10300000000001</v>
      </c>
      <c r="AA91" s="3">
        <v>215</v>
      </c>
      <c r="AB91" s="13">
        <v>225</v>
      </c>
      <c r="AC91" s="3">
        <v>230</v>
      </c>
      <c r="AD91" s="3"/>
      <c r="AE91" s="26">
        <v>230</v>
      </c>
      <c r="AF91" s="27">
        <f t="shared" si="32"/>
        <v>143.03700000000001</v>
      </c>
      <c r="AG91" s="3">
        <f t="shared" si="33"/>
        <v>600</v>
      </c>
      <c r="AH91" s="27">
        <f t="shared" si="34"/>
        <v>373.14</v>
      </c>
      <c r="AI91" s="3"/>
      <c r="AJ91" s="38" t="s">
        <v>378</v>
      </c>
      <c r="AK91" s="3">
        <v>12</v>
      </c>
    </row>
    <row r="92" spans="1:79">
      <c r="A92" s="3">
        <v>12</v>
      </c>
      <c r="B92" s="3">
        <v>1</v>
      </c>
      <c r="C92" s="3" t="s">
        <v>177</v>
      </c>
      <c r="D92" s="3" t="s">
        <v>183</v>
      </c>
      <c r="E92" s="3">
        <v>82.5</v>
      </c>
      <c r="F92" s="3" t="s">
        <v>96</v>
      </c>
      <c r="G92" s="3" t="s">
        <v>24</v>
      </c>
      <c r="H92" s="3" t="s">
        <v>97</v>
      </c>
      <c r="I92" s="1">
        <v>20456</v>
      </c>
      <c r="J92" s="3" t="s">
        <v>29</v>
      </c>
      <c r="K92" s="2">
        <v>82.45</v>
      </c>
      <c r="L92" s="27">
        <v>1.0869</v>
      </c>
      <c r="M92" s="3">
        <v>190</v>
      </c>
      <c r="N92" s="93">
        <v>0</v>
      </c>
      <c r="O92" s="93">
        <v>0</v>
      </c>
      <c r="P92" s="3"/>
      <c r="Q92" s="26">
        <v>190</v>
      </c>
      <c r="R92" s="27">
        <f t="shared" si="28"/>
        <v>206.511</v>
      </c>
      <c r="S92" s="3">
        <v>110</v>
      </c>
      <c r="T92" s="36">
        <v>120</v>
      </c>
      <c r="U92" s="36">
        <v>0</v>
      </c>
      <c r="V92" s="3"/>
      <c r="W92" s="26">
        <v>110</v>
      </c>
      <c r="X92" s="27">
        <f t="shared" si="29"/>
        <v>119.559</v>
      </c>
      <c r="Y92" s="3">
        <f t="shared" si="30"/>
        <v>300</v>
      </c>
      <c r="Z92" s="27">
        <f t="shared" si="31"/>
        <v>326.07</v>
      </c>
      <c r="AA92" s="3">
        <v>180</v>
      </c>
      <c r="AB92" s="13">
        <v>190</v>
      </c>
      <c r="AC92" s="36">
        <v>0</v>
      </c>
      <c r="AD92" s="3"/>
      <c r="AE92" s="26">
        <v>190</v>
      </c>
      <c r="AF92" s="27">
        <f t="shared" si="32"/>
        <v>206.511</v>
      </c>
      <c r="AG92" s="3">
        <f t="shared" si="33"/>
        <v>490</v>
      </c>
      <c r="AH92" s="27">
        <f t="shared" si="34"/>
        <v>532.58100000000002</v>
      </c>
      <c r="AI92" s="3"/>
      <c r="AJ92" s="38" t="s">
        <v>264</v>
      </c>
      <c r="AK92" s="3">
        <v>12</v>
      </c>
    </row>
    <row r="93" spans="1:79">
      <c r="A93" s="3">
        <v>12</v>
      </c>
      <c r="B93" s="3">
        <v>1</v>
      </c>
      <c r="C93" s="3" t="s">
        <v>177</v>
      </c>
      <c r="D93" s="3" t="s">
        <v>183</v>
      </c>
      <c r="E93" s="3">
        <v>82.5</v>
      </c>
      <c r="F93" s="3" t="s">
        <v>80</v>
      </c>
      <c r="G93" s="3" t="s">
        <v>81</v>
      </c>
      <c r="H93" s="3" t="s">
        <v>69</v>
      </c>
      <c r="I93" s="1">
        <v>30909</v>
      </c>
      <c r="J93" s="3" t="s">
        <v>18</v>
      </c>
      <c r="K93" s="2">
        <v>80.650000000000006</v>
      </c>
      <c r="L93" s="27">
        <v>0.629</v>
      </c>
      <c r="M93" s="3">
        <v>190</v>
      </c>
      <c r="N93" s="13">
        <v>200</v>
      </c>
      <c r="O93" s="13">
        <v>205</v>
      </c>
      <c r="P93" s="3"/>
      <c r="Q93" s="26">
        <v>205</v>
      </c>
      <c r="R93" s="27">
        <f t="shared" si="28"/>
        <v>128.94499999999999</v>
      </c>
      <c r="S93" s="3">
        <v>125</v>
      </c>
      <c r="T93" s="3">
        <v>130</v>
      </c>
      <c r="U93" s="3">
        <v>135</v>
      </c>
      <c r="V93" s="3"/>
      <c r="W93" s="26">
        <v>135</v>
      </c>
      <c r="X93" s="27">
        <f t="shared" si="29"/>
        <v>84.915000000000006</v>
      </c>
      <c r="Y93" s="3">
        <f t="shared" si="30"/>
        <v>340</v>
      </c>
      <c r="Z93" s="27">
        <f t="shared" si="31"/>
        <v>213.86</v>
      </c>
      <c r="AA93" s="3">
        <v>240</v>
      </c>
      <c r="AB93" s="13">
        <v>260</v>
      </c>
      <c r="AC93" s="3">
        <v>280</v>
      </c>
      <c r="AD93" s="3"/>
      <c r="AE93" s="26">
        <v>280</v>
      </c>
      <c r="AF93" s="27">
        <f t="shared" si="32"/>
        <v>176.12</v>
      </c>
      <c r="AG93" s="3">
        <f t="shared" si="33"/>
        <v>620</v>
      </c>
      <c r="AH93" s="27">
        <f t="shared" si="34"/>
        <v>389.98</v>
      </c>
      <c r="AI93" s="3" t="s">
        <v>396</v>
      </c>
      <c r="AJ93" s="38" t="s">
        <v>379</v>
      </c>
      <c r="AK93" s="3">
        <v>48</v>
      </c>
    </row>
    <row r="94" spans="1:79">
      <c r="A94" s="3">
        <v>12</v>
      </c>
      <c r="B94" s="3">
        <v>1</v>
      </c>
      <c r="C94" s="3" t="s">
        <v>177</v>
      </c>
      <c r="D94" s="3" t="s">
        <v>183</v>
      </c>
      <c r="E94" s="3">
        <v>82.5</v>
      </c>
      <c r="F94" s="3" t="s">
        <v>206</v>
      </c>
      <c r="G94" s="3" t="s">
        <v>45</v>
      </c>
      <c r="H94" s="3" t="s">
        <v>146</v>
      </c>
      <c r="I94" s="1">
        <v>36986</v>
      </c>
      <c r="J94" s="3" t="s">
        <v>33</v>
      </c>
      <c r="K94" s="2">
        <v>81.2</v>
      </c>
      <c r="L94" s="27">
        <v>0.70760000000000001</v>
      </c>
      <c r="M94" s="13">
        <v>120</v>
      </c>
      <c r="N94" s="36">
        <v>130</v>
      </c>
      <c r="O94" s="3">
        <v>130</v>
      </c>
      <c r="P94" s="3"/>
      <c r="Q94" s="3">
        <v>130</v>
      </c>
      <c r="R94" s="27">
        <f t="shared" si="28"/>
        <v>91.988</v>
      </c>
      <c r="S94" s="3">
        <v>95</v>
      </c>
      <c r="T94" s="36">
        <v>105</v>
      </c>
      <c r="U94" s="36">
        <v>105</v>
      </c>
      <c r="V94" s="3"/>
      <c r="W94" s="3">
        <v>95</v>
      </c>
      <c r="X94" s="27">
        <f t="shared" si="29"/>
        <v>67.221999999999994</v>
      </c>
      <c r="Y94" s="3">
        <f t="shared" si="30"/>
        <v>225</v>
      </c>
      <c r="Z94" s="27">
        <f t="shared" si="31"/>
        <v>159.21</v>
      </c>
      <c r="AA94" s="3">
        <v>130</v>
      </c>
      <c r="AB94" s="3">
        <v>145</v>
      </c>
      <c r="AC94" s="93">
        <v>160</v>
      </c>
      <c r="AD94" s="3"/>
      <c r="AE94" s="3">
        <v>145</v>
      </c>
      <c r="AF94" s="27">
        <f t="shared" si="32"/>
        <v>102.602</v>
      </c>
      <c r="AG94" s="3">
        <f t="shared" si="33"/>
        <v>370</v>
      </c>
      <c r="AH94" s="27">
        <f t="shared" si="34"/>
        <v>261.81200000000001</v>
      </c>
      <c r="AI94" s="3"/>
      <c r="AJ94" s="38" t="s">
        <v>203</v>
      </c>
      <c r="AK94" s="3">
        <v>12</v>
      </c>
    </row>
    <row r="95" spans="1:79">
      <c r="A95" s="18">
        <v>0</v>
      </c>
      <c r="B95" s="18" t="s">
        <v>380</v>
      </c>
      <c r="C95" s="18" t="s">
        <v>177</v>
      </c>
      <c r="D95" s="18" t="s">
        <v>183</v>
      </c>
      <c r="E95" s="18">
        <v>90</v>
      </c>
      <c r="F95" s="18" t="s">
        <v>99</v>
      </c>
      <c r="G95" s="18" t="s">
        <v>241</v>
      </c>
      <c r="H95" s="18" t="s">
        <v>241</v>
      </c>
      <c r="I95" s="84">
        <v>33205</v>
      </c>
      <c r="J95" s="18" t="s">
        <v>18</v>
      </c>
      <c r="K95" s="85">
        <v>88.6</v>
      </c>
      <c r="L95" s="86">
        <v>0.59099999999999997</v>
      </c>
      <c r="M95" s="94">
        <v>230</v>
      </c>
      <c r="N95" s="95">
        <v>242.5</v>
      </c>
      <c r="O95" s="95">
        <v>242.5</v>
      </c>
      <c r="P95" s="18"/>
      <c r="Q95" s="87">
        <v>0</v>
      </c>
      <c r="R95" s="86">
        <f t="shared" si="28"/>
        <v>0</v>
      </c>
      <c r="S95" s="18">
        <v>160</v>
      </c>
      <c r="T95" s="94">
        <v>0</v>
      </c>
      <c r="U95" s="94">
        <v>0</v>
      </c>
      <c r="W95" s="87">
        <v>0</v>
      </c>
      <c r="X95" s="86">
        <f t="shared" si="29"/>
        <v>0</v>
      </c>
      <c r="Y95" s="18">
        <f t="shared" si="30"/>
        <v>0</v>
      </c>
      <c r="Z95" s="86">
        <f t="shared" si="31"/>
        <v>0</v>
      </c>
      <c r="AA95" s="18">
        <v>260</v>
      </c>
      <c r="AB95" s="95">
        <v>0</v>
      </c>
      <c r="AC95" s="94">
        <v>0</v>
      </c>
      <c r="AD95" s="18"/>
      <c r="AE95" s="87">
        <v>0</v>
      </c>
      <c r="AF95" s="86">
        <f t="shared" si="32"/>
        <v>0</v>
      </c>
      <c r="AG95" s="18">
        <f t="shared" si="33"/>
        <v>0</v>
      </c>
      <c r="AH95" s="86">
        <f t="shared" si="34"/>
        <v>0</v>
      </c>
      <c r="AI95" s="18"/>
      <c r="AJ95" s="88" t="s">
        <v>377</v>
      </c>
      <c r="AK95" s="18">
        <v>0</v>
      </c>
    </row>
    <row r="96" spans="1:79">
      <c r="A96" s="57">
        <v>12</v>
      </c>
      <c r="B96" s="3">
        <v>1</v>
      </c>
      <c r="C96" s="3" t="s">
        <v>177</v>
      </c>
      <c r="D96" s="3" t="s">
        <v>183</v>
      </c>
      <c r="E96" s="3">
        <v>100</v>
      </c>
      <c r="F96" s="3" t="s">
        <v>66</v>
      </c>
      <c r="G96" s="3" t="s">
        <v>45</v>
      </c>
      <c r="H96" s="3" t="s">
        <v>146</v>
      </c>
      <c r="I96" s="1">
        <v>19726</v>
      </c>
      <c r="J96" s="13" t="s">
        <v>67</v>
      </c>
      <c r="K96" s="2">
        <v>94.8</v>
      </c>
      <c r="L96" s="27">
        <v>1.0603</v>
      </c>
      <c r="M96" s="36">
        <v>120</v>
      </c>
      <c r="N96" s="3">
        <v>120</v>
      </c>
      <c r="O96" s="3">
        <v>130</v>
      </c>
      <c r="P96" s="3"/>
      <c r="Q96" s="26">
        <v>130</v>
      </c>
      <c r="R96" s="27">
        <f t="shared" si="28"/>
        <v>137.839</v>
      </c>
      <c r="S96" s="3">
        <v>90</v>
      </c>
      <c r="T96" s="3">
        <v>95</v>
      </c>
      <c r="U96" s="36">
        <v>100</v>
      </c>
      <c r="V96" s="3"/>
      <c r="W96" s="26">
        <v>95</v>
      </c>
      <c r="X96" s="27">
        <f t="shared" si="29"/>
        <v>100.7285</v>
      </c>
      <c r="Y96" s="3">
        <f t="shared" si="30"/>
        <v>225</v>
      </c>
      <c r="Z96" s="27">
        <f t="shared" si="31"/>
        <v>238.5675</v>
      </c>
      <c r="AA96" s="3">
        <v>120</v>
      </c>
      <c r="AB96" s="13">
        <v>130</v>
      </c>
      <c r="AC96" s="3">
        <v>140</v>
      </c>
      <c r="AD96" s="3"/>
      <c r="AE96" s="26">
        <v>140</v>
      </c>
      <c r="AF96" s="27">
        <f t="shared" si="32"/>
        <v>148.44200000000001</v>
      </c>
      <c r="AG96" s="3">
        <f t="shared" si="33"/>
        <v>365</v>
      </c>
      <c r="AH96" s="27">
        <f t="shared" si="34"/>
        <v>387.0095</v>
      </c>
      <c r="AI96" s="3"/>
      <c r="AJ96" s="38" t="s">
        <v>390</v>
      </c>
      <c r="AK96" s="57">
        <v>12</v>
      </c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</row>
    <row r="97" spans="1:37">
      <c r="A97" s="3">
        <v>12</v>
      </c>
      <c r="B97" s="3">
        <v>1</v>
      </c>
      <c r="C97" s="3" t="s">
        <v>177</v>
      </c>
      <c r="D97" s="3" t="s">
        <v>183</v>
      </c>
      <c r="E97" s="3">
        <v>100</v>
      </c>
      <c r="F97" s="3" t="s">
        <v>184</v>
      </c>
      <c r="G97" s="3" t="s">
        <v>24</v>
      </c>
      <c r="H97" s="3" t="s">
        <v>44</v>
      </c>
      <c r="I97" s="1">
        <v>33251</v>
      </c>
      <c r="J97" s="13" t="s">
        <v>18</v>
      </c>
      <c r="K97" s="2">
        <v>99.9</v>
      </c>
      <c r="L97" s="27">
        <v>0.55430000000000001</v>
      </c>
      <c r="M97" s="3">
        <v>220</v>
      </c>
      <c r="N97" s="13">
        <v>230</v>
      </c>
      <c r="O97" s="13">
        <v>235</v>
      </c>
      <c r="P97" s="3"/>
      <c r="Q97" s="26">
        <v>235</v>
      </c>
      <c r="R97" s="27">
        <f t="shared" si="28"/>
        <v>130.26050000000001</v>
      </c>
      <c r="S97" s="3">
        <v>140</v>
      </c>
      <c r="T97" s="3">
        <v>150</v>
      </c>
      <c r="U97" s="36">
        <v>152.5</v>
      </c>
      <c r="V97" s="3"/>
      <c r="W97" s="26">
        <v>150</v>
      </c>
      <c r="X97" s="27">
        <f t="shared" si="29"/>
        <v>83.144999999999996</v>
      </c>
      <c r="Y97" s="3">
        <f t="shared" si="30"/>
        <v>385</v>
      </c>
      <c r="Z97" s="27">
        <f t="shared" si="31"/>
        <v>213.40550000000002</v>
      </c>
      <c r="AA97" s="3">
        <v>235</v>
      </c>
      <c r="AB97" s="13">
        <v>250</v>
      </c>
      <c r="AC97" s="3">
        <v>255</v>
      </c>
      <c r="AD97" s="3"/>
      <c r="AE97" s="26">
        <v>255</v>
      </c>
      <c r="AF97" s="27">
        <f t="shared" si="32"/>
        <v>141.34649999999999</v>
      </c>
      <c r="AG97" s="3">
        <f t="shared" si="33"/>
        <v>640</v>
      </c>
      <c r="AH97" s="27">
        <f t="shared" si="34"/>
        <v>354.75200000000001</v>
      </c>
      <c r="AI97" s="3" t="s">
        <v>398</v>
      </c>
      <c r="AJ97" s="38" t="s">
        <v>386</v>
      </c>
      <c r="AK97" s="3">
        <v>21</v>
      </c>
    </row>
    <row r="98" spans="1:37">
      <c r="A98" s="3">
        <v>3</v>
      </c>
      <c r="B98" s="3">
        <v>2</v>
      </c>
      <c r="C98" s="3" t="s">
        <v>177</v>
      </c>
      <c r="D98" s="3" t="s">
        <v>183</v>
      </c>
      <c r="E98" s="3">
        <v>100</v>
      </c>
      <c r="F98" s="3" t="s">
        <v>108</v>
      </c>
      <c r="G98" s="3" t="s">
        <v>109</v>
      </c>
      <c r="H98" s="3" t="s">
        <v>109</v>
      </c>
      <c r="I98" s="1">
        <v>30572</v>
      </c>
      <c r="J98" s="3" t="s">
        <v>18</v>
      </c>
      <c r="K98" s="2">
        <v>99.8</v>
      </c>
      <c r="L98" s="27">
        <v>0.55449999999999999</v>
      </c>
      <c r="M98" s="3">
        <v>190</v>
      </c>
      <c r="N98" s="93">
        <v>195</v>
      </c>
      <c r="O98" s="93">
        <v>0</v>
      </c>
      <c r="P98" s="3"/>
      <c r="Q98" s="26">
        <v>190</v>
      </c>
      <c r="R98" s="27">
        <f t="shared" si="28"/>
        <v>105.355</v>
      </c>
      <c r="S98" s="36">
        <v>152.5</v>
      </c>
      <c r="T98" s="36">
        <v>155</v>
      </c>
      <c r="U98" s="3">
        <v>155</v>
      </c>
      <c r="V98" s="3"/>
      <c r="W98" s="26">
        <v>155</v>
      </c>
      <c r="X98" s="27">
        <f t="shared" si="29"/>
        <v>85.947500000000005</v>
      </c>
      <c r="Y98" s="3">
        <f t="shared" si="30"/>
        <v>345</v>
      </c>
      <c r="Z98" s="27">
        <f t="shared" si="31"/>
        <v>191.30250000000001</v>
      </c>
      <c r="AA98" s="3">
        <v>270</v>
      </c>
      <c r="AB98" s="13">
        <v>290</v>
      </c>
      <c r="AC98" s="36">
        <v>0</v>
      </c>
      <c r="AD98" s="3"/>
      <c r="AE98" s="26">
        <v>290</v>
      </c>
      <c r="AF98" s="27">
        <f t="shared" si="32"/>
        <v>160.80500000000001</v>
      </c>
      <c r="AG98" s="3">
        <f t="shared" si="33"/>
        <v>635</v>
      </c>
      <c r="AH98" s="27">
        <f t="shared" si="34"/>
        <v>352.10750000000002</v>
      </c>
      <c r="AI98" s="3"/>
      <c r="AJ98" s="38" t="s">
        <v>110</v>
      </c>
      <c r="AK98" s="3">
        <v>3</v>
      </c>
    </row>
    <row r="99" spans="1:37" ht="12.75" customHeight="1">
      <c r="A99" s="3">
        <v>3</v>
      </c>
      <c r="B99" s="3">
        <v>3</v>
      </c>
      <c r="C99" s="3" t="s">
        <v>177</v>
      </c>
      <c r="D99" s="3" t="s">
        <v>183</v>
      </c>
      <c r="E99" s="3">
        <v>100</v>
      </c>
      <c r="F99" s="3" t="s">
        <v>106</v>
      </c>
      <c r="G99" s="3" t="s">
        <v>24</v>
      </c>
      <c r="H99" s="3" t="s">
        <v>24</v>
      </c>
      <c r="I99" s="1">
        <v>34385</v>
      </c>
      <c r="J99" s="3" t="s">
        <v>18</v>
      </c>
      <c r="K99" s="2">
        <v>96</v>
      </c>
      <c r="L99" s="27">
        <v>0.56479999999999997</v>
      </c>
      <c r="M99" s="3">
        <v>200</v>
      </c>
      <c r="N99" s="13">
        <v>210</v>
      </c>
      <c r="O99" s="13">
        <v>220</v>
      </c>
      <c r="P99" s="3"/>
      <c r="Q99" s="26">
        <v>220</v>
      </c>
      <c r="R99" s="27">
        <f t="shared" si="28"/>
        <v>124.256</v>
      </c>
      <c r="S99" s="3">
        <v>165</v>
      </c>
      <c r="T99" s="3">
        <v>167.5</v>
      </c>
      <c r="U99" s="36">
        <v>0</v>
      </c>
      <c r="V99" s="3"/>
      <c r="W99" s="26">
        <v>167.5</v>
      </c>
      <c r="X99" s="27">
        <f t="shared" si="29"/>
        <v>94.603999999999999</v>
      </c>
      <c r="Y99" s="3">
        <f t="shared" si="30"/>
        <v>387.5</v>
      </c>
      <c r="Z99" s="27">
        <f t="shared" si="31"/>
        <v>218.85999999999999</v>
      </c>
      <c r="AA99" s="3">
        <v>220</v>
      </c>
      <c r="AB99" s="93">
        <v>235</v>
      </c>
      <c r="AC99" s="36">
        <v>0</v>
      </c>
      <c r="AD99" s="3"/>
      <c r="AE99" s="26">
        <v>220</v>
      </c>
      <c r="AF99" s="27">
        <f t="shared" si="32"/>
        <v>124.256</v>
      </c>
      <c r="AG99" s="3">
        <f t="shared" si="33"/>
        <v>607.5</v>
      </c>
      <c r="AH99" s="27">
        <f t="shared" si="34"/>
        <v>343.11599999999999</v>
      </c>
      <c r="AI99" s="3"/>
      <c r="AJ99" s="38" t="s">
        <v>389</v>
      </c>
      <c r="AK99" s="3">
        <v>3</v>
      </c>
    </row>
    <row r="100" spans="1:37" ht="12.75" customHeight="1">
      <c r="A100" s="3">
        <v>12</v>
      </c>
      <c r="B100" s="3">
        <v>1</v>
      </c>
      <c r="C100" s="3" t="s">
        <v>177</v>
      </c>
      <c r="D100" s="3" t="s">
        <v>183</v>
      </c>
      <c r="E100" s="3">
        <v>100</v>
      </c>
      <c r="F100" s="3" t="s">
        <v>210</v>
      </c>
      <c r="G100" s="3" t="s">
        <v>45</v>
      </c>
      <c r="H100" s="3" t="s">
        <v>146</v>
      </c>
      <c r="I100" s="1">
        <v>37065</v>
      </c>
      <c r="J100" s="3" t="s">
        <v>33</v>
      </c>
      <c r="K100" s="2">
        <v>91.2</v>
      </c>
      <c r="L100" s="27">
        <v>0.65629999999999999</v>
      </c>
      <c r="M100" s="13">
        <v>105</v>
      </c>
      <c r="N100" s="3">
        <v>110</v>
      </c>
      <c r="O100" s="36">
        <v>115</v>
      </c>
      <c r="P100" s="3"/>
      <c r="Q100" s="3">
        <v>110</v>
      </c>
      <c r="R100" s="27">
        <f t="shared" si="28"/>
        <v>72.192999999999998</v>
      </c>
      <c r="S100" s="3">
        <v>70</v>
      </c>
      <c r="T100" s="3">
        <v>75</v>
      </c>
      <c r="U100" s="3">
        <v>80</v>
      </c>
      <c r="V100" s="3"/>
      <c r="W100" s="3">
        <v>80</v>
      </c>
      <c r="X100" s="27">
        <f t="shared" si="29"/>
        <v>52.503999999999998</v>
      </c>
      <c r="Y100" s="3">
        <f t="shared" si="30"/>
        <v>190</v>
      </c>
      <c r="Z100" s="27">
        <f t="shared" si="31"/>
        <v>124.697</v>
      </c>
      <c r="AA100" s="3">
        <v>100</v>
      </c>
      <c r="AB100" s="36">
        <v>0</v>
      </c>
      <c r="AC100" s="93">
        <v>0</v>
      </c>
      <c r="AD100" s="3"/>
      <c r="AE100" s="3">
        <v>100</v>
      </c>
      <c r="AF100" s="27">
        <f t="shared" si="32"/>
        <v>65.63</v>
      </c>
      <c r="AG100" s="3">
        <f t="shared" si="33"/>
        <v>290</v>
      </c>
      <c r="AH100" s="27">
        <f t="shared" si="34"/>
        <v>190.327</v>
      </c>
      <c r="AI100" s="3"/>
      <c r="AJ100" s="38" t="s">
        <v>203</v>
      </c>
      <c r="AK100" s="3">
        <v>12</v>
      </c>
    </row>
    <row r="101" spans="1:37" ht="12.75" customHeight="1">
      <c r="A101" s="3">
        <v>12</v>
      </c>
      <c r="B101" s="3">
        <v>1</v>
      </c>
      <c r="C101" s="3" t="s">
        <v>177</v>
      </c>
      <c r="D101" s="3" t="s">
        <v>183</v>
      </c>
      <c r="E101" s="3">
        <v>125</v>
      </c>
      <c r="F101" s="3" t="s">
        <v>34</v>
      </c>
      <c r="G101" s="3" t="s">
        <v>24</v>
      </c>
      <c r="H101" s="3" t="s">
        <v>76</v>
      </c>
      <c r="I101" s="1">
        <v>32600</v>
      </c>
      <c r="J101" s="3" t="s">
        <v>18</v>
      </c>
      <c r="K101" s="2">
        <v>110.9</v>
      </c>
      <c r="L101" s="27">
        <v>0.53539999999999999</v>
      </c>
      <c r="M101" s="3">
        <v>140</v>
      </c>
      <c r="N101" s="13">
        <v>160</v>
      </c>
      <c r="O101" s="13">
        <v>170</v>
      </c>
      <c r="P101" s="3"/>
      <c r="Q101" s="26">
        <v>170</v>
      </c>
      <c r="R101" s="27">
        <f t="shared" si="28"/>
        <v>91.018000000000001</v>
      </c>
      <c r="S101" s="3">
        <v>130</v>
      </c>
      <c r="T101" s="3">
        <v>137.5</v>
      </c>
      <c r="U101" s="3">
        <v>145</v>
      </c>
      <c r="V101" s="3"/>
      <c r="W101" s="26">
        <v>145</v>
      </c>
      <c r="X101" s="27">
        <f t="shared" si="29"/>
        <v>77.632999999999996</v>
      </c>
      <c r="Y101" s="3">
        <f t="shared" si="30"/>
        <v>315</v>
      </c>
      <c r="Z101" s="27">
        <f t="shared" si="31"/>
        <v>168.65099999999998</v>
      </c>
      <c r="AA101" s="3">
        <v>165</v>
      </c>
      <c r="AB101" s="13">
        <v>185</v>
      </c>
      <c r="AC101" s="36">
        <v>200</v>
      </c>
      <c r="AD101" s="3"/>
      <c r="AE101" s="26">
        <v>185</v>
      </c>
      <c r="AF101" s="27">
        <f t="shared" si="32"/>
        <v>99.048999999999992</v>
      </c>
      <c r="AG101" s="3">
        <f t="shared" si="33"/>
        <v>500</v>
      </c>
      <c r="AH101" s="27">
        <f t="shared" si="34"/>
        <v>267.7</v>
      </c>
      <c r="AI101" s="3"/>
      <c r="AJ101" s="38" t="s">
        <v>79</v>
      </c>
      <c r="AK101" s="3">
        <v>12</v>
      </c>
    </row>
    <row r="102" spans="1:37">
      <c r="A102" s="3"/>
      <c r="B102" s="3"/>
      <c r="C102" s="3"/>
      <c r="D102" s="3"/>
      <c r="E102" s="3"/>
      <c r="F102" s="26" t="s">
        <v>381</v>
      </c>
      <c r="G102" s="26" t="s">
        <v>383</v>
      </c>
      <c r="H102" s="3"/>
      <c r="I102" s="3"/>
      <c r="J102" s="3"/>
      <c r="K102" s="2"/>
      <c r="L102" s="27"/>
      <c r="M102" s="3"/>
      <c r="N102" s="13"/>
      <c r="O102" s="13"/>
      <c r="P102" s="3"/>
      <c r="Q102" s="26"/>
      <c r="R102" s="27"/>
      <c r="S102" s="3"/>
      <c r="T102" s="3"/>
      <c r="U102" s="3"/>
      <c r="V102" s="3"/>
      <c r="W102" s="26"/>
      <c r="X102" s="27"/>
      <c r="Y102" s="3"/>
      <c r="Z102" s="27"/>
      <c r="AA102" s="3"/>
      <c r="AB102" s="13"/>
      <c r="AC102" s="3"/>
      <c r="AD102" s="3"/>
      <c r="AE102" s="26"/>
      <c r="AF102" s="27"/>
      <c r="AG102" s="3"/>
      <c r="AH102" s="27"/>
      <c r="AI102" s="3"/>
      <c r="AJ102" s="38"/>
      <c r="AK102" s="3"/>
    </row>
    <row r="103" spans="1:37">
      <c r="A103" s="3"/>
      <c r="B103" s="3"/>
      <c r="C103" s="3"/>
      <c r="D103" s="3"/>
      <c r="E103" s="3"/>
      <c r="F103" s="26" t="s">
        <v>359</v>
      </c>
      <c r="G103" s="26" t="s">
        <v>358</v>
      </c>
      <c r="H103" s="3"/>
      <c r="I103" s="3"/>
      <c r="J103" s="3"/>
      <c r="K103" s="2"/>
      <c r="L103" s="27"/>
      <c r="M103" s="3"/>
      <c r="N103" s="13"/>
      <c r="O103" s="13"/>
      <c r="P103" s="3"/>
      <c r="Q103" s="26"/>
      <c r="R103" s="27"/>
      <c r="S103" s="3"/>
      <c r="T103" s="3"/>
      <c r="U103" s="3"/>
      <c r="V103" s="3"/>
      <c r="W103" s="26"/>
      <c r="X103" s="27"/>
      <c r="Y103" s="3"/>
      <c r="Z103" s="27"/>
      <c r="AA103" s="3"/>
      <c r="AB103" s="13"/>
      <c r="AC103" s="3"/>
      <c r="AD103" s="3"/>
      <c r="AE103" s="26"/>
      <c r="AF103" s="27"/>
      <c r="AG103" s="3"/>
      <c r="AH103" s="27"/>
      <c r="AI103" s="3"/>
      <c r="AJ103" s="38"/>
      <c r="AK103" s="3"/>
    </row>
    <row r="104" spans="1:37">
      <c r="A104" s="3">
        <v>12</v>
      </c>
      <c r="B104" s="3">
        <v>1</v>
      </c>
      <c r="C104" s="3" t="s">
        <v>176</v>
      </c>
      <c r="D104" s="3" t="s">
        <v>183</v>
      </c>
      <c r="E104" s="3">
        <v>67.5</v>
      </c>
      <c r="F104" s="3" t="s">
        <v>188</v>
      </c>
      <c r="G104" s="3" t="s">
        <v>24</v>
      </c>
      <c r="H104" s="3" t="s">
        <v>76</v>
      </c>
      <c r="I104" s="1">
        <v>38154</v>
      </c>
      <c r="J104" s="3" t="s">
        <v>20</v>
      </c>
      <c r="K104" s="2">
        <v>66.05</v>
      </c>
      <c r="L104" s="27">
        <v>0.97389999999999999</v>
      </c>
      <c r="M104" s="36">
        <v>60</v>
      </c>
      <c r="N104" s="3">
        <v>65</v>
      </c>
      <c r="O104" s="3">
        <v>70</v>
      </c>
      <c r="P104" s="3"/>
      <c r="Q104" s="3">
        <v>70</v>
      </c>
      <c r="R104" s="27">
        <f>Q104*L104</f>
        <v>68.173000000000002</v>
      </c>
      <c r="S104" s="3"/>
      <c r="T104" s="3"/>
      <c r="U104" s="3"/>
      <c r="V104" s="3"/>
      <c r="W104" s="3"/>
      <c r="X104" s="27">
        <f>W104*L104</f>
        <v>0</v>
      </c>
      <c r="Y104" s="3">
        <f>W104+Q104</f>
        <v>70</v>
      </c>
      <c r="Z104" s="27">
        <f>Y104*L104</f>
        <v>68.173000000000002</v>
      </c>
      <c r="AA104" s="3"/>
      <c r="AB104" s="3"/>
      <c r="AC104" s="3"/>
      <c r="AD104" s="3"/>
      <c r="AE104" s="3"/>
      <c r="AF104" s="27">
        <f>AE104*L104</f>
        <v>0</v>
      </c>
      <c r="AG104" s="3">
        <f>AE104+Y104</f>
        <v>70</v>
      </c>
      <c r="AH104" s="27">
        <f>AG104*L104</f>
        <v>68.173000000000002</v>
      </c>
      <c r="AI104" s="3"/>
      <c r="AJ104" s="38" t="s">
        <v>190</v>
      </c>
      <c r="AK104" s="3">
        <v>12</v>
      </c>
    </row>
    <row r="105" spans="1:37">
      <c r="A105" s="3"/>
      <c r="B105" s="3"/>
      <c r="C105" s="3"/>
      <c r="D105" s="3"/>
      <c r="E105" s="3"/>
      <c r="F105" s="26" t="s">
        <v>361</v>
      </c>
      <c r="G105" s="26" t="s">
        <v>358</v>
      </c>
      <c r="H105" s="3"/>
      <c r="I105" s="3"/>
      <c r="J105" s="3"/>
      <c r="K105" s="2"/>
      <c r="L105" s="27"/>
      <c r="M105" s="3"/>
      <c r="N105" s="13"/>
      <c r="O105" s="13"/>
      <c r="P105" s="3"/>
      <c r="Q105" s="26"/>
      <c r="R105" s="27"/>
      <c r="S105" s="3"/>
      <c r="T105" s="3"/>
      <c r="U105" s="3"/>
      <c r="V105" s="3"/>
      <c r="W105" s="26"/>
      <c r="X105" s="27"/>
      <c r="Y105" s="3"/>
      <c r="Z105" s="27"/>
      <c r="AA105" s="3"/>
      <c r="AB105" s="13"/>
      <c r="AC105" s="3"/>
      <c r="AD105" s="3"/>
      <c r="AE105" s="26"/>
      <c r="AF105" s="27"/>
      <c r="AG105" s="3"/>
      <c r="AH105" s="27"/>
      <c r="AI105" s="3"/>
      <c r="AJ105" s="38"/>
      <c r="AK105" s="3"/>
    </row>
    <row r="106" spans="1:37">
      <c r="A106" s="3">
        <v>12</v>
      </c>
      <c r="B106" s="3">
        <v>1</v>
      </c>
      <c r="C106" s="3" t="s">
        <v>176</v>
      </c>
      <c r="D106" s="3" t="s">
        <v>183</v>
      </c>
      <c r="E106" s="3">
        <v>60</v>
      </c>
      <c r="F106" s="3" t="s">
        <v>155</v>
      </c>
      <c r="G106" s="3" t="s">
        <v>19</v>
      </c>
      <c r="H106" s="3" t="s">
        <v>76</v>
      </c>
      <c r="I106" s="1">
        <v>32321</v>
      </c>
      <c r="J106" s="3" t="s">
        <v>18</v>
      </c>
      <c r="K106" s="2">
        <v>58.15</v>
      </c>
      <c r="L106" s="27">
        <v>0.8851</v>
      </c>
      <c r="M106" s="3"/>
      <c r="N106" s="3"/>
      <c r="O106" s="13"/>
      <c r="P106" s="3"/>
      <c r="Q106" s="3"/>
      <c r="R106" s="27">
        <f>Q106*L106</f>
        <v>0</v>
      </c>
      <c r="S106" s="3"/>
      <c r="T106" s="3"/>
      <c r="U106" s="3"/>
      <c r="V106" s="3"/>
      <c r="W106" s="3"/>
      <c r="X106" s="27">
        <f>W106*L106</f>
        <v>0</v>
      </c>
      <c r="Y106" s="3">
        <f>W106+Q106</f>
        <v>0</v>
      </c>
      <c r="Z106" s="27">
        <f>Y106*L106</f>
        <v>0</v>
      </c>
      <c r="AA106" s="3">
        <v>60</v>
      </c>
      <c r="AB106" s="13">
        <v>70</v>
      </c>
      <c r="AC106" s="3">
        <v>80</v>
      </c>
      <c r="AD106" s="3"/>
      <c r="AE106" s="3">
        <v>80</v>
      </c>
      <c r="AF106" s="27">
        <f>AE106*L106</f>
        <v>70.807999999999993</v>
      </c>
      <c r="AG106" s="3">
        <f>AE106+Y106</f>
        <v>80</v>
      </c>
      <c r="AH106" s="27">
        <f>AG106*L106</f>
        <v>70.807999999999993</v>
      </c>
      <c r="AI106" s="3"/>
      <c r="AJ106" s="38" t="s">
        <v>315</v>
      </c>
      <c r="AK106" s="3">
        <v>12</v>
      </c>
    </row>
    <row r="107" spans="1:37">
      <c r="A107" s="3">
        <v>12</v>
      </c>
      <c r="B107" s="3">
        <v>1</v>
      </c>
      <c r="C107" s="3" t="s">
        <v>176</v>
      </c>
      <c r="D107" s="3" t="s">
        <v>183</v>
      </c>
      <c r="E107" s="3">
        <v>67.5</v>
      </c>
      <c r="F107" s="3" t="s">
        <v>188</v>
      </c>
      <c r="G107" s="3" t="s">
        <v>24</v>
      </c>
      <c r="H107" s="3" t="s">
        <v>76</v>
      </c>
      <c r="I107" s="1">
        <v>38154</v>
      </c>
      <c r="J107" s="3" t="s">
        <v>20</v>
      </c>
      <c r="K107" s="2">
        <v>66.05</v>
      </c>
      <c r="L107" s="27">
        <v>0.97389999999999999</v>
      </c>
      <c r="M107" s="3"/>
      <c r="N107" s="3"/>
      <c r="O107" s="3"/>
      <c r="P107" s="3"/>
      <c r="Q107" s="3"/>
      <c r="R107" s="27">
        <f>Q107*L107</f>
        <v>0</v>
      </c>
      <c r="S107" s="3"/>
      <c r="T107" s="3"/>
      <c r="U107" s="62"/>
      <c r="V107" s="3"/>
      <c r="W107" s="3"/>
      <c r="X107" s="27">
        <f>W107*L107</f>
        <v>0</v>
      </c>
      <c r="Y107" s="3">
        <f>W107+Q107</f>
        <v>0</v>
      </c>
      <c r="Z107" s="27">
        <f>Y107*L107</f>
        <v>0</v>
      </c>
      <c r="AA107" s="3">
        <v>70</v>
      </c>
      <c r="AB107" s="13">
        <v>75</v>
      </c>
      <c r="AC107" s="3">
        <v>80</v>
      </c>
      <c r="AD107" s="3"/>
      <c r="AE107" s="3">
        <v>80</v>
      </c>
      <c r="AF107" s="27">
        <f>AE107*L107</f>
        <v>77.912000000000006</v>
      </c>
      <c r="AG107" s="3">
        <f>AE107+Y107</f>
        <v>80</v>
      </c>
      <c r="AH107" s="27">
        <f>AG107*L107</f>
        <v>77.912000000000006</v>
      </c>
      <c r="AI107" s="3"/>
      <c r="AJ107" s="38" t="s">
        <v>190</v>
      </c>
      <c r="AK107" s="3">
        <v>12</v>
      </c>
    </row>
    <row r="108" spans="1:37">
      <c r="A108" s="3"/>
      <c r="B108" s="3"/>
      <c r="C108" s="3"/>
      <c r="D108" s="3"/>
      <c r="E108" s="3"/>
      <c r="F108" s="26" t="s">
        <v>361</v>
      </c>
      <c r="G108" s="26" t="s">
        <v>360</v>
      </c>
      <c r="H108" s="3"/>
      <c r="I108" s="1"/>
      <c r="J108" s="3"/>
      <c r="K108" s="2"/>
      <c r="L108" s="27"/>
      <c r="M108" s="62"/>
      <c r="N108" s="3"/>
      <c r="O108" s="62"/>
      <c r="P108" s="3"/>
      <c r="Q108" s="3"/>
      <c r="R108" s="27"/>
      <c r="S108" s="3"/>
      <c r="T108" s="3"/>
      <c r="U108" s="3"/>
      <c r="V108" s="3"/>
      <c r="W108" s="3"/>
      <c r="X108" s="27"/>
      <c r="Y108" s="3"/>
      <c r="Z108" s="27"/>
      <c r="AA108" s="3"/>
      <c r="AB108" s="3"/>
      <c r="AC108" s="3"/>
      <c r="AD108" s="3"/>
      <c r="AE108" s="3"/>
      <c r="AF108" s="27"/>
      <c r="AG108" s="3"/>
      <c r="AH108" s="27"/>
      <c r="AI108" s="3"/>
      <c r="AJ108" s="38"/>
      <c r="AK108" s="3"/>
    </row>
    <row r="109" spans="1:37">
      <c r="A109" s="3">
        <v>12</v>
      </c>
      <c r="B109" s="3">
        <v>1</v>
      </c>
      <c r="C109" s="3" t="s">
        <v>176</v>
      </c>
      <c r="D109" s="3" t="s">
        <v>183</v>
      </c>
      <c r="E109" s="3">
        <v>100</v>
      </c>
      <c r="F109" s="3" t="s">
        <v>35</v>
      </c>
      <c r="G109" s="3" t="s">
        <v>19</v>
      </c>
      <c r="H109" s="3" t="s">
        <v>76</v>
      </c>
      <c r="I109" s="1">
        <v>32379</v>
      </c>
      <c r="J109" s="3" t="s">
        <v>18</v>
      </c>
      <c r="K109" s="2">
        <v>96.8</v>
      </c>
      <c r="L109" s="27">
        <v>0.56240000000000001</v>
      </c>
      <c r="M109" s="13"/>
      <c r="N109" s="13"/>
      <c r="O109" s="13"/>
      <c r="P109" s="3"/>
      <c r="Q109" s="3"/>
      <c r="R109" s="27">
        <f>Q109*L109</f>
        <v>0</v>
      </c>
      <c r="S109" s="13"/>
      <c r="T109" s="3"/>
      <c r="U109" s="3"/>
      <c r="V109" s="3"/>
      <c r="W109" s="3"/>
      <c r="X109" s="27">
        <f>W109*L109</f>
        <v>0</v>
      </c>
      <c r="Y109" s="3">
        <f>W109+Q109</f>
        <v>0</v>
      </c>
      <c r="Z109" s="27">
        <f>Y109*L109</f>
        <v>0</v>
      </c>
      <c r="AA109" s="3">
        <v>270</v>
      </c>
      <c r="AB109" s="13">
        <v>300</v>
      </c>
      <c r="AC109" s="36">
        <v>0</v>
      </c>
      <c r="AD109" s="3"/>
      <c r="AE109" s="3">
        <v>300</v>
      </c>
      <c r="AF109" s="27">
        <f>AE109*L109</f>
        <v>168.72</v>
      </c>
      <c r="AG109" s="3">
        <f>AE109+Y109</f>
        <v>300</v>
      </c>
      <c r="AH109" s="27">
        <f>AG109*L109</f>
        <v>168.72</v>
      </c>
      <c r="AI109" s="3"/>
      <c r="AJ109" s="38" t="s">
        <v>387</v>
      </c>
      <c r="AK109" s="3">
        <v>12</v>
      </c>
    </row>
    <row r="110" spans="1:37">
      <c r="A110" s="3"/>
      <c r="B110" s="3"/>
      <c r="C110" s="3"/>
      <c r="D110" s="3"/>
      <c r="E110" s="3"/>
      <c r="F110" s="26" t="s">
        <v>236</v>
      </c>
      <c r="G110" s="26" t="s">
        <v>358</v>
      </c>
      <c r="H110" s="3"/>
      <c r="I110" s="3"/>
      <c r="J110" s="3"/>
      <c r="K110" s="2"/>
      <c r="L110" s="27"/>
      <c r="M110" s="3"/>
      <c r="N110" s="13"/>
      <c r="O110" s="13"/>
      <c r="P110" s="3"/>
      <c r="Q110" s="26"/>
      <c r="R110" s="27"/>
      <c r="S110" s="3"/>
      <c r="T110" s="3"/>
      <c r="U110" s="3"/>
      <c r="V110" s="3"/>
      <c r="W110" s="26"/>
      <c r="X110" s="27"/>
      <c r="Y110" s="3"/>
      <c r="Z110" s="27"/>
      <c r="AA110" s="3"/>
      <c r="AB110" s="13"/>
      <c r="AC110" s="3"/>
      <c r="AD110" s="3"/>
      <c r="AE110" s="26"/>
      <c r="AF110" s="27"/>
      <c r="AG110" s="3"/>
      <c r="AH110" s="27"/>
      <c r="AI110" s="3"/>
      <c r="AJ110" s="38"/>
      <c r="AK110" s="3"/>
    </row>
    <row r="111" spans="1:37" ht="12.75" customHeight="1">
      <c r="A111" s="3">
        <v>12</v>
      </c>
      <c r="B111" s="3">
        <v>1</v>
      </c>
      <c r="C111" s="3" t="s">
        <v>176</v>
      </c>
      <c r="D111" s="3" t="s">
        <v>183</v>
      </c>
      <c r="E111" s="3">
        <v>67.5</v>
      </c>
      <c r="F111" s="3" t="s">
        <v>188</v>
      </c>
      <c r="G111" s="3" t="s">
        <v>24</v>
      </c>
      <c r="H111" s="3" t="s">
        <v>76</v>
      </c>
      <c r="I111" s="1">
        <v>38154</v>
      </c>
      <c r="J111" s="3" t="s">
        <v>20</v>
      </c>
      <c r="K111" s="2">
        <v>66.05</v>
      </c>
      <c r="L111" s="27">
        <v>0.97389999999999999</v>
      </c>
      <c r="M111" s="36">
        <v>60</v>
      </c>
      <c r="N111" s="3">
        <v>65</v>
      </c>
      <c r="O111" s="3">
        <v>70</v>
      </c>
      <c r="P111" s="3"/>
      <c r="Q111" s="3">
        <v>70</v>
      </c>
      <c r="R111" s="27">
        <f>Q111*L111</f>
        <v>68.173000000000002</v>
      </c>
      <c r="S111" s="36">
        <v>30</v>
      </c>
      <c r="T111" s="3">
        <v>30</v>
      </c>
      <c r="U111" s="36">
        <v>40</v>
      </c>
      <c r="V111" s="3"/>
      <c r="W111" s="3">
        <v>30</v>
      </c>
      <c r="X111" s="27">
        <f>W111*L111</f>
        <v>29.216999999999999</v>
      </c>
      <c r="Y111" s="3">
        <f>W111+Q111</f>
        <v>100</v>
      </c>
      <c r="Z111" s="27">
        <f>Y111*L111</f>
        <v>97.39</v>
      </c>
      <c r="AA111" s="3">
        <v>70</v>
      </c>
      <c r="AB111" s="13">
        <v>75</v>
      </c>
      <c r="AC111" s="3">
        <v>80</v>
      </c>
      <c r="AD111" s="3"/>
      <c r="AE111" s="3">
        <v>80</v>
      </c>
      <c r="AF111" s="27">
        <f>AE111*L111</f>
        <v>77.912000000000006</v>
      </c>
      <c r="AG111" s="3">
        <f>AE111+Y111</f>
        <v>180</v>
      </c>
      <c r="AH111" s="27">
        <f>AG111*L111</f>
        <v>175.30199999999999</v>
      </c>
      <c r="AI111" s="3"/>
      <c r="AJ111" s="38" t="s">
        <v>190</v>
      </c>
      <c r="AK111" s="3">
        <v>12</v>
      </c>
    </row>
    <row r="112" spans="1:37">
      <c r="A112" s="3"/>
      <c r="B112" s="3"/>
      <c r="C112" s="3"/>
      <c r="D112" s="3"/>
      <c r="E112" s="3"/>
      <c r="F112" s="26" t="s">
        <v>236</v>
      </c>
      <c r="G112" s="26" t="s">
        <v>360</v>
      </c>
      <c r="H112" s="3"/>
      <c r="I112" s="3"/>
      <c r="J112" s="3"/>
      <c r="K112" s="2"/>
      <c r="L112" s="27"/>
      <c r="M112" s="3"/>
      <c r="N112" s="13"/>
      <c r="O112" s="13"/>
      <c r="P112" s="3"/>
      <c r="Q112" s="26"/>
      <c r="R112" s="27"/>
      <c r="S112" s="3"/>
      <c r="T112" s="3"/>
      <c r="U112" s="3"/>
      <c r="V112" s="3"/>
      <c r="W112" s="26"/>
      <c r="X112" s="27"/>
      <c r="Y112" s="3"/>
      <c r="Z112" s="27"/>
      <c r="AA112" s="3"/>
      <c r="AB112" s="13"/>
      <c r="AC112" s="3"/>
      <c r="AD112" s="3"/>
      <c r="AE112" s="26"/>
      <c r="AF112" s="27"/>
      <c r="AG112" s="3"/>
      <c r="AH112" s="27"/>
      <c r="AI112" s="3"/>
      <c r="AJ112" s="38"/>
      <c r="AK112" s="3"/>
    </row>
    <row r="113" spans="1:79" s="18" customFormat="1" ht="12.75" customHeight="1">
      <c r="A113" s="3">
        <v>12</v>
      </c>
      <c r="B113" s="3">
        <v>1</v>
      </c>
      <c r="C113" s="3" t="s">
        <v>176</v>
      </c>
      <c r="D113" s="3" t="s">
        <v>183</v>
      </c>
      <c r="E113" s="3">
        <v>82.5</v>
      </c>
      <c r="F113" s="3" t="s">
        <v>153</v>
      </c>
      <c r="G113" s="3" t="s">
        <v>24</v>
      </c>
      <c r="H113" s="3" t="s">
        <v>24</v>
      </c>
      <c r="I113" s="1">
        <v>34702</v>
      </c>
      <c r="J113" s="3" t="s">
        <v>30</v>
      </c>
      <c r="K113" s="2">
        <v>79.400000000000006</v>
      </c>
      <c r="L113" s="27">
        <v>0.63639999999999997</v>
      </c>
      <c r="M113" s="3">
        <v>170</v>
      </c>
      <c r="N113" s="3">
        <v>180</v>
      </c>
      <c r="O113" s="13">
        <v>190</v>
      </c>
      <c r="P113" s="3"/>
      <c r="Q113" s="3">
        <v>190</v>
      </c>
      <c r="R113" s="27">
        <f>Q113*L113</f>
        <v>120.916</v>
      </c>
      <c r="S113" s="3">
        <v>135</v>
      </c>
      <c r="T113" s="36">
        <v>140</v>
      </c>
      <c r="U113" s="36">
        <v>145</v>
      </c>
      <c r="V113" s="3"/>
      <c r="W113" s="3">
        <v>135</v>
      </c>
      <c r="X113" s="27">
        <f>W113*L113</f>
        <v>85.914000000000001</v>
      </c>
      <c r="Y113" s="3">
        <f>W113+Q113</f>
        <v>325</v>
      </c>
      <c r="Z113" s="27">
        <f>Y113*L113</f>
        <v>206.82999999999998</v>
      </c>
      <c r="AA113" s="3">
        <v>195</v>
      </c>
      <c r="AB113" s="13">
        <v>200</v>
      </c>
      <c r="AC113" s="13">
        <v>220</v>
      </c>
      <c r="AD113" s="3"/>
      <c r="AE113" s="3">
        <v>220</v>
      </c>
      <c r="AF113" s="27">
        <f>AE113*L113</f>
        <v>140.00799999999998</v>
      </c>
      <c r="AG113" s="3">
        <f>AE113+Y113</f>
        <v>545</v>
      </c>
      <c r="AH113" s="27">
        <f>AG113*L113</f>
        <v>346.83799999999997</v>
      </c>
      <c r="AI113" s="3"/>
      <c r="AJ113" s="38" t="s">
        <v>154</v>
      </c>
      <c r="AK113" s="3">
        <v>12</v>
      </c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19"/>
    </row>
    <row r="114" spans="1:79" s="3" customFormat="1">
      <c r="A114" s="3">
        <v>12</v>
      </c>
      <c r="B114" s="3">
        <v>1</v>
      </c>
      <c r="C114" s="3" t="s">
        <v>176</v>
      </c>
      <c r="D114" s="3" t="s">
        <v>183</v>
      </c>
      <c r="E114" s="3">
        <v>82.5</v>
      </c>
      <c r="F114" s="3" t="s">
        <v>175</v>
      </c>
      <c r="G114" s="3" t="s">
        <v>40</v>
      </c>
      <c r="H114" s="3" t="s">
        <v>76</v>
      </c>
      <c r="I114" s="1">
        <v>31616</v>
      </c>
      <c r="J114" s="3" t="s">
        <v>18</v>
      </c>
      <c r="K114" s="2">
        <v>79.5</v>
      </c>
      <c r="L114" s="27">
        <v>0.63580000000000003</v>
      </c>
      <c r="M114" s="13">
        <v>140</v>
      </c>
      <c r="N114" s="36">
        <v>150</v>
      </c>
      <c r="O114" s="93">
        <v>0</v>
      </c>
      <c r="Q114" s="3">
        <v>140</v>
      </c>
      <c r="R114" s="27">
        <f>Q114*L114</f>
        <v>89.012</v>
      </c>
      <c r="S114" s="3">
        <v>100</v>
      </c>
      <c r="T114" s="3">
        <v>105</v>
      </c>
      <c r="U114" s="36">
        <v>110</v>
      </c>
      <c r="W114" s="3">
        <v>105</v>
      </c>
      <c r="X114" s="27">
        <f>W114*L114</f>
        <v>66.759</v>
      </c>
      <c r="Y114" s="3">
        <f>W114+Q114</f>
        <v>245</v>
      </c>
      <c r="Z114" s="27">
        <f>Y114*L114</f>
        <v>155.77100000000002</v>
      </c>
      <c r="AA114" s="3">
        <v>150</v>
      </c>
      <c r="AB114" s="3">
        <v>160</v>
      </c>
      <c r="AC114" s="3">
        <v>170</v>
      </c>
      <c r="AE114" s="3">
        <v>170</v>
      </c>
      <c r="AF114" s="27">
        <f>AE114*L114</f>
        <v>108.086</v>
      </c>
      <c r="AG114" s="3">
        <f>AE114+Y114</f>
        <v>415</v>
      </c>
      <c r="AH114" s="27">
        <f>AG114*L114</f>
        <v>263.85700000000003</v>
      </c>
      <c r="AJ114" s="38" t="s">
        <v>388</v>
      </c>
      <c r="AK114" s="3">
        <v>12</v>
      </c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28"/>
    </row>
    <row r="115" spans="1:79" s="3" customFormat="1">
      <c r="A115" s="3">
        <v>12</v>
      </c>
      <c r="B115" s="3">
        <v>1</v>
      </c>
      <c r="C115" s="3" t="s">
        <v>176</v>
      </c>
      <c r="D115" s="3" t="s">
        <v>183</v>
      </c>
      <c r="E115" s="3">
        <v>100</v>
      </c>
      <c r="F115" s="3" t="s">
        <v>189</v>
      </c>
      <c r="G115" s="3" t="s">
        <v>24</v>
      </c>
      <c r="H115" s="3" t="s">
        <v>24</v>
      </c>
      <c r="I115" s="1">
        <v>22756</v>
      </c>
      <c r="J115" s="3" t="s">
        <v>22</v>
      </c>
      <c r="K115" s="2">
        <v>99.9</v>
      </c>
      <c r="L115" s="27">
        <v>0.76490000000000002</v>
      </c>
      <c r="M115" s="3">
        <v>190</v>
      </c>
      <c r="N115" s="13">
        <v>200</v>
      </c>
      <c r="O115" s="13">
        <v>205</v>
      </c>
      <c r="Q115" s="3">
        <v>205</v>
      </c>
      <c r="R115" s="27">
        <f>Q115*L115</f>
        <v>156.80450000000002</v>
      </c>
      <c r="S115" s="3">
        <v>130</v>
      </c>
      <c r="T115" s="3">
        <v>140</v>
      </c>
      <c r="U115" s="36">
        <v>0</v>
      </c>
      <c r="W115" s="3">
        <v>140</v>
      </c>
      <c r="X115" s="27">
        <f>W115*L115</f>
        <v>107.086</v>
      </c>
      <c r="Y115" s="3">
        <f>W115+Q115</f>
        <v>345</v>
      </c>
      <c r="Z115" s="27">
        <f>Y115*L115</f>
        <v>263.89050000000003</v>
      </c>
      <c r="AA115" s="3">
        <v>210</v>
      </c>
      <c r="AB115" s="93">
        <v>220</v>
      </c>
      <c r="AC115" s="3">
        <v>220</v>
      </c>
      <c r="AE115" s="3">
        <v>220</v>
      </c>
      <c r="AF115" s="27">
        <f>AE115*L115</f>
        <v>168.27799999999999</v>
      </c>
      <c r="AG115" s="3">
        <f>AE115+Y115</f>
        <v>565</v>
      </c>
      <c r="AH115" s="27">
        <f>AG115*L115</f>
        <v>432.16849999999999</v>
      </c>
      <c r="AJ115" s="38"/>
      <c r="AK115" s="3">
        <v>12</v>
      </c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28"/>
    </row>
    <row r="116" spans="1:79" s="3" customFormat="1">
      <c r="A116" s="3">
        <v>12</v>
      </c>
      <c r="B116" s="3">
        <v>1</v>
      </c>
      <c r="C116" s="3" t="s">
        <v>176</v>
      </c>
      <c r="D116" s="3" t="s">
        <v>183</v>
      </c>
      <c r="E116" s="3">
        <v>100</v>
      </c>
      <c r="F116" s="3" t="s">
        <v>35</v>
      </c>
      <c r="G116" s="3" t="s">
        <v>19</v>
      </c>
      <c r="H116" s="3" t="s">
        <v>76</v>
      </c>
      <c r="I116" s="1">
        <v>32379</v>
      </c>
      <c r="J116" s="3" t="s">
        <v>18</v>
      </c>
      <c r="K116" s="2">
        <v>96.8</v>
      </c>
      <c r="L116" s="27">
        <v>0.56240000000000001</v>
      </c>
      <c r="M116" s="13">
        <v>210</v>
      </c>
      <c r="N116" s="3">
        <v>212.5</v>
      </c>
      <c r="O116" s="3">
        <v>220</v>
      </c>
      <c r="Q116" s="3">
        <v>220</v>
      </c>
      <c r="R116" s="27">
        <f>Q116*L116</f>
        <v>123.72800000000001</v>
      </c>
      <c r="S116" s="3">
        <v>155</v>
      </c>
      <c r="T116" s="3">
        <v>160</v>
      </c>
      <c r="U116" s="3">
        <v>165</v>
      </c>
      <c r="W116" s="3">
        <v>165</v>
      </c>
      <c r="X116" s="27">
        <f>W116*L116</f>
        <v>92.796000000000006</v>
      </c>
      <c r="Y116" s="3">
        <f>W116+Q116</f>
        <v>385</v>
      </c>
      <c r="Z116" s="27">
        <f>Y116*L116</f>
        <v>216.524</v>
      </c>
      <c r="AA116" s="3">
        <v>270</v>
      </c>
      <c r="AB116" s="3">
        <v>300</v>
      </c>
      <c r="AC116" s="36">
        <v>0</v>
      </c>
      <c r="AE116" s="3">
        <v>300</v>
      </c>
      <c r="AF116" s="27">
        <f>AE116*L116</f>
        <v>168.72</v>
      </c>
      <c r="AG116" s="3">
        <f>AE116+Y116</f>
        <v>685</v>
      </c>
      <c r="AH116" s="27">
        <f>AG116*L116</f>
        <v>385.24400000000003</v>
      </c>
      <c r="AJ116" s="38" t="s">
        <v>387</v>
      </c>
      <c r="AK116" s="3">
        <v>12</v>
      </c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28"/>
    </row>
    <row r="117" spans="1:79" s="3" customFormat="1">
      <c r="A117" s="3">
        <v>12</v>
      </c>
      <c r="B117" s="3">
        <v>1</v>
      </c>
      <c r="C117" s="3" t="s">
        <v>176</v>
      </c>
      <c r="D117" s="3" t="s">
        <v>183</v>
      </c>
      <c r="E117" s="3">
        <v>110</v>
      </c>
      <c r="F117" s="3" t="s">
        <v>103</v>
      </c>
      <c r="G117" s="3" t="s">
        <v>41</v>
      </c>
      <c r="H117" s="3" t="s">
        <v>76</v>
      </c>
      <c r="I117" s="1">
        <v>31607</v>
      </c>
      <c r="J117" s="3" t="s">
        <v>18</v>
      </c>
      <c r="K117" s="2">
        <v>100.95</v>
      </c>
      <c r="L117" s="27">
        <v>0.55169999999999997</v>
      </c>
      <c r="M117" s="3">
        <v>190</v>
      </c>
      <c r="N117" s="36">
        <v>195</v>
      </c>
      <c r="O117" s="13">
        <v>195</v>
      </c>
      <c r="Q117" s="3">
        <v>195</v>
      </c>
      <c r="R117" s="27">
        <f>Q117*L117</f>
        <v>107.58149999999999</v>
      </c>
      <c r="S117" s="3">
        <v>155</v>
      </c>
      <c r="T117" s="3">
        <v>160</v>
      </c>
      <c r="U117" s="3">
        <v>165</v>
      </c>
      <c r="W117" s="3">
        <v>165</v>
      </c>
      <c r="X117" s="27">
        <f>W117*L117</f>
        <v>91.030499999999989</v>
      </c>
      <c r="Y117" s="3">
        <f>W117+Q117</f>
        <v>360</v>
      </c>
      <c r="Z117" s="27">
        <f>Y117*L117</f>
        <v>198.61199999999999</v>
      </c>
      <c r="AA117" s="3">
        <v>210</v>
      </c>
      <c r="AB117" s="36">
        <v>225</v>
      </c>
      <c r="AC117" s="3">
        <v>225</v>
      </c>
      <c r="AE117" s="3">
        <v>225</v>
      </c>
      <c r="AF117" s="27">
        <f>AE117*L117</f>
        <v>124.13249999999999</v>
      </c>
      <c r="AG117" s="3">
        <f>AE117+Y117</f>
        <v>585</v>
      </c>
      <c r="AH117" s="27">
        <f>AG117*L117</f>
        <v>322.74449999999996</v>
      </c>
      <c r="AJ117" s="38" t="s">
        <v>372</v>
      </c>
      <c r="AK117" s="3">
        <v>12</v>
      </c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28"/>
    </row>
    <row r="118" spans="1:79">
      <c r="A118" s="3"/>
      <c r="B118" s="3"/>
      <c r="C118" s="3"/>
      <c r="D118" s="3"/>
      <c r="E118" s="3"/>
      <c r="F118" s="26" t="s">
        <v>382</v>
      </c>
      <c r="G118" s="26" t="s">
        <v>383</v>
      </c>
      <c r="H118" s="3"/>
      <c r="I118" s="3"/>
      <c r="J118" s="3"/>
      <c r="K118" s="2"/>
      <c r="L118" s="27"/>
      <c r="M118" s="3"/>
      <c r="N118" s="13"/>
      <c r="O118" s="13"/>
      <c r="P118" s="3"/>
      <c r="Q118" s="26"/>
      <c r="R118" s="27"/>
      <c r="S118" s="3"/>
      <c r="T118" s="3"/>
      <c r="U118" s="3"/>
      <c r="V118" s="3"/>
      <c r="W118" s="26"/>
      <c r="X118" s="27"/>
      <c r="Y118" s="3"/>
      <c r="Z118" s="27"/>
      <c r="AA118" s="3"/>
      <c r="AB118" s="13"/>
      <c r="AC118" s="3"/>
      <c r="AD118" s="3"/>
      <c r="AE118" s="26"/>
      <c r="AF118" s="27"/>
      <c r="AG118" s="3"/>
      <c r="AH118" s="27"/>
      <c r="AI118" s="3"/>
      <c r="AJ118" s="38"/>
      <c r="AK118" s="3"/>
    </row>
    <row r="119" spans="1:79">
      <c r="A119" s="3"/>
      <c r="B119" s="3"/>
      <c r="C119" s="3"/>
      <c r="D119" s="3"/>
      <c r="E119" s="3"/>
      <c r="F119" s="26" t="s">
        <v>359</v>
      </c>
      <c r="G119" s="26" t="s">
        <v>358</v>
      </c>
      <c r="H119" s="3"/>
      <c r="I119" s="3"/>
      <c r="J119" s="3"/>
      <c r="K119" s="2"/>
      <c r="L119" s="27"/>
      <c r="M119" s="3"/>
      <c r="N119" s="13"/>
      <c r="O119" s="13"/>
      <c r="P119" s="3"/>
      <c r="Q119" s="26"/>
      <c r="R119" s="27"/>
      <c r="S119" s="3"/>
      <c r="T119" s="3"/>
      <c r="U119" s="3"/>
      <c r="V119" s="3"/>
      <c r="W119" s="26"/>
      <c r="X119" s="27"/>
      <c r="Y119" s="3"/>
      <c r="Z119" s="27"/>
      <c r="AA119" s="3"/>
      <c r="AB119" s="13"/>
      <c r="AC119" s="3"/>
      <c r="AD119" s="3"/>
      <c r="AE119" s="26"/>
      <c r="AF119" s="27"/>
      <c r="AG119" s="3"/>
      <c r="AH119" s="27"/>
      <c r="AI119" s="3"/>
      <c r="AJ119" s="38"/>
      <c r="AK119" s="3"/>
    </row>
    <row r="120" spans="1:79">
      <c r="A120" s="3">
        <v>12</v>
      </c>
      <c r="B120" s="3">
        <v>1</v>
      </c>
      <c r="C120" s="3" t="s">
        <v>176</v>
      </c>
      <c r="D120" s="3" t="s">
        <v>186</v>
      </c>
      <c r="E120" s="3">
        <v>67.5</v>
      </c>
      <c r="F120" s="3" t="s">
        <v>188</v>
      </c>
      <c r="G120" s="3" t="s">
        <v>24</v>
      </c>
      <c r="H120" s="3" t="s">
        <v>76</v>
      </c>
      <c r="I120" s="1">
        <v>38154</v>
      </c>
      <c r="J120" s="3" t="s">
        <v>20</v>
      </c>
      <c r="K120" s="2">
        <v>66.05</v>
      </c>
      <c r="L120" s="27">
        <v>0.97389999999999999</v>
      </c>
      <c r="M120" s="36">
        <v>60</v>
      </c>
      <c r="N120" s="3">
        <v>70</v>
      </c>
      <c r="O120" s="36">
        <v>80</v>
      </c>
      <c r="P120" s="3"/>
      <c r="Q120" s="3">
        <v>70</v>
      </c>
      <c r="R120" s="27">
        <f>Q120*L120</f>
        <v>68.173000000000002</v>
      </c>
      <c r="S120" s="3"/>
      <c r="T120" s="3"/>
      <c r="U120" s="3"/>
      <c r="V120" s="3"/>
      <c r="W120" s="3"/>
      <c r="X120" s="27">
        <f>W120*L120</f>
        <v>0</v>
      </c>
      <c r="Y120" s="3">
        <f>W120+Q120</f>
        <v>70</v>
      </c>
      <c r="Z120" s="27">
        <f>Y120*L120</f>
        <v>68.173000000000002</v>
      </c>
      <c r="AA120" s="3"/>
      <c r="AB120" s="3"/>
      <c r="AC120" s="3"/>
      <c r="AD120" s="3"/>
      <c r="AE120" s="3"/>
      <c r="AF120" s="27">
        <f>AE120*L120</f>
        <v>0</v>
      </c>
      <c r="AG120" s="3">
        <f>AE120+Y120</f>
        <v>70</v>
      </c>
      <c r="AH120" s="27">
        <f>AG120*L120</f>
        <v>68.173000000000002</v>
      </c>
      <c r="AI120" s="3"/>
      <c r="AJ120" s="38" t="s">
        <v>190</v>
      </c>
      <c r="AK120" s="3">
        <v>12</v>
      </c>
    </row>
    <row r="121" spans="1:79">
      <c r="A121" s="3"/>
      <c r="B121" s="3"/>
      <c r="C121" s="3"/>
      <c r="D121" s="3"/>
      <c r="E121" s="3"/>
      <c r="F121" s="26" t="s">
        <v>361</v>
      </c>
      <c r="G121" s="26" t="s">
        <v>358</v>
      </c>
      <c r="H121" s="3"/>
      <c r="I121" s="1"/>
      <c r="J121" s="3"/>
      <c r="K121" s="2"/>
      <c r="L121" s="27"/>
      <c r="M121" s="62"/>
      <c r="N121" s="3"/>
      <c r="O121" s="62"/>
      <c r="P121" s="3"/>
      <c r="Q121" s="3"/>
      <c r="R121" s="27"/>
      <c r="S121" s="3"/>
      <c r="T121" s="3"/>
      <c r="U121" s="3"/>
      <c r="V121" s="3"/>
      <c r="W121" s="3"/>
      <c r="X121" s="27"/>
      <c r="Y121" s="3"/>
      <c r="Z121" s="27"/>
      <c r="AA121" s="3"/>
      <c r="AB121" s="3"/>
      <c r="AC121" s="3"/>
      <c r="AD121" s="3"/>
      <c r="AE121" s="3"/>
      <c r="AF121" s="27"/>
      <c r="AG121" s="3"/>
      <c r="AH121" s="27"/>
      <c r="AI121" s="3"/>
      <c r="AJ121" s="38"/>
      <c r="AK121" s="3"/>
    </row>
    <row r="122" spans="1:79">
      <c r="A122" s="3">
        <v>12</v>
      </c>
      <c r="B122" s="3">
        <v>1</v>
      </c>
      <c r="C122" s="3" t="s">
        <v>176</v>
      </c>
      <c r="D122" s="3" t="s">
        <v>186</v>
      </c>
      <c r="E122" s="3">
        <v>67.5</v>
      </c>
      <c r="F122" s="3" t="s">
        <v>188</v>
      </c>
      <c r="G122" s="3" t="s">
        <v>24</v>
      </c>
      <c r="H122" s="3" t="s">
        <v>76</v>
      </c>
      <c r="I122" s="1">
        <v>38154</v>
      </c>
      <c r="J122" s="3" t="s">
        <v>20</v>
      </c>
      <c r="K122" s="2">
        <v>66.05</v>
      </c>
      <c r="L122" s="27">
        <v>0.97389999999999999</v>
      </c>
      <c r="M122" s="3"/>
      <c r="N122" s="3"/>
      <c r="O122" s="3"/>
      <c r="P122" s="3"/>
      <c r="Q122" s="3"/>
      <c r="R122" s="27">
        <f>Q122*L122</f>
        <v>0</v>
      </c>
      <c r="S122" s="3"/>
      <c r="T122" s="3"/>
      <c r="U122" s="62"/>
      <c r="V122" s="3"/>
      <c r="W122" s="3"/>
      <c r="X122" s="27">
        <f>W122*L122</f>
        <v>0</v>
      </c>
      <c r="Y122" s="3">
        <f>W122+Q122</f>
        <v>0</v>
      </c>
      <c r="Z122" s="27">
        <f>Y122*L122</f>
        <v>0</v>
      </c>
      <c r="AA122" s="3">
        <v>75</v>
      </c>
      <c r="AB122" s="3">
        <v>80</v>
      </c>
      <c r="AC122" s="36">
        <v>85</v>
      </c>
      <c r="AD122" s="3"/>
      <c r="AE122" s="3">
        <v>80</v>
      </c>
      <c r="AF122" s="27">
        <f>AE122*L122</f>
        <v>77.912000000000006</v>
      </c>
      <c r="AG122" s="3">
        <f>AE122+Y122</f>
        <v>80</v>
      </c>
      <c r="AH122" s="27">
        <f>AG122*L122</f>
        <v>77.912000000000006</v>
      </c>
      <c r="AI122" s="3"/>
      <c r="AJ122" s="38" t="s">
        <v>190</v>
      </c>
      <c r="AK122" s="3">
        <v>12</v>
      </c>
    </row>
    <row r="123" spans="1:79">
      <c r="A123" s="3"/>
      <c r="B123" s="3"/>
      <c r="C123" s="3"/>
      <c r="D123" s="3"/>
      <c r="E123" s="3"/>
      <c r="F123" s="26" t="s">
        <v>361</v>
      </c>
      <c r="G123" s="26" t="s">
        <v>360</v>
      </c>
      <c r="H123" s="3"/>
      <c r="I123" s="1"/>
      <c r="J123" s="3"/>
      <c r="K123" s="2"/>
      <c r="L123" s="27"/>
      <c r="M123" s="3"/>
      <c r="N123" s="3"/>
      <c r="O123" s="3"/>
      <c r="P123" s="3"/>
      <c r="Q123" s="3"/>
      <c r="R123" s="27"/>
      <c r="S123" s="3"/>
      <c r="T123" s="3"/>
      <c r="U123" s="62"/>
      <c r="V123" s="3"/>
      <c r="W123" s="3"/>
      <c r="X123" s="27"/>
      <c r="Y123" s="3"/>
      <c r="Z123" s="27"/>
      <c r="AA123" s="3"/>
      <c r="AB123" s="3"/>
      <c r="AC123" s="62"/>
      <c r="AD123" s="3"/>
      <c r="AE123" s="3"/>
      <c r="AF123" s="27"/>
      <c r="AG123" s="3"/>
      <c r="AH123" s="27"/>
      <c r="AI123" s="3"/>
      <c r="AJ123" s="38"/>
      <c r="AK123" s="3"/>
    </row>
    <row r="124" spans="1:79">
      <c r="A124" s="3">
        <v>12</v>
      </c>
      <c r="B124" s="3">
        <v>1</v>
      </c>
      <c r="C124" s="3" t="s">
        <v>176</v>
      </c>
      <c r="D124" s="3" t="s">
        <v>186</v>
      </c>
      <c r="E124" s="3">
        <v>125</v>
      </c>
      <c r="F124" s="3" t="s">
        <v>224</v>
      </c>
      <c r="G124" s="3" t="s">
        <v>223</v>
      </c>
      <c r="H124" s="3" t="s">
        <v>76</v>
      </c>
      <c r="I124" s="1">
        <v>22107</v>
      </c>
      <c r="J124" s="3" t="s">
        <v>22</v>
      </c>
      <c r="K124" s="2">
        <v>117.8</v>
      </c>
      <c r="L124" s="27">
        <v>0.78290000000000004</v>
      </c>
      <c r="M124" s="13"/>
      <c r="N124" s="3"/>
      <c r="O124" s="3"/>
      <c r="P124" s="3"/>
      <c r="Q124" s="3"/>
      <c r="R124" s="27">
        <f>Q124*L124</f>
        <v>0</v>
      </c>
      <c r="S124" s="3"/>
      <c r="T124" s="3"/>
      <c r="U124" s="3"/>
      <c r="V124" s="3"/>
      <c r="W124" s="3"/>
      <c r="X124" s="27">
        <f>W124*L124</f>
        <v>0</v>
      </c>
      <c r="Y124" s="3">
        <f>W124+Q124</f>
        <v>0</v>
      </c>
      <c r="Z124" s="27">
        <f>Y124*L124</f>
        <v>0</v>
      </c>
      <c r="AA124" s="3">
        <v>190</v>
      </c>
      <c r="AB124" s="3">
        <v>210</v>
      </c>
      <c r="AC124" s="3">
        <v>225</v>
      </c>
      <c r="AD124" s="3"/>
      <c r="AE124" s="3">
        <v>225</v>
      </c>
      <c r="AF124" s="27">
        <f>AE124*L124</f>
        <v>176.1525</v>
      </c>
      <c r="AG124" s="3">
        <f>AE124+Y124</f>
        <v>225</v>
      </c>
      <c r="AH124" s="27">
        <f>AG124*L124</f>
        <v>176.1525</v>
      </c>
      <c r="AI124" s="3"/>
      <c r="AJ124" s="38" t="s">
        <v>227</v>
      </c>
      <c r="AK124" s="3">
        <v>12</v>
      </c>
    </row>
    <row r="125" spans="1:79">
      <c r="A125" s="3">
        <v>12</v>
      </c>
      <c r="B125" s="3">
        <v>1</v>
      </c>
      <c r="C125" s="3" t="s">
        <v>176</v>
      </c>
      <c r="D125" s="3" t="s">
        <v>186</v>
      </c>
      <c r="E125" s="3">
        <v>125</v>
      </c>
      <c r="F125" s="3" t="s">
        <v>224</v>
      </c>
      <c r="G125" s="3" t="s">
        <v>223</v>
      </c>
      <c r="H125" s="3" t="s">
        <v>76</v>
      </c>
      <c r="I125" s="1">
        <v>22107</v>
      </c>
      <c r="J125" s="3" t="s">
        <v>18</v>
      </c>
      <c r="K125" s="2">
        <v>117.8</v>
      </c>
      <c r="L125" s="27">
        <v>0.52900000000000003</v>
      </c>
      <c r="M125" s="13"/>
      <c r="N125" s="3"/>
      <c r="O125" s="3"/>
      <c r="P125" s="3"/>
      <c r="Q125" s="3"/>
      <c r="R125" s="27">
        <f>Q125*L125</f>
        <v>0</v>
      </c>
      <c r="S125" s="3"/>
      <c r="T125" s="3"/>
      <c r="U125" s="3"/>
      <c r="V125" s="3"/>
      <c r="W125" s="3"/>
      <c r="X125" s="27">
        <f>W125*L125</f>
        <v>0</v>
      </c>
      <c r="Y125" s="3">
        <f>W125+Q125</f>
        <v>0</v>
      </c>
      <c r="Z125" s="27">
        <f>Y125*L125</f>
        <v>0</v>
      </c>
      <c r="AA125" s="3">
        <v>190</v>
      </c>
      <c r="AB125" s="3">
        <v>210</v>
      </c>
      <c r="AC125" s="3">
        <v>225</v>
      </c>
      <c r="AD125" s="3"/>
      <c r="AE125" s="3">
        <v>225</v>
      </c>
      <c r="AF125" s="27">
        <f>AE125*L125</f>
        <v>119.02500000000001</v>
      </c>
      <c r="AG125" s="3">
        <f>AE125+Y125</f>
        <v>225</v>
      </c>
      <c r="AH125" s="27">
        <f>AG125*L125</f>
        <v>119.02500000000001</v>
      </c>
      <c r="AI125" s="3"/>
      <c r="AJ125" s="38" t="s">
        <v>227</v>
      </c>
      <c r="AK125" s="3">
        <v>12</v>
      </c>
    </row>
    <row r="126" spans="1:79">
      <c r="A126" s="3"/>
      <c r="B126" s="3"/>
      <c r="C126" s="3"/>
      <c r="D126" s="3"/>
      <c r="E126" s="3"/>
      <c r="F126" s="26" t="s">
        <v>236</v>
      </c>
      <c r="G126" s="26" t="s">
        <v>358</v>
      </c>
      <c r="H126" s="3"/>
      <c r="I126" s="1"/>
      <c r="J126" s="3"/>
      <c r="K126" s="2"/>
      <c r="L126" s="27"/>
      <c r="M126" s="13"/>
      <c r="N126" s="3"/>
      <c r="O126" s="3"/>
      <c r="P126" s="3"/>
      <c r="Q126" s="3"/>
      <c r="R126" s="27"/>
      <c r="S126" s="3"/>
      <c r="T126" s="3"/>
      <c r="U126" s="3"/>
      <c r="V126" s="3"/>
      <c r="W126" s="3"/>
      <c r="X126" s="27"/>
      <c r="Y126" s="3"/>
      <c r="Z126" s="27"/>
      <c r="AA126" s="3"/>
      <c r="AB126" s="3"/>
      <c r="AC126" s="3"/>
      <c r="AD126" s="3"/>
      <c r="AE126" s="3"/>
      <c r="AF126" s="27"/>
      <c r="AG126" s="3"/>
      <c r="AH126" s="27"/>
      <c r="AI126" s="3"/>
      <c r="AJ126" s="38"/>
      <c r="AK126" s="3"/>
    </row>
    <row r="127" spans="1:79">
      <c r="A127" s="3">
        <v>12</v>
      </c>
      <c r="B127" s="3">
        <v>1</v>
      </c>
      <c r="C127" s="3" t="s">
        <v>176</v>
      </c>
      <c r="D127" s="3" t="s">
        <v>186</v>
      </c>
      <c r="E127" s="3">
        <v>67.5</v>
      </c>
      <c r="F127" s="3" t="s">
        <v>188</v>
      </c>
      <c r="G127" s="3" t="s">
        <v>24</v>
      </c>
      <c r="H127" s="3" t="s">
        <v>76</v>
      </c>
      <c r="I127" s="1">
        <v>38154</v>
      </c>
      <c r="J127" s="3" t="s">
        <v>20</v>
      </c>
      <c r="K127" s="2">
        <v>66.05</v>
      </c>
      <c r="L127" s="27">
        <v>0.97389999999999999</v>
      </c>
      <c r="M127" s="36">
        <v>60</v>
      </c>
      <c r="N127" s="3">
        <v>70</v>
      </c>
      <c r="O127" s="36">
        <v>80</v>
      </c>
      <c r="P127" s="3"/>
      <c r="Q127" s="3">
        <v>70</v>
      </c>
      <c r="R127" s="27">
        <f>Q127*L127</f>
        <v>68.173000000000002</v>
      </c>
      <c r="S127" s="3">
        <v>40</v>
      </c>
      <c r="T127" s="3">
        <v>50</v>
      </c>
      <c r="U127" s="36">
        <v>60</v>
      </c>
      <c r="V127" s="3"/>
      <c r="W127" s="3">
        <v>50</v>
      </c>
      <c r="X127" s="27">
        <f>W127*L127</f>
        <v>48.695</v>
      </c>
      <c r="Y127" s="3">
        <f>W127+Q127</f>
        <v>120</v>
      </c>
      <c r="Z127" s="27">
        <f>Y127*L127</f>
        <v>116.86799999999999</v>
      </c>
      <c r="AA127" s="3">
        <v>75</v>
      </c>
      <c r="AB127" s="3">
        <v>80</v>
      </c>
      <c r="AC127" s="36">
        <v>85</v>
      </c>
      <c r="AD127" s="3"/>
      <c r="AE127" s="3">
        <v>80</v>
      </c>
      <c r="AF127" s="27">
        <f>AE127*L127</f>
        <v>77.912000000000006</v>
      </c>
      <c r="AG127" s="3">
        <f>AE127+Y127</f>
        <v>200</v>
      </c>
      <c r="AH127" s="27">
        <f>AG127*L127</f>
        <v>194.78</v>
      </c>
      <c r="AI127" s="3"/>
      <c r="AJ127" s="38" t="s">
        <v>190</v>
      </c>
      <c r="AK127" s="3">
        <v>12</v>
      </c>
    </row>
    <row r="128" spans="1:79">
      <c r="A128" s="3">
        <v>12</v>
      </c>
      <c r="B128" s="3">
        <v>1</v>
      </c>
      <c r="C128" s="3" t="s">
        <v>176</v>
      </c>
      <c r="D128" s="3" t="s">
        <v>186</v>
      </c>
      <c r="E128" s="3">
        <v>75</v>
      </c>
      <c r="F128" s="3" t="s">
        <v>225</v>
      </c>
      <c r="G128" s="3" t="s">
        <v>226</v>
      </c>
      <c r="H128" s="3" t="s">
        <v>226</v>
      </c>
      <c r="I128" s="1">
        <v>30818</v>
      </c>
      <c r="J128" s="3" t="s">
        <v>18</v>
      </c>
      <c r="K128" s="2">
        <v>73.849999999999994</v>
      </c>
      <c r="L128" s="27">
        <v>0.72929999999999995</v>
      </c>
      <c r="M128" s="13">
        <v>95</v>
      </c>
      <c r="N128" s="3">
        <v>105</v>
      </c>
      <c r="O128" s="3">
        <v>112.5</v>
      </c>
      <c r="P128" s="3"/>
      <c r="Q128" s="3">
        <v>112.5</v>
      </c>
      <c r="R128" s="27">
        <f>Q128*L128</f>
        <v>82.046250000000001</v>
      </c>
      <c r="S128" s="3">
        <v>47.5</v>
      </c>
      <c r="T128" s="3">
        <v>52.5</v>
      </c>
      <c r="U128" s="36">
        <v>57.5</v>
      </c>
      <c r="V128" s="3"/>
      <c r="W128" s="3">
        <v>52.5</v>
      </c>
      <c r="X128" s="27">
        <f>W128*L128</f>
        <v>38.288249999999998</v>
      </c>
      <c r="Y128" s="3">
        <f>W128+Q128</f>
        <v>165</v>
      </c>
      <c r="Z128" s="27">
        <f>Y128*L128</f>
        <v>120.33449999999999</v>
      </c>
      <c r="AA128" s="3">
        <v>100</v>
      </c>
      <c r="AB128" s="3">
        <v>110</v>
      </c>
      <c r="AC128" s="13">
        <v>115</v>
      </c>
      <c r="AD128" s="3"/>
      <c r="AE128" s="3">
        <v>115</v>
      </c>
      <c r="AF128" s="27">
        <f>AE128*L128</f>
        <v>83.869499999999988</v>
      </c>
      <c r="AG128" s="3">
        <f>AE128+Y128</f>
        <v>280</v>
      </c>
      <c r="AH128" s="27">
        <f>AG128*L128</f>
        <v>204.20399999999998</v>
      </c>
      <c r="AI128" s="3"/>
      <c r="AJ128" s="38" t="s">
        <v>228</v>
      </c>
      <c r="AK128" s="3">
        <v>12</v>
      </c>
    </row>
    <row r="129" spans="1:37">
      <c r="A129" s="3"/>
      <c r="B129" s="3"/>
      <c r="C129" s="3"/>
      <c r="D129" s="3"/>
      <c r="E129" s="3"/>
      <c r="F129" s="26" t="s">
        <v>384</v>
      </c>
      <c r="G129" s="26" t="s">
        <v>383</v>
      </c>
      <c r="H129" s="3"/>
      <c r="I129" s="1"/>
      <c r="J129" s="3"/>
      <c r="K129" s="2"/>
      <c r="L129" s="27"/>
      <c r="M129" s="13"/>
      <c r="N129" s="3"/>
      <c r="O129" s="3"/>
      <c r="P129" s="3"/>
      <c r="Q129" s="3"/>
      <c r="R129" s="27"/>
      <c r="S129" s="3"/>
      <c r="T129" s="3"/>
      <c r="U129" s="62"/>
      <c r="V129" s="3"/>
      <c r="W129" s="3"/>
      <c r="X129" s="27"/>
      <c r="Y129" s="3"/>
      <c r="Z129" s="27"/>
      <c r="AA129" s="3"/>
      <c r="AB129" s="3"/>
      <c r="AC129" s="13"/>
      <c r="AD129" s="3"/>
      <c r="AE129" s="3"/>
      <c r="AF129" s="27"/>
      <c r="AG129" s="3"/>
      <c r="AH129" s="27"/>
      <c r="AI129" s="3"/>
      <c r="AJ129" s="38"/>
      <c r="AK129" s="3"/>
    </row>
    <row r="130" spans="1:37">
      <c r="A130" s="3"/>
      <c r="B130" s="3"/>
      <c r="C130" s="3"/>
      <c r="D130" s="3"/>
      <c r="E130" s="3"/>
      <c r="F130" s="26" t="s">
        <v>236</v>
      </c>
      <c r="G130" s="26" t="s">
        <v>360</v>
      </c>
      <c r="H130" s="3"/>
      <c r="I130" s="1"/>
      <c r="J130" s="3"/>
      <c r="K130" s="2"/>
      <c r="L130" s="27"/>
      <c r="M130" s="13"/>
      <c r="N130" s="3"/>
      <c r="O130" s="3"/>
      <c r="P130" s="3"/>
      <c r="Q130" s="3"/>
      <c r="R130" s="27"/>
      <c r="S130" s="3"/>
      <c r="T130" s="3"/>
      <c r="U130" s="62"/>
      <c r="V130" s="3"/>
      <c r="W130" s="3"/>
      <c r="X130" s="27"/>
      <c r="Y130" s="3"/>
      <c r="Z130" s="27"/>
      <c r="AA130" s="3"/>
      <c r="AB130" s="3"/>
      <c r="AC130" s="13"/>
      <c r="AD130" s="3"/>
      <c r="AE130" s="3"/>
      <c r="AF130" s="27"/>
      <c r="AG130" s="3"/>
      <c r="AH130" s="27"/>
      <c r="AI130" s="3"/>
      <c r="AJ130" s="38"/>
      <c r="AK130" s="3"/>
    </row>
    <row r="131" spans="1:37" ht="12.75" customHeight="1">
      <c r="A131" s="3">
        <v>12</v>
      </c>
      <c r="B131" s="3">
        <v>1</v>
      </c>
      <c r="C131" s="3" t="s">
        <v>176</v>
      </c>
      <c r="D131" s="3" t="s">
        <v>229</v>
      </c>
      <c r="E131" s="3">
        <v>125</v>
      </c>
      <c r="F131" s="3" t="s">
        <v>233</v>
      </c>
      <c r="G131" s="3" t="s">
        <v>45</v>
      </c>
      <c r="H131" s="3" t="s">
        <v>146</v>
      </c>
      <c r="I131" s="1">
        <v>36516</v>
      </c>
      <c r="J131" s="3" t="s">
        <v>26</v>
      </c>
      <c r="K131" s="2">
        <v>116.6</v>
      </c>
      <c r="L131" s="27">
        <v>0.56179999999999997</v>
      </c>
      <c r="M131" s="3">
        <v>190</v>
      </c>
      <c r="N131" s="3">
        <v>220</v>
      </c>
      <c r="O131" s="3">
        <v>230</v>
      </c>
      <c r="P131" s="3"/>
      <c r="Q131" s="3">
        <v>230</v>
      </c>
      <c r="R131" s="27">
        <f>Q131*L131</f>
        <v>129.214</v>
      </c>
      <c r="S131" s="36">
        <v>140</v>
      </c>
      <c r="T131" s="3">
        <v>140</v>
      </c>
      <c r="U131" s="3">
        <v>155</v>
      </c>
      <c r="V131" s="3"/>
      <c r="W131" s="3">
        <v>155</v>
      </c>
      <c r="X131" s="27">
        <f>W131*L131</f>
        <v>87.078999999999994</v>
      </c>
      <c r="Y131" s="3">
        <f>W131+Q131</f>
        <v>385</v>
      </c>
      <c r="Z131" s="27">
        <f>Y131*L131</f>
        <v>216.29299999999998</v>
      </c>
      <c r="AA131" s="3">
        <v>190</v>
      </c>
      <c r="AB131" s="36">
        <v>220</v>
      </c>
      <c r="AC131" s="36">
        <v>240</v>
      </c>
      <c r="AD131" s="3"/>
      <c r="AE131" s="3">
        <v>190</v>
      </c>
      <c r="AF131" s="27">
        <f>AE131*L131</f>
        <v>106.74199999999999</v>
      </c>
      <c r="AG131" s="3">
        <f>AE131+Y131</f>
        <v>575</v>
      </c>
      <c r="AH131" s="27">
        <f>AG131*L131</f>
        <v>323.03499999999997</v>
      </c>
      <c r="AI131" s="3"/>
      <c r="AJ131" s="38" t="s">
        <v>232</v>
      </c>
      <c r="AK131" s="3">
        <v>12</v>
      </c>
    </row>
    <row r="132" spans="1:37">
      <c r="A132" s="3">
        <v>12</v>
      </c>
      <c r="B132" s="3">
        <v>1</v>
      </c>
      <c r="C132" s="3" t="s">
        <v>176</v>
      </c>
      <c r="D132" s="3" t="s">
        <v>229</v>
      </c>
      <c r="E132" s="3">
        <v>140</v>
      </c>
      <c r="F132" s="3" t="s">
        <v>231</v>
      </c>
      <c r="G132" s="3" t="s">
        <v>45</v>
      </c>
      <c r="H132" s="3" t="s">
        <v>146</v>
      </c>
      <c r="I132" s="1">
        <v>26601</v>
      </c>
      <c r="J132" s="3" t="s">
        <v>21</v>
      </c>
      <c r="K132" s="2">
        <v>127.5</v>
      </c>
      <c r="L132" s="27">
        <v>0.54290000000000005</v>
      </c>
      <c r="M132" s="13">
        <v>200</v>
      </c>
      <c r="N132" s="3">
        <v>220</v>
      </c>
      <c r="O132" s="36">
        <v>240</v>
      </c>
      <c r="P132" s="3"/>
      <c r="Q132" s="3">
        <v>220</v>
      </c>
      <c r="R132" s="27">
        <f>Q132*L132</f>
        <v>119.43800000000002</v>
      </c>
      <c r="S132" s="3">
        <v>170</v>
      </c>
      <c r="T132" s="3">
        <v>185</v>
      </c>
      <c r="U132" s="36">
        <v>200</v>
      </c>
      <c r="V132" s="3"/>
      <c r="W132" s="3">
        <v>185</v>
      </c>
      <c r="X132" s="27">
        <f>W132*L132</f>
        <v>100.43650000000001</v>
      </c>
      <c r="Y132" s="3">
        <f>W132+Q132</f>
        <v>405</v>
      </c>
      <c r="Z132" s="27">
        <f>Y132*L132</f>
        <v>219.87450000000001</v>
      </c>
      <c r="AA132" s="36">
        <v>200</v>
      </c>
      <c r="AB132" s="13">
        <v>210</v>
      </c>
      <c r="AC132" s="13">
        <v>230</v>
      </c>
      <c r="AD132" s="3"/>
      <c r="AE132" s="3">
        <v>230</v>
      </c>
      <c r="AF132" s="27">
        <f>AE132*L132</f>
        <v>124.867</v>
      </c>
      <c r="AG132" s="3">
        <f>AE132+Y132</f>
        <v>635</v>
      </c>
      <c r="AH132" s="27">
        <f>AG132*L132</f>
        <v>344.74150000000003</v>
      </c>
      <c r="AI132" s="3"/>
      <c r="AJ132" s="38" t="s">
        <v>232</v>
      </c>
      <c r="AK132" s="3">
        <v>12</v>
      </c>
    </row>
    <row r="133" spans="1:37">
      <c r="A133" s="3"/>
      <c r="B133" s="3"/>
      <c r="C133" s="3"/>
      <c r="D133" s="3"/>
      <c r="E133" s="3"/>
      <c r="F133" s="26" t="s">
        <v>385</v>
      </c>
      <c r="G133" s="26" t="s">
        <v>383</v>
      </c>
      <c r="H133" s="3"/>
      <c r="I133" s="1"/>
      <c r="J133" s="3"/>
      <c r="K133" s="2"/>
      <c r="L133" s="27"/>
      <c r="M133" s="13"/>
      <c r="N133" s="3"/>
      <c r="O133" s="3"/>
      <c r="P133" s="3"/>
      <c r="Q133" s="3"/>
      <c r="R133" s="27"/>
      <c r="S133" s="3"/>
      <c r="T133" s="3"/>
      <c r="U133" s="62"/>
      <c r="V133" s="3"/>
      <c r="W133" s="3"/>
      <c r="X133" s="27"/>
      <c r="Y133" s="3"/>
      <c r="Z133" s="27"/>
      <c r="AA133" s="3"/>
      <c r="AB133" s="3"/>
      <c r="AC133" s="13"/>
      <c r="AD133" s="3"/>
      <c r="AE133" s="3"/>
      <c r="AF133" s="27"/>
      <c r="AG133" s="3"/>
      <c r="AH133" s="27"/>
      <c r="AI133" s="3"/>
      <c r="AJ133" s="38"/>
      <c r="AK133" s="3"/>
    </row>
    <row r="134" spans="1:37">
      <c r="A134" s="3"/>
      <c r="B134" s="3"/>
      <c r="C134" s="3"/>
      <c r="D134" s="3"/>
      <c r="E134" s="3"/>
      <c r="F134" s="26" t="s">
        <v>236</v>
      </c>
      <c r="G134" s="26" t="s">
        <v>360</v>
      </c>
      <c r="H134" s="3"/>
      <c r="I134" s="1"/>
      <c r="J134" s="3"/>
      <c r="K134" s="2"/>
      <c r="L134" s="27"/>
      <c r="M134" s="13"/>
      <c r="N134" s="3"/>
      <c r="O134" s="3"/>
      <c r="P134" s="3"/>
      <c r="Q134" s="3"/>
      <c r="R134" s="27"/>
      <c r="S134" s="3"/>
      <c r="T134" s="3"/>
      <c r="U134" s="62"/>
      <c r="V134" s="3"/>
      <c r="W134" s="3"/>
      <c r="X134" s="27"/>
      <c r="Y134" s="3"/>
      <c r="Z134" s="27"/>
      <c r="AA134" s="3"/>
      <c r="AB134" s="3"/>
      <c r="AC134" s="13"/>
      <c r="AD134" s="3"/>
      <c r="AE134" s="3"/>
      <c r="AF134" s="27"/>
      <c r="AG134" s="3"/>
      <c r="AH134" s="27"/>
      <c r="AI134" s="3"/>
      <c r="AJ134" s="38"/>
      <c r="AK134" s="3"/>
    </row>
    <row r="135" spans="1:37">
      <c r="A135" s="3">
        <v>0</v>
      </c>
      <c r="B135" s="3" t="s">
        <v>380</v>
      </c>
      <c r="C135" s="3" t="s">
        <v>176</v>
      </c>
      <c r="D135" s="3" t="s">
        <v>185</v>
      </c>
      <c r="E135" s="3">
        <v>110</v>
      </c>
      <c r="F135" s="3" t="s">
        <v>234</v>
      </c>
      <c r="G135" s="3" t="s">
        <v>45</v>
      </c>
      <c r="H135" s="3" t="s">
        <v>146</v>
      </c>
      <c r="I135" s="1">
        <v>24108</v>
      </c>
      <c r="J135" s="3" t="s">
        <v>25</v>
      </c>
      <c r="K135" s="2">
        <v>105.9</v>
      </c>
      <c r="L135" s="27">
        <v>0.67179999999999995</v>
      </c>
      <c r="M135" s="13">
        <v>325</v>
      </c>
      <c r="N135" s="13">
        <v>335</v>
      </c>
      <c r="O135" s="93">
        <v>0</v>
      </c>
      <c r="P135" s="3"/>
      <c r="Q135" s="3">
        <v>0</v>
      </c>
      <c r="R135" s="27">
        <f>Q135*L135</f>
        <v>0</v>
      </c>
      <c r="S135" s="13">
        <v>215</v>
      </c>
      <c r="T135" s="3">
        <v>225</v>
      </c>
      <c r="U135" s="36">
        <v>0</v>
      </c>
      <c r="V135" s="3"/>
      <c r="W135" s="3">
        <v>0</v>
      </c>
      <c r="X135" s="27">
        <f>W135*L135</f>
        <v>0</v>
      </c>
      <c r="Y135" s="3">
        <f>W135+Q135</f>
        <v>0</v>
      </c>
      <c r="Z135" s="27">
        <f>Y135*L135</f>
        <v>0</v>
      </c>
      <c r="AA135" s="36">
        <v>300</v>
      </c>
      <c r="AB135" s="93">
        <v>300</v>
      </c>
      <c r="AC135" s="36">
        <v>0</v>
      </c>
      <c r="AD135" s="3"/>
      <c r="AE135" s="3">
        <v>0</v>
      </c>
      <c r="AF135" s="27">
        <f>AE135*L135</f>
        <v>0</v>
      </c>
      <c r="AG135" s="3">
        <f>AE135+Y135</f>
        <v>0</v>
      </c>
      <c r="AH135" s="27">
        <f>AG135*L135</f>
        <v>0</v>
      </c>
      <c r="AI135" s="3"/>
      <c r="AJ135" s="38" t="s">
        <v>235</v>
      </c>
      <c r="AK135" s="3">
        <v>0</v>
      </c>
    </row>
    <row r="136" spans="1:37">
      <c r="A136" s="3">
        <v>12</v>
      </c>
      <c r="B136" s="3">
        <v>1</v>
      </c>
      <c r="C136" s="3" t="s">
        <v>176</v>
      </c>
      <c r="D136" s="3" t="s">
        <v>185</v>
      </c>
      <c r="E136" s="3">
        <v>125</v>
      </c>
      <c r="F136" s="3" t="s">
        <v>243</v>
      </c>
      <c r="G136" s="3" t="s">
        <v>24</v>
      </c>
      <c r="H136" s="3" t="s">
        <v>244</v>
      </c>
      <c r="I136" s="1">
        <v>28797</v>
      </c>
      <c r="J136" s="3" t="s">
        <v>18</v>
      </c>
      <c r="K136" s="2">
        <v>125</v>
      </c>
      <c r="L136" s="27">
        <v>0.52100000000000002</v>
      </c>
      <c r="M136" s="3">
        <v>340</v>
      </c>
      <c r="N136" s="13">
        <v>360</v>
      </c>
      <c r="O136" s="13">
        <v>380</v>
      </c>
      <c r="P136" s="3"/>
      <c r="Q136" s="26">
        <v>380</v>
      </c>
      <c r="R136" s="27">
        <f>Q136*L136</f>
        <v>197.98000000000002</v>
      </c>
      <c r="S136" s="3">
        <v>210</v>
      </c>
      <c r="T136" s="3">
        <v>220</v>
      </c>
      <c r="U136" s="3">
        <v>225</v>
      </c>
      <c r="V136" s="3"/>
      <c r="W136" s="26">
        <v>255</v>
      </c>
      <c r="X136" s="27">
        <f>W136*L136</f>
        <v>132.85500000000002</v>
      </c>
      <c r="Y136" s="3">
        <f>W136+Q136</f>
        <v>635</v>
      </c>
      <c r="Z136" s="27">
        <f>Y136*L136</f>
        <v>330.83500000000004</v>
      </c>
      <c r="AA136" s="3">
        <v>240</v>
      </c>
      <c r="AB136" s="13">
        <v>255</v>
      </c>
      <c r="AC136" s="3">
        <v>265</v>
      </c>
      <c r="AD136" s="3"/>
      <c r="AE136" s="26">
        <v>265</v>
      </c>
      <c r="AF136" s="27">
        <f>AE136*L136</f>
        <v>138.065</v>
      </c>
      <c r="AG136" s="3">
        <f>AE136+Y136</f>
        <v>900</v>
      </c>
      <c r="AH136" s="27">
        <f>AG136*L136</f>
        <v>468.90000000000003</v>
      </c>
      <c r="AI136" s="3"/>
      <c r="AJ136" s="38" t="s">
        <v>287</v>
      </c>
      <c r="AK136" s="3">
        <v>12</v>
      </c>
    </row>
  </sheetData>
  <sortState ref="A84:CB103">
    <sortCondition ref="E84:E103"/>
    <sortCondition ref="J84:J103"/>
    <sortCondition descending="1" ref="AG84:AG103"/>
    <sortCondition ref="K84:K103"/>
  </sortState>
  <mergeCells count="20">
    <mergeCell ref="AJ4:AJ5"/>
    <mergeCell ref="G4:G5"/>
    <mergeCell ref="H4:H5"/>
    <mergeCell ref="I4:I5"/>
    <mergeCell ref="AG4:AH4"/>
    <mergeCell ref="AI4:AI5"/>
    <mergeCell ref="M4:R4"/>
    <mergeCell ref="S4:X4"/>
    <mergeCell ref="Y4:Z4"/>
    <mergeCell ref="AA4:AF4"/>
    <mergeCell ref="AK4:AK5"/>
    <mergeCell ref="D4:D5"/>
    <mergeCell ref="C4:C5"/>
    <mergeCell ref="A4:A5"/>
    <mergeCell ref="J4:J5"/>
    <mergeCell ref="K4:K5"/>
    <mergeCell ref="L4:L5"/>
    <mergeCell ref="B4:B5"/>
    <mergeCell ref="E4:E5"/>
    <mergeCell ref="F4:F5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54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4"/>
  <sheetViews>
    <sheetView topLeftCell="A97" workbookViewId="0">
      <selection activeCell="C8" sqref="C8:C124"/>
    </sheetView>
  </sheetViews>
  <sheetFormatPr defaultRowHeight="12.75"/>
  <cols>
    <col min="1" max="1" width="3.42578125" style="8" customWidth="1"/>
    <col min="2" max="2" width="4" style="8" customWidth="1"/>
    <col min="3" max="3" width="5" style="8" bestFit="1" customWidth="1"/>
    <col min="4" max="4" width="8.85546875" style="8" bestFit="1" customWidth="1"/>
    <col min="5" max="5" width="5.42578125" style="8" customWidth="1"/>
    <col min="6" max="6" width="25.28515625" style="8" bestFit="1" customWidth="1"/>
    <col min="7" max="7" width="27" style="8" customWidth="1"/>
    <col min="8" max="8" width="13.5703125" style="8" bestFit="1" customWidth="1"/>
    <col min="9" max="9" width="13.28515625" style="8" bestFit="1" customWidth="1"/>
    <col min="10" max="10" width="13" style="8" customWidth="1"/>
    <col min="11" max="11" width="7.5703125" style="9" bestFit="1" customWidth="1"/>
    <col min="12" max="12" width="7.5703125" style="21" bestFit="1" customWidth="1"/>
    <col min="13" max="16" width="6" style="8" bestFit="1" customWidth="1"/>
    <col min="17" max="17" width="6.5703125" style="8" bestFit="1" customWidth="1"/>
    <col min="18" max="18" width="8.5703125" style="21" bestFit="1" customWidth="1"/>
    <col min="19" max="19" width="11.85546875" style="8" customWidth="1"/>
    <col min="20" max="20" width="19.28515625" style="15" bestFit="1" customWidth="1"/>
    <col min="21" max="16384" width="9.140625" style="8"/>
  </cols>
  <sheetData>
    <row r="1" spans="1:21" ht="20.25">
      <c r="G1" s="5" t="s">
        <v>237</v>
      </c>
    </row>
    <row r="2" spans="1:21" ht="20.25">
      <c r="G2" s="5" t="s">
        <v>245</v>
      </c>
      <c r="H2" s="5"/>
      <c r="I2" s="7"/>
      <c r="K2" s="6"/>
      <c r="L2" s="20"/>
      <c r="M2" s="5"/>
      <c r="N2" s="5"/>
      <c r="O2" s="5"/>
      <c r="P2" s="5"/>
      <c r="Q2" s="15"/>
    </row>
    <row r="3" spans="1:21" s="16" customFormat="1" ht="12" thickBot="1">
      <c r="F3" s="53"/>
      <c r="G3" s="12"/>
      <c r="H3" s="12"/>
      <c r="I3" s="12"/>
      <c r="J3" s="12"/>
      <c r="K3" s="14"/>
      <c r="L3" s="22"/>
      <c r="M3" s="12"/>
      <c r="N3" s="12"/>
      <c r="O3" s="12"/>
      <c r="P3" s="12"/>
      <c r="Q3" s="17"/>
      <c r="R3" s="23"/>
      <c r="T3" s="17"/>
    </row>
    <row r="4" spans="1:21" ht="12.75" customHeight="1">
      <c r="A4" s="114" t="s">
        <v>17</v>
      </c>
      <c r="B4" s="116" t="s">
        <v>8</v>
      </c>
      <c r="C4" s="116" t="s">
        <v>182</v>
      </c>
      <c r="D4" s="116" t="s">
        <v>181</v>
      </c>
      <c r="E4" s="116" t="s">
        <v>2</v>
      </c>
      <c r="F4" s="118" t="s">
        <v>3</v>
      </c>
      <c r="G4" s="116" t="s">
        <v>10</v>
      </c>
      <c r="H4" s="116" t="s">
        <v>64</v>
      </c>
      <c r="I4" s="116" t="s">
        <v>7</v>
      </c>
      <c r="J4" s="116" t="s">
        <v>4</v>
      </c>
      <c r="K4" s="123" t="s">
        <v>1</v>
      </c>
      <c r="L4" s="125" t="s">
        <v>0</v>
      </c>
      <c r="M4" s="111" t="s">
        <v>5</v>
      </c>
      <c r="N4" s="111"/>
      <c r="O4" s="111"/>
      <c r="P4" s="111"/>
      <c r="Q4" s="111"/>
      <c r="R4" s="111"/>
      <c r="S4" s="116" t="s">
        <v>9</v>
      </c>
      <c r="T4" s="111" t="s">
        <v>78</v>
      </c>
      <c r="U4" s="121" t="s">
        <v>17</v>
      </c>
    </row>
    <row r="5" spans="1:21" s="10" customFormat="1" ht="12" thickBot="1">
      <c r="A5" s="115"/>
      <c r="B5" s="117"/>
      <c r="C5" s="117"/>
      <c r="D5" s="117"/>
      <c r="E5" s="117"/>
      <c r="F5" s="119"/>
      <c r="G5" s="117"/>
      <c r="H5" s="117"/>
      <c r="I5" s="117"/>
      <c r="J5" s="117"/>
      <c r="K5" s="124"/>
      <c r="L5" s="126"/>
      <c r="M5" s="63">
        <v>1</v>
      </c>
      <c r="N5" s="63">
        <v>2</v>
      </c>
      <c r="O5" s="63">
        <v>3</v>
      </c>
      <c r="P5" s="63">
        <v>4</v>
      </c>
      <c r="Q5" s="64" t="s">
        <v>6</v>
      </c>
      <c r="R5" s="65" t="s">
        <v>0</v>
      </c>
      <c r="S5" s="117"/>
      <c r="T5" s="120"/>
      <c r="U5" s="122"/>
    </row>
    <row r="6" spans="1:21">
      <c r="A6" s="35"/>
      <c r="B6" s="35"/>
      <c r="C6" s="35"/>
      <c r="D6" s="35"/>
      <c r="E6" s="35"/>
      <c r="F6" s="66" t="s">
        <v>403</v>
      </c>
      <c r="G6" s="66" t="s">
        <v>357</v>
      </c>
      <c r="H6" s="35"/>
      <c r="I6" s="67"/>
      <c r="J6" s="35"/>
      <c r="K6" s="68"/>
      <c r="L6" s="69"/>
      <c r="M6" s="35"/>
      <c r="N6" s="35"/>
      <c r="O6" s="35"/>
      <c r="P6" s="35"/>
      <c r="Q6" s="35"/>
      <c r="R6" s="69"/>
      <c r="S6" s="35"/>
      <c r="T6" s="70"/>
      <c r="U6" s="35"/>
    </row>
    <row r="7" spans="1:21">
      <c r="A7" s="35"/>
      <c r="B7" s="35"/>
      <c r="C7" s="35"/>
      <c r="D7" s="35"/>
      <c r="E7" s="35"/>
      <c r="F7" s="66" t="s">
        <v>404</v>
      </c>
      <c r="G7" s="66" t="s">
        <v>358</v>
      </c>
      <c r="H7" s="35"/>
      <c r="I7" s="67"/>
      <c r="J7" s="35"/>
      <c r="K7" s="68"/>
      <c r="L7" s="69"/>
      <c r="M7" s="35"/>
      <c r="N7" s="35"/>
      <c r="O7" s="35"/>
      <c r="P7" s="35"/>
      <c r="Q7" s="35"/>
      <c r="R7" s="69"/>
      <c r="S7" s="35"/>
      <c r="T7" s="70"/>
      <c r="U7" s="35"/>
    </row>
    <row r="8" spans="1:21">
      <c r="A8" s="3">
        <v>12</v>
      </c>
      <c r="B8" s="3">
        <v>1</v>
      </c>
      <c r="C8" s="3" t="s">
        <v>177</v>
      </c>
      <c r="D8" s="3" t="s">
        <v>183</v>
      </c>
      <c r="E8" s="3">
        <v>48</v>
      </c>
      <c r="F8" s="3" t="s">
        <v>43</v>
      </c>
      <c r="G8" s="3" t="s">
        <v>24</v>
      </c>
      <c r="H8" s="3" t="s">
        <v>76</v>
      </c>
      <c r="I8" s="1">
        <v>26820</v>
      </c>
      <c r="J8" s="3" t="s">
        <v>23</v>
      </c>
      <c r="K8" s="2">
        <v>47.65</v>
      </c>
      <c r="L8" s="27">
        <v>1.0728</v>
      </c>
      <c r="M8" s="3">
        <v>57.5</v>
      </c>
      <c r="N8" s="3">
        <v>60</v>
      </c>
      <c r="O8" s="3">
        <v>62.5</v>
      </c>
      <c r="P8" s="3"/>
      <c r="Q8" s="3">
        <v>62.5</v>
      </c>
      <c r="R8" s="27">
        <f t="shared" ref="R8:R16" si="0">Q8*L8</f>
        <v>67.05</v>
      </c>
      <c r="S8" s="3"/>
      <c r="T8" s="38" t="s">
        <v>125</v>
      </c>
      <c r="U8" s="3">
        <v>12</v>
      </c>
    </row>
    <row r="9" spans="1:21">
      <c r="A9" s="3">
        <v>12</v>
      </c>
      <c r="B9" s="3">
        <v>1</v>
      </c>
      <c r="C9" s="3" t="s">
        <v>177</v>
      </c>
      <c r="D9" s="3" t="s">
        <v>183</v>
      </c>
      <c r="E9" s="3">
        <v>48</v>
      </c>
      <c r="F9" s="3" t="s">
        <v>401</v>
      </c>
      <c r="G9" s="3" t="s">
        <v>45</v>
      </c>
      <c r="H9" s="3" t="s">
        <v>146</v>
      </c>
      <c r="I9" s="1">
        <v>38069</v>
      </c>
      <c r="J9" s="1" t="s">
        <v>20</v>
      </c>
      <c r="K9" s="2">
        <v>46.9</v>
      </c>
      <c r="L9" s="27">
        <v>1.2996000000000001</v>
      </c>
      <c r="M9" s="36">
        <v>20</v>
      </c>
      <c r="N9" s="36">
        <v>20</v>
      </c>
      <c r="O9" s="13">
        <v>20</v>
      </c>
      <c r="P9" s="3"/>
      <c r="Q9" s="26">
        <v>20</v>
      </c>
      <c r="R9" s="27">
        <f t="shared" si="0"/>
        <v>25.992000000000001</v>
      </c>
      <c r="S9" s="3"/>
      <c r="T9" s="38" t="s">
        <v>203</v>
      </c>
      <c r="U9" s="3">
        <v>12</v>
      </c>
    </row>
    <row r="10" spans="1:21">
      <c r="A10" s="3">
        <v>12</v>
      </c>
      <c r="B10" s="3">
        <v>1</v>
      </c>
      <c r="C10" s="3" t="s">
        <v>177</v>
      </c>
      <c r="D10" s="3" t="s">
        <v>183</v>
      </c>
      <c r="E10" s="3">
        <v>56</v>
      </c>
      <c r="F10" s="3" t="s">
        <v>246</v>
      </c>
      <c r="G10" s="3" t="s">
        <v>36</v>
      </c>
      <c r="H10" s="3" t="s">
        <v>247</v>
      </c>
      <c r="I10" s="1">
        <v>29390</v>
      </c>
      <c r="J10" s="3" t="s">
        <v>18</v>
      </c>
      <c r="K10" s="2">
        <v>55.2</v>
      </c>
      <c r="L10" s="27">
        <v>0.92079999999999995</v>
      </c>
      <c r="M10" s="3">
        <v>65</v>
      </c>
      <c r="N10" s="13">
        <v>67.5</v>
      </c>
      <c r="O10" s="13">
        <v>70</v>
      </c>
      <c r="P10" s="3"/>
      <c r="Q10" s="26">
        <v>70</v>
      </c>
      <c r="R10" s="27">
        <f t="shared" si="0"/>
        <v>64.456000000000003</v>
      </c>
      <c r="S10" s="3"/>
      <c r="T10" s="38" t="s">
        <v>248</v>
      </c>
      <c r="U10" s="3">
        <v>12</v>
      </c>
    </row>
    <row r="11" spans="1:21">
      <c r="A11" s="3">
        <v>12</v>
      </c>
      <c r="B11" s="3">
        <v>1</v>
      </c>
      <c r="C11" s="3" t="s">
        <v>177</v>
      </c>
      <c r="D11" s="3" t="s">
        <v>183</v>
      </c>
      <c r="E11" s="3">
        <v>60</v>
      </c>
      <c r="F11" s="3" t="s">
        <v>77</v>
      </c>
      <c r="G11" s="3" t="s">
        <v>24</v>
      </c>
      <c r="H11" s="3" t="s">
        <v>76</v>
      </c>
      <c r="I11" s="1">
        <v>27234</v>
      </c>
      <c r="J11" s="3" t="s">
        <v>23</v>
      </c>
      <c r="K11" s="2">
        <v>58.95</v>
      </c>
      <c r="L11" s="27">
        <v>0.88949999999999996</v>
      </c>
      <c r="M11" s="3">
        <v>50</v>
      </c>
      <c r="N11" s="3">
        <v>55</v>
      </c>
      <c r="O11" s="36">
        <v>57.5</v>
      </c>
      <c r="P11" s="3"/>
      <c r="Q11" s="3">
        <v>55</v>
      </c>
      <c r="R11" s="27">
        <f t="shared" si="0"/>
        <v>48.922499999999999</v>
      </c>
      <c r="S11" s="3"/>
      <c r="T11" s="38" t="s">
        <v>249</v>
      </c>
      <c r="U11" s="3">
        <v>12</v>
      </c>
    </row>
    <row r="12" spans="1:21">
      <c r="A12" s="3">
        <v>12</v>
      </c>
      <c r="B12" s="3">
        <v>1</v>
      </c>
      <c r="C12" s="3" t="s">
        <v>177</v>
      </c>
      <c r="D12" s="3" t="s">
        <v>183</v>
      </c>
      <c r="E12" s="3">
        <v>60</v>
      </c>
      <c r="F12" s="3" t="s">
        <v>171</v>
      </c>
      <c r="G12" s="3" t="s">
        <v>42</v>
      </c>
      <c r="H12" s="3" t="s">
        <v>42</v>
      </c>
      <c r="I12" s="1">
        <v>26573</v>
      </c>
      <c r="J12" s="3" t="s">
        <v>21</v>
      </c>
      <c r="K12" s="2">
        <v>58.1</v>
      </c>
      <c r="L12" s="27">
        <v>0.92759999999999998</v>
      </c>
      <c r="M12" s="3">
        <v>47.5</v>
      </c>
      <c r="N12" s="36">
        <v>52.5</v>
      </c>
      <c r="O12" s="36">
        <v>52.5</v>
      </c>
      <c r="P12" s="3"/>
      <c r="Q12" s="26">
        <v>47.5</v>
      </c>
      <c r="R12" s="27">
        <f t="shared" si="0"/>
        <v>44.061</v>
      </c>
      <c r="S12" s="3"/>
      <c r="T12" s="38" t="s">
        <v>251</v>
      </c>
      <c r="U12" s="3">
        <v>12</v>
      </c>
    </row>
    <row r="13" spans="1:21">
      <c r="A13" s="3">
        <v>12</v>
      </c>
      <c r="B13" s="3">
        <v>1</v>
      </c>
      <c r="C13" s="3" t="s">
        <v>177</v>
      </c>
      <c r="D13" s="3" t="s">
        <v>183</v>
      </c>
      <c r="E13" s="3">
        <v>60</v>
      </c>
      <c r="F13" s="3" t="s">
        <v>400</v>
      </c>
      <c r="G13" s="3" t="s">
        <v>24</v>
      </c>
      <c r="H13" s="3" t="s">
        <v>24</v>
      </c>
      <c r="I13" s="1">
        <v>31879</v>
      </c>
      <c r="J13" s="3" t="s">
        <v>18</v>
      </c>
      <c r="K13" s="2">
        <v>57.95</v>
      </c>
      <c r="L13" s="27">
        <v>0.8851</v>
      </c>
      <c r="M13" s="3">
        <v>37.5</v>
      </c>
      <c r="N13" s="36">
        <v>42.5</v>
      </c>
      <c r="O13" s="36">
        <v>42.5</v>
      </c>
      <c r="P13" s="3"/>
      <c r="Q13" s="26">
        <v>37.5</v>
      </c>
      <c r="R13" s="27">
        <f t="shared" si="0"/>
        <v>33.191249999999997</v>
      </c>
      <c r="S13" s="3"/>
      <c r="T13" s="38" t="s">
        <v>250</v>
      </c>
      <c r="U13" s="3">
        <v>12</v>
      </c>
    </row>
    <row r="14" spans="1:21">
      <c r="A14" s="3">
        <v>12</v>
      </c>
      <c r="B14" s="3">
        <v>1</v>
      </c>
      <c r="C14" s="3" t="s">
        <v>177</v>
      </c>
      <c r="D14" s="3" t="s">
        <v>183</v>
      </c>
      <c r="E14" s="3">
        <v>67.5</v>
      </c>
      <c r="F14" s="3" t="s">
        <v>256</v>
      </c>
      <c r="G14" s="3" t="s">
        <v>36</v>
      </c>
      <c r="H14" s="3" t="s">
        <v>247</v>
      </c>
      <c r="I14" s="1">
        <v>27473</v>
      </c>
      <c r="J14" s="1" t="s">
        <v>23</v>
      </c>
      <c r="K14" s="2">
        <v>63</v>
      </c>
      <c r="L14" s="27">
        <v>0.83309999999999995</v>
      </c>
      <c r="M14" s="36">
        <v>67.5</v>
      </c>
      <c r="N14" s="3">
        <v>67.5</v>
      </c>
      <c r="O14" s="36">
        <v>72.5</v>
      </c>
      <c r="P14" s="3"/>
      <c r="Q14" s="26">
        <v>67.5</v>
      </c>
      <c r="R14" s="27">
        <f t="shared" si="0"/>
        <v>56.234249999999996</v>
      </c>
      <c r="S14" s="3"/>
      <c r="T14" s="38" t="s">
        <v>248</v>
      </c>
      <c r="U14" s="3">
        <v>12</v>
      </c>
    </row>
    <row r="15" spans="1:21">
      <c r="A15" s="3">
        <v>12</v>
      </c>
      <c r="B15" s="3">
        <v>1</v>
      </c>
      <c r="C15" s="3" t="s">
        <v>177</v>
      </c>
      <c r="D15" s="3" t="s">
        <v>183</v>
      </c>
      <c r="E15" s="3">
        <v>67.5</v>
      </c>
      <c r="F15" s="3" t="s">
        <v>255</v>
      </c>
      <c r="G15" s="3" t="s">
        <v>36</v>
      </c>
      <c r="H15" s="3" t="s">
        <v>247</v>
      </c>
      <c r="I15" s="1">
        <v>24607</v>
      </c>
      <c r="J15" s="3" t="s">
        <v>25</v>
      </c>
      <c r="K15" s="2">
        <v>65.5</v>
      </c>
      <c r="L15" s="27">
        <v>0.93959999999999999</v>
      </c>
      <c r="M15" s="36">
        <v>40</v>
      </c>
      <c r="N15" s="13">
        <v>40</v>
      </c>
      <c r="O15" s="36">
        <v>45</v>
      </c>
      <c r="P15" s="3"/>
      <c r="Q15" s="26">
        <v>40</v>
      </c>
      <c r="R15" s="27">
        <f t="shared" si="0"/>
        <v>37.584000000000003</v>
      </c>
      <c r="S15" s="3"/>
      <c r="T15" s="38" t="s">
        <v>248</v>
      </c>
      <c r="U15" s="3">
        <v>12</v>
      </c>
    </row>
    <row r="16" spans="1:21">
      <c r="A16" s="3">
        <v>12</v>
      </c>
      <c r="B16" s="3">
        <v>1</v>
      </c>
      <c r="C16" s="3" t="s">
        <v>177</v>
      </c>
      <c r="D16" s="3" t="s">
        <v>183</v>
      </c>
      <c r="E16" s="3">
        <v>75</v>
      </c>
      <c r="F16" s="3" t="s">
        <v>113</v>
      </c>
      <c r="G16" s="3" t="s">
        <v>24</v>
      </c>
      <c r="H16" s="3" t="s">
        <v>24</v>
      </c>
      <c r="I16" s="1">
        <v>34478</v>
      </c>
      <c r="J16" s="3" t="s">
        <v>30</v>
      </c>
      <c r="K16" s="2">
        <v>71.849999999999994</v>
      </c>
      <c r="L16" s="27">
        <v>0.74529999999999996</v>
      </c>
      <c r="M16" s="36">
        <v>80</v>
      </c>
      <c r="N16" s="3">
        <v>85</v>
      </c>
      <c r="O16" s="36">
        <v>90</v>
      </c>
      <c r="P16" s="3"/>
      <c r="Q16" s="3">
        <v>85</v>
      </c>
      <c r="R16" s="27">
        <f t="shared" si="0"/>
        <v>63.350499999999997</v>
      </c>
      <c r="S16" s="3"/>
      <c r="T16" s="38" t="s">
        <v>114</v>
      </c>
      <c r="U16" s="3">
        <v>12</v>
      </c>
    </row>
    <row r="17" spans="1:21">
      <c r="A17" s="35"/>
      <c r="B17" s="35"/>
      <c r="C17" s="35"/>
      <c r="D17" s="35"/>
      <c r="E17" s="35"/>
      <c r="F17" s="66" t="s">
        <v>403</v>
      </c>
      <c r="G17" s="66" t="s">
        <v>357</v>
      </c>
      <c r="H17" s="35"/>
      <c r="I17" s="67"/>
      <c r="J17" s="35"/>
      <c r="K17" s="68"/>
      <c r="L17" s="69"/>
      <c r="M17" s="35"/>
      <c r="N17" s="35"/>
      <c r="O17" s="35"/>
      <c r="P17" s="35"/>
      <c r="Q17" s="35"/>
      <c r="R17" s="27"/>
      <c r="S17" s="35"/>
      <c r="T17" s="70"/>
      <c r="U17" s="35"/>
    </row>
    <row r="18" spans="1:21">
      <c r="A18" s="35"/>
      <c r="B18" s="35"/>
      <c r="C18" s="35"/>
      <c r="D18" s="35"/>
      <c r="E18" s="35"/>
      <c r="F18" s="66" t="s">
        <v>404</v>
      </c>
      <c r="G18" s="66" t="s">
        <v>360</v>
      </c>
      <c r="H18" s="35"/>
      <c r="I18" s="67"/>
      <c r="J18" s="35"/>
      <c r="K18" s="68"/>
      <c r="L18" s="69"/>
      <c r="M18" s="35"/>
      <c r="N18" s="35"/>
      <c r="O18" s="35"/>
      <c r="P18" s="35"/>
      <c r="Q18" s="35"/>
      <c r="R18" s="27"/>
      <c r="S18" s="35"/>
      <c r="T18" s="70"/>
      <c r="U18" s="35"/>
    </row>
    <row r="19" spans="1:21">
      <c r="A19" s="3">
        <v>12</v>
      </c>
      <c r="B19" s="3">
        <v>1</v>
      </c>
      <c r="C19" s="3" t="s">
        <v>177</v>
      </c>
      <c r="D19" s="3" t="s">
        <v>183</v>
      </c>
      <c r="E19" s="3">
        <v>44</v>
      </c>
      <c r="F19" s="3" t="s">
        <v>220</v>
      </c>
      <c r="G19" s="3" t="s">
        <v>45</v>
      </c>
      <c r="H19" s="3" t="s">
        <v>146</v>
      </c>
      <c r="I19" s="1">
        <v>38122</v>
      </c>
      <c r="J19" s="3" t="s">
        <v>20</v>
      </c>
      <c r="K19" s="2">
        <v>38.200000000000003</v>
      </c>
      <c r="L19" s="27">
        <v>1.6153999999999999</v>
      </c>
      <c r="M19" s="3">
        <v>40</v>
      </c>
      <c r="N19" s="3">
        <v>45</v>
      </c>
      <c r="O19" s="36">
        <v>47.5</v>
      </c>
      <c r="P19" s="3"/>
      <c r="Q19" s="26">
        <v>45</v>
      </c>
      <c r="R19" s="27">
        <f t="shared" ref="R19:R50" si="1">Q19*L19</f>
        <v>72.692999999999998</v>
      </c>
      <c r="S19" s="3" t="s">
        <v>395</v>
      </c>
      <c r="T19" s="38" t="s">
        <v>203</v>
      </c>
      <c r="U19" s="3">
        <v>21</v>
      </c>
    </row>
    <row r="20" spans="1:21">
      <c r="A20" s="3">
        <v>5</v>
      </c>
      <c r="B20" s="3">
        <v>2</v>
      </c>
      <c r="C20" s="3" t="s">
        <v>177</v>
      </c>
      <c r="D20" s="3" t="s">
        <v>183</v>
      </c>
      <c r="E20" s="3">
        <v>44</v>
      </c>
      <c r="F20" s="3" t="s">
        <v>333</v>
      </c>
      <c r="G20" s="3" t="s">
        <v>24</v>
      </c>
      <c r="H20" s="3" t="s">
        <v>76</v>
      </c>
      <c r="I20" s="1">
        <v>39762</v>
      </c>
      <c r="J20" s="3" t="s">
        <v>20</v>
      </c>
      <c r="K20" s="2">
        <v>29</v>
      </c>
      <c r="L20" s="27">
        <v>1.6153999999999999</v>
      </c>
      <c r="M20" s="3">
        <v>32.5</v>
      </c>
      <c r="N20" s="3">
        <v>37.5</v>
      </c>
      <c r="O20" s="36">
        <v>40</v>
      </c>
      <c r="P20" s="3"/>
      <c r="Q20" s="3">
        <v>37.5</v>
      </c>
      <c r="R20" s="27">
        <f t="shared" si="1"/>
        <v>60.577500000000001</v>
      </c>
      <c r="S20" s="3"/>
      <c r="T20" s="38" t="s">
        <v>160</v>
      </c>
      <c r="U20" s="3">
        <v>5</v>
      </c>
    </row>
    <row r="21" spans="1:21">
      <c r="A21" s="3">
        <v>3</v>
      </c>
      <c r="B21" s="3">
        <v>3</v>
      </c>
      <c r="C21" s="3" t="s">
        <v>177</v>
      </c>
      <c r="D21" s="3" t="s">
        <v>183</v>
      </c>
      <c r="E21" s="3">
        <v>44</v>
      </c>
      <c r="F21" s="3" t="s">
        <v>215</v>
      </c>
      <c r="G21" s="3" t="s">
        <v>45</v>
      </c>
      <c r="H21" s="3" t="s">
        <v>146</v>
      </c>
      <c r="I21" s="1">
        <v>39359</v>
      </c>
      <c r="J21" s="3" t="s">
        <v>20</v>
      </c>
      <c r="K21" s="2">
        <v>42.3</v>
      </c>
      <c r="L21" s="27">
        <v>1.5061</v>
      </c>
      <c r="M21" s="3">
        <v>30</v>
      </c>
      <c r="N21" s="13">
        <v>35</v>
      </c>
      <c r="O21" s="13">
        <v>37.5</v>
      </c>
      <c r="P21" s="3"/>
      <c r="Q21" s="26">
        <v>37.5</v>
      </c>
      <c r="R21" s="27">
        <f t="shared" si="1"/>
        <v>56.478749999999998</v>
      </c>
      <c r="S21" s="3"/>
      <c r="T21" s="38" t="s">
        <v>203</v>
      </c>
      <c r="U21" s="3">
        <v>3</v>
      </c>
    </row>
    <row r="22" spans="1:21">
      <c r="A22" s="3">
        <v>2</v>
      </c>
      <c r="B22" s="3">
        <v>4</v>
      </c>
      <c r="C22" s="3" t="s">
        <v>177</v>
      </c>
      <c r="D22" s="3" t="s">
        <v>183</v>
      </c>
      <c r="E22" s="3">
        <v>44</v>
      </c>
      <c r="F22" s="3" t="s">
        <v>195</v>
      </c>
      <c r="G22" s="3" t="s">
        <v>45</v>
      </c>
      <c r="H22" s="3" t="s">
        <v>146</v>
      </c>
      <c r="I22" s="1">
        <v>39510</v>
      </c>
      <c r="J22" s="3" t="s">
        <v>20</v>
      </c>
      <c r="K22" s="2">
        <v>30.5</v>
      </c>
      <c r="L22" s="27">
        <v>1.6153999999999999</v>
      </c>
      <c r="M22" s="3">
        <v>20</v>
      </c>
      <c r="N22" s="13">
        <v>25</v>
      </c>
      <c r="O22" s="36">
        <v>27.5</v>
      </c>
      <c r="P22" s="3"/>
      <c r="Q22" s="26">
        <v>25</v>
      </c>
      <c r="R22" s="27">
        <f t="shared" si="1"/>
        <v>40.384999999999998</v>
      </c>
      <c r="S22" s="3"/>
      <c r="T22" s="38" t="s">
        <v>203</v>
      </c>
      <c r="U22" s="3">
        <v>2</v>
      </c>
    </row>
    <row r="23" spans="1:21">
      <c r="A23" s="3">
        <v>12</v>
      </c>
      <c r="B23" s="3">
        <v>1</v>
      </c>
      <c r="C23" s="3" t="s">
        <v>177</v>
      </c>
      <c r="D23" s="3" t="s">
        <v>183</v>
      </c>
      <c r="E23" s="3">
        <v>48</v>
      </c>
      <c r="F23" s="3" t="s">
        <v>222</v>
      </c>
      <c r="G23" s="3" t="s">
        <v>45</v>
      </c>
      <c r="H23" s="3" t="s">
        <v>146</v>
      </c>
      <c r="I23" s="1">
        <v>37759</v>
      </c>
      <c r="J23" s="1" t="s">
        <v>20</v>
      </c>
      <c r="K23" s="2">
        <v>45</v>
      </c>
      <c r="L23" s="27">
        <v>1.3942000000000001</v>
      </c>
      <c r="M23" s="3">
        <v>40</v>
      </c>
      <c r="N23" s="13">
        <v>45</v>
      </c>
      <c r="O23" s="36">
        <v>50</v>
      </c>
      <c r="P23" s="3"/>
      <c r="Q23" s="26">
        <v>45</v>
      </c>
      <c r="R23" s="27">
        <f t="shared" si="1"/>
        <v>62.739000000000004</v>
      </c>
      <c r="S23" s="3"/>
      <c r="T23" s="38" t="s">
        <v>203</v>
      </c>
      <c r="U23" s="3">
        <v>12</v>
      </c>
    </row>
    <row r="24" spans="1:21">
      <c r="A24" s="3">
        <v>5</v>
      </c>
      <c r="B24" s="3">
        <v>2</v>
      </c>
      <c r="C24" s="3" t="s">
        <v>177</v>
      </c>
      <c r="D24" s="3" t="s">
        <v>183</v>
      </c>
      <c r="E24" s="3">
        <v>48</v>
      </c>
      <c r="F24" s="3" t="s">
        <v>192</v>
      </c>
      <c r="G24" s="3" t="s">
        <v>45</v>
      </c>
      <c r="H24" s="3" t="s">
        <v>146</v>
      </c>
      <c r="I24" s="1">
        <v>39664</v>
      </c>
      <c r="J24" s="1" t="s">
        <v>20</v>
      </c>
      <c r="K24" s="2">
        <v>46.5</v>
      </c>
      <c r="L24" s="27">
        <v>1.3387</v>
      </c>
      <c r="M24" s="36">
        <v>40</v>
      </c>
      <c r="N24" s="13">
        <v>40</v>
      </c>
      <c r="O24" s="36">
        <v>52.5</v>
      </c>
      <c r="P24" s="3"/>
      <c r="Q24" s="26">
        <v>40</v>
      </c>
      <c r="R24" s="27">
        <f t="shared" si="1"/>
        <v>53.548000000000002</v>
      </c>
      <c r="S24" s="3"/>
      <c r="T24" s="38" t="s">
        <v>203</v>
      </c>
      <c r="U24" s="3">
        <v>5</v>
      </c>
    </row>
    <row r="25" spans="1:21">
      <c r="A25" s="3">
        <v>3</v>
      </c>
      <c r="B25" s="3">
        <v>3</v>
      </c>
      <c r="C25" s="3" t="s">
        <v>177</v>
      </c>
      <c r="D25" s="3" t="s">
        <v>183</v>
      </c>
      <c r="E25" s="3">
        <v>48</v>
      </c>
      <c r="F25" s="3" t="s">
        <v>209</v>
      </c>
      <c r="G25" s="3" t="s">
        <v>45</v>
      </c>
      <c r="H25" s="3" t="s">
        <v>146</v>
      </c>
      <c r="I25" s="1">
        <v>39720</v>
      </c>
      <c r="J25" s="1" t="s">
        <v>20</v>
      </c>
      <c r="K25" s="2">
        <v>46.7</v>
      </c>
      <c r="L25" s="27">
        <v>1.3317000000000001</v>
      </c>
      <c r="M25" s="3">
        <v>32.5</v>
      </c>
      <c r="N25" s="3">
        <v>35</v>
      </c>
      <c r="O25" s="36">
        <v>40</v>
      </c>
      <c r="P25" s="3"/>
      <c r="Q25" s="26">
        <v>35</v>
      </c>
      <c r="R25" s="27">
        <f t="shared" si="1"/>
        <v>46.609500000000004</v>
      </c>
      <c r="S25" s="3"/>
      <c r="T25" s="38" t="s">
        <v>203</v>
      </c>
      <c r="U25" s="3">
        <v>3</v>
      </c>
    </row>
    <row r="26" spans="1:21">
      <c r="A26" s="3">
        <v>0</v>
      </c>
      <c r="B26" s="3" t="s">
        <v>380</v>
      </c>
      <c r="C26" s="3" t="s">
        <v>177</v>
      </c>
      <c r="D26" s="3" t="s">
        <v>183</v>
      </c>
      <c r="E26" s="3">
        <v>48</v>
      </c>
      <c r="F26" s="3" t="s">
        <v>200</v>
      </c>
      <c r="G26" s="3" t="s">
        <v>45</v>
      </c>
      <c r="H26" s="3" t="s">
        <v>146</v>
      </c>
      <c r="I26" s="1">
        <v>38207</v>
      </c>
      <c r="J26" s="3" t="s">
        <v>20</v>
      </c>
      <c r="K26" s="2">
        <v>45.2</v>
      </c>
      <c r="L26" s="27">
        <v>1.3866000000000001</v>
      </c>
      <c r="M26" s="36">
        <v>35</v>
      </c>
      <c r="N26" s="36">
        <v>35</v>
      </c>
      <c r="O26" s="36">
        <v>35</v>
      </c>
      <c r="P26" s="3"/>
      <c r="Q26" s="26">
        <v>0</v>
      </c>
      <c r="R26" s="27">
        <f t="shared" si="1"/>
        <v>0</v>
      </c>
      <c r="S26" s="3"/>
      <c r="T26" s="38" t="s">
        <v>203</v>
      </c>
      <c r="U26" s="3">
        <v>0</v>
      </c>
    </row>
    <row r="27" spans="1:21">
      <c r="A27" s="3">
        <v>12</v>
      </c>
      <c r="B27" s="3">
        <v>1</v>
      </c>
      <c r="C27" s="3" t="s">
        <v>177</v>
      </c>
      <c r="D27" s="3" t="s">
        <v>183</v>
      </c>
      <c r="E27" s="3">
        <v>52</v>
      </c>
      <c r="F27" s="3" t="s">
        <v>134</v>
      </c>
      <c r="G27" s="3" t="s">
        <v>32</v>
      </c>
      <c r="H27" s="3" t="s">
        <v>69</v>
      </c>
      <c r="I27" s="1">
        <v>38163</v>
      </c>
      <c r="J27" s="3" t="s">
        <v>20</v>
      </c>
      <c r="K27" s="2">
        <v>51.3</v>
      </c>
      <c r="L27" s="27">
        <v>1.1890000000000001</v>
      </c>
      <c r="M27" s="36">
        <v>50</v>
      </c>
      <c r="N27" s="3">
        <v>60</v>
      </c>
      <c r="O27" s="3">
        <v>65</v>
      </c>
      <c r="P27" s="3"/>
      <c r="Q27" s="3">
        <v>65</v>
      </c>
      <c r="R27" s="27">
        <f t="shared" si="1"/>
        <v>77.284999999999997</v>
      </c>
      <c r="S27" s="3" t="s">
        <v>394</v>
      </c>
      <c r="T27" s="38" t="s">
        <v>73</v>
      </c>
      <c r="U27" s="3">
        <v>27</v>
      </c>
    </row>
    <row r="28" spans="1:21">
      <c r="A28" s="3">
        <v>12</v>
      </c>
      <c r="B28" s="3">
        <v>1</v>
      </c>
      <c r="C28" s="3" t="s">
        <v>177</v>
      </c>
      <c r="D28" s="3" t="s">
        <v>183</v>
      </c>
      <c r="E28" s="3">
        <v>56</v>
      </c>
      <c r="F28" s="3" t="s">
        <v>399</v>
      </c>
      <c r="G28" s="3" t="s">
        <v>32</v>
      </c>
      <c r="H28" s="3" t="s">
        <v>69</v>
      </c>
      <c r="I28" s="1">
        <v>38168</v>
      </c>
      <c r="J28" s="3" t="s">
        <v>20</v>
      </c>
      <c r="K28" s="2">
        <v>54.6</v>
      </c>
      <c r="L28" s="27">
        <v>1.1068</v>
      </c>
      <c r="M28" s="3">
        <v>50</v>
      </c>
      <c r="N28" s="3">
        <v>60</v>
      </c>
      <c r="O28" s="36">
        <v>70</v>
      </c>
      <c r="P28" s="3"/>
      <c r="Q28" s="3">
        <v>60</v>
      </c>
      <c r="R28" s="27">
        <f t="shared" si="1"/>
        <v>66.408000000000001</v>
      </c>
      <c r="S28" s="3"/>
      <c r="T28" s="38" t="s">
        <v>73</v>
      </c>
      <c r="U28" s="3">
        <v>12</v>
      </c>
    </row>
    <row r="29" spans="1:21">
      <c r="A29" s="3">
        <v>5</v>
      </c>
      <c r="B29" s="3">
        <v>2</v>
      </c>
      <c r="C29" s="3" t="s">
        <v>177</v>
      </c>
      <c r="D29" s="3" t="s">
        <v>183</v>
      </c>
      <c r="E29" s="3">
        <v>56</v>
      </c>
      <c r="F29" s="3" t="s">
        <v>219</v>
      </c>
      <c r="G29" s="3" t="s">
        <v>45</v>
      </c>
      <c r="H29" s="3" t="s">
        <v>146</v>
      </c>
      <c r="I29" s="1">
        <v>38261</v>
      </c>
      <c r="J29" s="3" t="s">
        <v>20</v>
      </c>
      <c r="K29" s="2">
        <v>54.65</v>
      </c>
      <c r="L29" s="27">
        <v>1.1068</v>
      </c>
      <c r="M29" s="3">
        <v>40</v>
      </c>
      <c r="N29" s="3">
        <v>45</v>
      </c>
      <c r="O29" s="3">
        <v>52.5</v>
      </c>
      <c r="P29" s="3"/>
      <c r="Q29" s="26">
        <v>52.5</v>
      </c>
      <c r="R29" s="27">
        <f t="shared" si="1"/>
        <v>58.106999999999999</v>
      </c>
      <c r="S29" s="3"/>
      <c r="T29" s="38" t="s">
        <v>203</v>
      </c>
      <c r="U29" s="3">
        <v>5</v>
      </c>
    </row>
    <row r="30" spans="1:21">
      <c r="A30" s="3">
        <v>12</v>
      </c>
      <c r="B30" s="3">
        <v>1</v>
      </c>
      <c r="C30" s="3" t="s">
        <v>177</v>
      </c>
      <c r="D30" s="3" t="s">
        <v>183</v>
      </c>
      <c r="E30" s="3">
        <v>60</v>
      </c>
      <c r="F30" s="3" t="s">
        <v>252</v>
      </c>
      <c r="G30" s="3" t="s">
        <v>45</v>
      </c>
      <c r="H30" s="3" t="s">
        <v>146</v>
      </c>
      <c r="I30" s="1">
        <v>37790</v>
      </c>
      <c r="J30" s="3" t="s">
        <v>20</v>
      </c>
      <c r="K30" s="2">
        <v>56.9</v>
      </c>
      <c r="L30" s="27">
        <v>1.0573999999999999</v>
      </c>
      <c r="M30" s="3">
        <v>60</v>
      </c>
      <c r="N30" s="13">
        <v>65</v>
      </c>
      <c r="O30" s="36">
        <v>67.5</v>
      </c>
      <c r="P30" s="3"/>
      <c r="Q30" s="26">
        <v>65</v>
      </c>
      <c r="R30" s="27">
        <f t="shared" si="1"/>
        <v>68.730999999999995</v>
      </c>
      <c r="S30" s="3"/>
      <c r="T30" s="38" t="s">
        <v>203</v>
      </c>
      <c r="U30" s="3">
        <v>12</v>
      </c>
    </row>
    <row r="31" spans="1:21">
      <c r="A31" s="3">
        <v>5</v>
      </c>
      <c r="B31" s="3">
        <v>2</v>
      </c>
      <c r="C31" s="3" t="s">
        <v>177</v>
      </c>
      <c r="D31" s="3" t="s">
        <v>183</v>
      </c>
      <c r="E31" s="3">
        <v>60</v>
      </c>
      <c r="F31" s="3" t="s">
        <v>201</v>
      </c>
      <c r="G31" s="3" t="s">
        <v>45</v>
      </c>
      <c r="H31" s="3" t="s">
        <v>146</v>
      </c>
      <c r="I31" s="1">
        <v>37796</v>
      </c>
      <c r="J31" s="1" t="s">
        <v>20</v>
      </c>
      <c r="K31" s="2">
        <v>59.3</v>
      </c>
      <c r="L31" s="27">
        <v>1.012</v>
      </c>
      <c r="M31" s="3">
        <v>50</v>
      </c>
      <c r="N31" s="3">
        <v>55</v>
      </c>
      <c r="O31" s="36">
        <v>60</v>
      </c>
      <c r="P31" s="3"/>
      <c r="Q31" s="26">
        <v>55</v>
      </c>
      <c r="R31" s="27">
        <f t="shared" si="1"/>
        <v>55.660000000000004</v>
      </c>
      <c r="S31" s="3"/>
      <c r="T31" s="38" t="s">
        <v>203</v>
      </c>
      <c r="U31" s="3">
        <v>5</v>
      </c>
    </row>
    <row r="32" spans="1:21" ht="13.5" customHeight="1">
      <c r="A32" s="3">
        <v>3</v>
      </c>
      <c r="B32" s="3">
        <v>3</v>
      </c>
      <c r="C32" s="3" t="s">
        <v>177</v>
      </c>
      <c r="D32" s="3" t="s">
        <v>183</v>
      </c>
      <c r="E32" s="3">
        <v>60</v>
      </c>
      <c r="F32" s="3" t="s">
        <v>212</v>
      </c>
      <c r="G32" s="3" t="s">
        <v>45</v>
      </c>
      <c r="H32" s="3" t="s">
        <v>146</v>
      </c>
      <c r="I32" s="1">
        <v>38661</v>
      </c>
      <c r="J32" s="3" t="s">
        <v>20</v>
      </c>
      <c r="K32" s="2">
        <v>56.9</v>
      </c>
      <c r="L32" s="27">
        <v>1.0573999999999999</v>
      </c>
      <c r="M32" s="3">
        <v>35</v>
      </c>
      <c r="N32" s="13">
        <v>40</v>
      </c>
      <c r="O32" s="36">
        <v>45</v>
      </c>
      <c r="P32" s="3"/>
      <c r="Q32" s="26">
        <v>40</v>
      </c>
      <c r="R32" s="27">
        <f t="shared" si="1"/>
        <v>42.295999999999992</v>
      </c>
      <c r="S32" s="3"/>
      <c r="T32" s="38" t="s">
        <v>203</v>
      </c>
      <c r="U32" s="3">
        <v>3</v>
      </c>
    </row>
    <row r="33" spans="1:21">
      <c r="A33" s="3">
        <v>0</v>
      </c>
      <c r="B33" s="3" t="s">
        <v>380</v>
      </c>
      <c r="C33" s="3" t="s">
        <v>177</v>
      </c>
      <c r="D33" s="3" t="s">
        <v>183</v>
      </c>
      <c r="E33" s="3">
        <v>67.5</v>
      </c>
      <c r="F33" s="3" t="s">
        <v>253</v>
      </c>
      <c r="G33" s="3" t="s">
        <v>24</v>
      </c>
      <c r="H33" s="3" t="s">
        <v>24</v>
      </c>
      <c r="I33" s="1">
        <v>28541</v>
      </c>
      <c r="J33" s="3" t="s">
        <v>18</v>
      </c>
      <c r="K33" s="2">
        <v>66.2</v>
      </c>
      <c r="L33" s="27">
        <v>0.73870000000000002</v>
      </c>
      <c r="M33" s="36">
        <v>50</v>
      </c>
      <c r="N33" s="36">
        <v>0</v>
      </c>
      <c r="O33" s="36">
        <v>0</v>
      </c>
      <c r="P33" s="3"/>
      <c r="Q33" s="26">
        <v>0</v>
      </c>
      <c r="R33" s="27">
        <f t="shared" si="1"/>
        <v>0</v>
      </c>
      <c r="S33" s="3"/>
      <c r="T33" s="38" t="s">
        <v>254</v>
      </c>
      <c r="U33" s="3">
        <v>0</v>
      </c>
    </row>
    <row r="34" spans="1:21">
      <c r="A34" s="3">
        <v>12</v>
      </c>
      <c r="B34" s="3">
        <v>1</v>
      </c>
      <c r="C34" s="3" t="s">
        <v>177</v>
      </c>
      <c r="D34" s="3" t="s">
        <v>183</v>
      </c>
      <c r="E34" s="3">
        <v>67.5</v>
      </c>
      <c r="F34" s="3" t="s">
        <v>221</v>
      </c>
      <c r="G34" s="3" t="s">
        <v>45</v>
      </c>
      <c r="H34" s="3" t="s">
        <v>146</v>
      </c>
      <c r="I34" s="1">
        <v>38104</v>
      </c>
      <c r="J34" s="1" t="s">
        <v>20</v>
      </c>
      <c r="K34" s="2">
        <v>65</v>
      </c>
      <c r="L34" s="27">
        <v>0.92420000000000002</v>
      </c>
      <c r="M34" s="36">
        <v>70</v>
      </c>
      <c r="N34" s="13">
        <v>70</v>
      </c>
      <c r="O34" s="36">
        <v>75</v>
      </c>
      <c r="P34" s="3"/>
      <c r="Q34" s="26">
        <v>70</v>
      </c>
      <c r="R34" s="27">
        <f t="shared" si="1"/>
        <v>64.694000000000003</v>
      </c>
      <c r="S34" s="3"/>
      <c r="T34" s="38" t="s">
        <v>203</v>
      </c>
      <c r="U34" s="3">
        <v>12</v>
      </c>
    </row>
    <row r="35" spans="1:21">
      <c r="A35" s="3">
        <v>5</v>
      </c>
      <c r="B35" s="3">
        <v>2</v>
      </c>
      <c r="C35" s="3" t="s">
        <v>177</v>
      </c>
      <c r="D35" s="3" t="s">
        <v>183</v>
      </c>
      <c r="E35" s="3">
        <v>67.5</v>
      </c>
      <c r="F35" s="3" t="s">
        <v>213</v>
      </c>
      <c r="G35" s="3" t="s">
        <v>45</v>
      </c>
      <c r="H35" s="3" t="s">
        <v>146</v>
      </c>
      <c r="I35" s="1">
        <v>38818</v>
      </c>
      <c r="J35" s="3" t="s">
        <v>20</v>
      </c>
      <c r="K35" s="2">
        <v>62.5</v>
      </c>
      <c r="L35" s="27">
        <v>0.95960000000000001</v>
      </c>
      <c r="M35" s="36">
        <v>30</v>
      </c>
      <c r="N35" s="13">
        <v>30</v>
      </c>
      <c r="O35" s="36">
        <v>35</v>
      </c>
      <c r="P35" s="3"/>
      <c r="Q35" s="26">
        <v>30</v>
      </c>
      <c r="R35" s="27">
        <f t="shared" si="1"/>
        <v>28.788</v>
      </c>
      <c r="S35" s="3"/>
      <c r="T35" s="38" t="s">
        <v>203</v>
      </c>
      <c r="U35" s="3">
        <v>5</v>
      </c>
    </row>
    <row r="36" spans="1:21">
      <c r="A36" s="3">
        <v>0</v>
      </c>
      <c r="B36" s="3" t="s">
        <v>380</v>
      </c>
      <c r="C36" s="3" t="s">
        <v>177</v>
      </c>
      <c r="D36" s="3" t="s">
        <v>183</v>
      </c>
      <c r="E36" s="3">
        <v>75</v>
      </c>
      <c r="F36" s="3" t="s">
        <v>115</v>
      </c>
      <c r="G36" s="3" t="s">
        <v>24</v>
      </c>
      <c r="H36" s="3" t="s">
        <v>24</v>
      </c>
      <c r="I36" s="1">
        <v>34830</v>
      </c>
      <c r="J36" s="3" t="s">
        <v>30</v>
      </c>
      <c r="K36" s="2">
        <v>72.5</v>
      </c>
      <c r="L36" s="27">
        <v>0.68959999999999999</v>
      </c>
      <c r="M36" s="36">
        <v>120</v>
      </c>
      <c r="N36" s="36">
        <v>120</v>
      </c>
      <c r="O36" s="36">
        <v>120</v>
      </c>
      <c r="P36" s="3"/>
      <c r="Q36" s="3">
        <v>0</v>
      </c>
      <c r="R36" s="27">
        <f t="shared" si="1"/>
        <v>0</v>
      </c>
      <c r="S36" s="3"/>
      <c r="T36" s="38" t="s">
        <v>257</v>
      </c>
      <c r="U36" s="3">
        <v>0</v>
      </c>
    </row>
    <row r="37" spans="1:21">
      <c r="A37" s="3">
        <v>12</v>
      </c>
      <c r="B37" s="3">
        <v>1</v>
      </c>
      <c r="C37" s="3" t="s">
        <v>177</v>
      </c>
      <c r="D37" s="3" t="s">
        <v>183</v>
      </c>
      <c r="E37" s="3">
        <v>75</v>
      </c>
      <c r="F37" s="3" t="s">
        <v>161</v>
      </c>
      <c r="G37" s="3" t="s">
        <v>24</v>
      </c>
      <c r="H37" s="3" t="s">
        <v>97</v>
      </c>
      <c r="I37" s="1">
        <v>25187</v>
      </c>
      <c r="J37" s="3" t="s">
        <v>21</v>
      </c>
      <c r="K37" s="2">
        <v>75</v>
      </c>
      <c r="L37" s="27">
        <v>0.76019999999999999</v>
      </c>
      <c r="M37" s="3">
        <v>110</v>
      </c>
      <c r="N37" s="93">
        <v>120</v>
      </c>
      <c r="O37" s="36">
        <v>0</v>
      </c>
      <c r="P37" s="3"/>
      <c r="Q37" s="3">
        <v>110</v>
      </c>
      <c r="R37" s="27">
        <f t="shared" si="1"/>
        <v>83.622</v>
      </c>
      <c r="S37" s="3"/>
      <c r="T37" s="38" t="s">
        <v>264</v>
      </c>
      <c r="U37" s="3">
        <v>12</v>
      </c>
    </row>
    <row r="38" spans="1:21">
      <c r="A38" s="3">
        <v>12</v>
      </c>
      <c r="B38" s="3">
        <v>1</v>
      </c>
      <c r="C38" s="3" t="s">
        <v>177</v>
      </c>
      <c r="D38" s="3" t="s">
        <v>183</v>
      </c>
      <c r="E38" s="3">
        <v>75</v>
      </c>
      <c r="F38" s="3" t="s">
        <v>269</v>
      </c>
      <c r="G38" s="3" t="s">
        <v>36</v>
      </c>
      <c r="H38" s="3" t="s">
        <v>247</v>
      </c>
      <c r="I38" s="1">
        <v>23168</v>
      </c>
      <c r="J38" s="3" t="s">
        <v>25</v>
      </c>
      <c r="K38" s="2">
        <v>74.05</v>
      </c>
      <c r="L38" s="27">
        <v>0.89219999999999999</v>
      </c>
      <c r="M38" s="3">
        <v>120</v>
      </c>
      <c r="N38" s="3">
        <v>125</v>
      </c>
      <c r="O38" s="36">
        <v>127.5</v>
      </c>
      <c r="P38" s="3"/>
      <c r="Q38" s="26">
        <v>125</v>
      </c>
      <c r="R38" s="27">
        <f t="shared" si="1"/>
        <v>111.52500000000001</v>
      </c>
      <c r="S38" s="3"/>
      <c r="T38" s="38" t="s">
        <v>248</v>
      </c>
      <c r="U38" s="3">
        <v>12</v>
      </c>
    </row>
    <row r="39" spans="1:21">
      <c r="A39" s="3">
        <v>12</v>
      </c>
      <c r="B39" s="3">
        <v>1</v>
      </c>
      <c r="C39" s="3" t="s">
        <v>177</v>
      </c>
      <c r="D39" s="3" t="s">
        <v>183</v>
      </c>
      <c r="E39" s="3">
        <v>75</v>
      </c>
      <c r="F39" s="3" t="s">
        <v>196</v>
      </c>
      <c r="G39" s="3" t="s">
        <v>45</v>
      </c>
      <c r="H39" s="3" t="s">
        <v>146</v>
      </c>
      <c r="I39" s="1">
        <v>15180</v>
      </c>
      <c r="J39" s="3" t="s">
        <v>197</v>
      </c>
      <c r="K39" s="2">
        <v>73.8</v>
      </c>
      <c r="L39" s="27">
        <v>1.4025000000000001</v>
      </c>
      <c r="M39" s="3">
        <v>90</v>
      </c>
      <c r="N39" s="13">
        <v>100</v>
      </c>
      <c r="O39" s="93">
        <v>106</v>
      </c>
      <c r="P39" s="3"/>
      <c r="Q39" s="26">
        <v>100</v>
      </c>
      <c r="R39" s="27">
        <f t="shared" si="1"/>
        <v>140.25</v>
      </c>
      <c r="S39" s="3" t="s">
        <v>408</v>
      </c>
      <c r="T39" s="38" t="s">
        <v>203</v>
      </c>
      <c r="U39" s="3">
        <v>27</v>
      </c>
    </row>
    <row r="40" spans="1:21">
      <c r="A40" s="3">
        <v>12</v>
      </c>
      <c r="B40" s="3">
        <v>1</v>
      </c>
      <c r="C40" s="3" t="s">
        <v>177</v>
      </c>
      <c r="D40" s="3" t="s">
        <v>183</v>
      </c>
      <c r="E40" s="3">
        <v>75</v>
      </c>
      <c r="F40" s="3" t="s">
        <v>265</v>
      </c>
      <c r="G40" s="3" t="s">
        <v>266</v>
      </c>
      <c r="H40" s="3" t="s">
        <v>267</v>
      </c>
      <c r="I40" s="1">
        <v>34173</v>
      </c>
      <c r="J40" s="3" t="s">
        <v>18</v>
      </c>
      <c r="K40" s="2">
        <v>71.099999999999994</v>
      </c>
      <c r="L40" s="27">
        <v>0.69389999999999996</v>
      </c>
      <c r="M40" s="3">
        <v>150</v>
      </c>
      <c r="N40" s="3">
        <v>157.5</v>
      </c>
      <c r="O40" s="93">
        <v>160</v>
      </c>
      <c r="P40" s="3"/>
      <c r="Q40" s="26">
        <v>157.5</v>
      </c>
      <c r="R40" s="27">
        <f t="shared" si="1"/>
        <v>109.28925</v>
      </c>
      <c r="S40" s="3" t="s">
        <v>396</v>
      </c>
      <c r="T40" s="38" t="s">
        <v>268</v>
      </c>
      <c r="U40" s="3">
        <v>48</v>
      </c>
    </row>
    <row r="41" spans="1:21">
      <c r="A41" s="3">
        <v>5</v>
      </c>
      <c r="B41" s="3">
        <v>2</v>
      </c>
      <c r="C41" s="3" t="s">
        <v>177</v>
      </c>
      <c r="D41" s="3" t="s">
        <v>183</v>
      </c>
      <c r="E41" s="3">
        <v>75</v>
      </c>
      <c r="F41" s="3" t="s">
        <v>121</v>
      </c>
      <c r="G41" s="3" t="s">
        <v>24</v>
      </c>
      <c r="H41" s="3" t="s">
        <v>24</v>
      </c>
      <c r="I41" s="1">
        <v>33996</v>
      </c>
      <c r="J41" s="3" t="s">
        <v>18</v>
      </c>
      <c r="K41" s="2">
        <v>74.2</v>
      </c>
      <c r="L41" s="27">
        <v>0.67010000000000003</v>
      </c>
      <c r="M41" s="3">
        <v>130</v>
      </c>
      <c r="N41" s="3">
        <v>137.5</v>
      </c>
      <c r="O41" s="3">
        <v>140</v>
      </c>
      <c r="P41" s="3"/>
      <c r="Q41" s="3">
        <v>140</v>
      </c>
      <c r="R41" s="27">
        <f t="shared" si="1"/>
        <v>93.814000000000007</v>
      </c>
      <c r="S41" s="3"/>
      <c r="T41" s="38" t="s">
        <v>260</v>
      </c>
      <c r="U41" s="3">
        <v>5</v>
      </c>
    </row>
    <row r="42" spans="1:21">
      <c r="A42" s="3">
        <v>3</v>
      </c>
      <c r="B42" s="3">
        <v>3</v>
      </c>
      <c r="C42" s="3" t="s">
        <v>177</v>
      </c>
      <c r="D42" s="3" t="s">
        <v>183</v>
      </c>
      <c r="E42" s="3">
        <v>75</v>
      </c>
      <c r="F42" s="3" t="s">
        <v>123</v>
      </c>
      <c r="G42" s="3" t="s">
        <v>24</v>
      </c>
      <c r="H42" s="3" t="s">
        <v>95</v>
      </c>
      <c r="I42" s="1">
        <v>33577</v>
      </c>
      <c r="J42" s="3" t="s">
        <v>18</v>
      </c>
      <c r="K42" s="2">
        <v>74.25</v>
      </c>
      <c r="L42" s="27">
        <v>0.6694</v>
      </c>
      <c r="M42" s="36">
        <v>132.5</v>
      </c>
      <c r="N42" s="36">
        <v>137.5</v>
      </c>
      <c r="O42" s="3">
        <v>137.5</v>
      </c>
      <c r="P42" s="3"/>
      <c r="Q42" s="3">
        <v>137.5</v>
      </c>
      <c r="R42" s="27">
        <f t="shared" si="1"/>
        <v>92.042500000000004</v>
      </c>
      <c r="S42" s="3"/>
      <c r="T42" s="38" t="s">
        <v>261</v>
      </c>
      <c r="U42" s="3">
        <v>3</v>
      </c>
    </row>
    <row r="43" spans="1:21">
      <c r="A43" s="3">
        <v>2</v>
      </c>
      <c r="B43" s="3">
        <v>4</v>
      </c>
      <c r="C43" s="3" t="s">
        <v>177</v>
      </c>
      <c r="D43" s="3" t="s">
        <v>183</v>
      </c>
      <c r="E43" s="3">
        <v>75</v>
      </c>
      <c r="F43" s="3" t="s">
        <v>116</v>
      </c>
      <c r="G43" s="3" t="s">
        <v>258</v>
      </c>
      <c r="H43" s="3" t="s">
        <v>258</v>
      </c>
      <c r="I43" s="1">
        <v>30939</v>
      </c>
      <c r="J43" s="3" t="s">
        <v>18</v>
      </c>
      <c r="K43" s="2">
        <v>73.8</v>
      </c>
      <c r="L43" s="27">
        <v>0.67300000000000004</v>
      </c>
      <c r="M43" s="3">
        <v>130</v>
      </c>
      <c r="N43" s="36">
        <v>135</v>
      </c>
      <c r="O43" s="3">
        <v>135</v>
      </c>
      <c r="P43" s="3"/>
      <c r="Q43" s="3">
        <v>135</v>
      </c>
      <c r="R43" s="27">
        <f t="shared" si="1"/>
        <v>90.855000000000004</v>
      </c>
      <c r="S43" s="3"/>
      <c r="T43" s="38" t="s">
        <v>259</v>
      </c>
      <c r="U43" s="3">
        <v>2</v>
      </c>
    </row>
    <row r="44" spans="1:21">
      <c r="A44" s="3">
        <v>0</v>
      </c>
      <c r="B44" s="3" t="s">
        <v>380</v>
      </c>
      <c r="C44" s="3" t="s">
        <v>177</v>
      </c>
      <c r="D44" s="3" t="s">
        <v>183</v>
      </c>
      <c r="E44" s="3">
        <v>75</v>
      </c>
      <c r="F44" s="3" t="s">
        <v>124</v>
      </c>
      <c r="G44" s="3" t="s">
        <v>24</v>
      </c>
      <c r="H44" s="3" t="s">
        <v>24</v>
      </c>
      <c r="I44" s="1">
        <v>30608</v>
      </c>
      <c r="J44" s="3" t="s">
        <v>18</v>
      </c>
      <c r="K44" s="2">
        <v>73.900000000000006</v>
      </c>
      <c r="L44" s="27">
        <v>0.67230000000000001</v>
      </c>
      <c r="M44" s="36">
        <v>120</v>
      </c>
      <c r="N44" s="36">
        <v>120</v>
      </c>
      <c r="O44" s="36">
        <v>120</v>
      </c>
      <c r="P44" s="3"/>
      <c r="Q44" s="3">
        <v>0</v>
      </c>
      <c r="R44" s="27">
        <f t="shared" si="1"/>
        <v>0</v>
      </c>
      <c r="S44" s="3"/>
      <c r="T44" s="38" t="s">
        <v>262</v>
      </c>
      <c r="U44" s="3">
        <v>0</v>
      </c>
    </row>
    <row r="45" spans="1:21">
      <c r="A45" s="3">
        <v>12</v>
      </c>
      <c r="B45" s="3">
        <v>1</v>
      </c>
      <c r="C45" s="3" t="s">
        <v>177</v>
      </c>
      <c r="D45" s="3" t="s">
        <v>183</v>
      </c>
      <c r="E45" s="3">
        <v>75</v>
      </c>
      <c r="F45" s="3" t="s">
        <v>75</v>
      </c>
      <c r="G45" s="3" t="s">
        <v>24</v>
      </c>
      <c r="H45" s="3" t="s">
        <v>76</v>
      </c>
      <c r="I45" s="1">
        <v>38372</v>
      </c>
      <c r="J45" s="3" t="s">
        <v>20</v>
      </c>
      <c r="K45" s="2">
        <v>70.45</v>
      </c>
      <c r="L45" s="27">
        <v>0.85960000000000003</v>
      </c>
      <c r="M45" s="3">
        <v>35</v>
      </c>
      <c r="N45" s="93">
        <v>37.5</v>
      </c>
      <c r="O45" s="13">
        <v>37.5</v>
      </c>
      <c r="P45" s="3"/>
      <c r="Q45" s="26">
        <v>37.5</v>
      </c>
      <c r="R45" s="27">
        <f t="shared" si="1"/>
        <v>32.234999999999999</v>
      </c>
      <c r="S45" s="3"/>
      <c r="T45" s="38" t="s">
        <v>263</v>
      </c>
      <c r="U45" s="3">
        <v>12</v>
      </c>
    </row>
    <row r="46" spans="1:21">
      <c r="A46" s="3">
        <v>12</v>
      </c>
      <c r="B46" s="3">
        <v>1</v>
      </c>
      <c r="C46" s="3" t="s">
        <v>177</v>
      </c>
      <c r="D46" s="3" t="s">
        <v>183</v>
      </c>
      <c r="E46" s="3">
        <v>82.5</v>
      </c>
      <c r="F46" s="3" t="s">
        <v>163</v>
      </c>
      <c r="G46" s="3" t="s">
        <v>24</v>
      </c>
      <c r="H46" s="3" t="s">
        <v>76</v>
      </c>
      <c r="I46" s="1">
        <v>34492</v>
      </c>
      <c r="J46" s="3" t="s">
        <v>30</v>
      </c>
      <c r="K46" s="2">
        <v>79.7</v>
      </c>
      <c r="L46" s="27">
        <v>0.63470000000000004</v>
      </c>
      <c r="M46" s="3">
        <v>140</v>
      </c>
      <c r="N46" s="3">
        <v>145</v>
      </c>
      <c r="O46" s="36">
        <v>150</v>
      </c>
      <c r="P46" s="3"/>
      <c r="Q46" s="3">
        <v>145</v>
      </c>
      <c r="R46" s="27">
        <f t="shared" si="1"/>
        <v>92.031500000000008</v>
      </c>
      <c r="S46" s="3"/>
      <c r="T46" s="38" t="s">
        <v>272</v>
      </c>
      <c r="U46" s="3">
        <v>12</v>
      </c>
    </row>
    <row r="47" spans="1:21">
      <c r="A47" s="3">
        <v>5</v>
      </c>
      <c r="B47" s="3">
        <v>2</v>
      </c>
      <c r="C47" s="3" t="s">
        <v>177</v>
      </c>
      <c r="D47" s="3" t="s">
        <v>183</v>
      </c>
      <c r="E47" s="3">
        <v>82.5</v>
      </c>
      <c r="F47" s="3" t="s">
        <v>162</v>
      </c>
      <c r="G47" s="3" t="s">
        <v>45</v>
      </c>
      <c r="H47" s="3" t="s">
        <v>146</v>
      </c>
      <c r="I47" s="1">
        <v>34402</v>
      </c>
      <c r="J47" s="3" t="s">
        <v>30</v>
      </c>
      <c r="K47" s="2">
        <v>78.8</v>
      </c>
      <c r="L47" s="27">
        <v>0.63990000000000002</v>
      </c>
      <c r="M47" s="3">
        <v>110</v>
      </c>
      <c r="N47" s="3">
        <v>120</v>
      </c>
      <c r="O47" s="36">
        <v>130</v>
      </c>
      <c r="P47" s="3"/>
      <c r="Q47" s="3">
        <v>120</v>
      </c>
      <c r="R47" s="27">
        <f t="shared" si="1"/>
        <v>76.787999999999997</v>
      </c>
      <c r="S47" s="3"/>
      <c r="T47" s="38" t="s">
        <v>271</v>
      </c>
      <c r="U47" s="3">
        <v>5</v>
      </c>
    </row>
    <row r="48" spans="1:21">
      <c r="A48" s="3">
        <v>12</v>
      </c>
      <c r="B48" s="3">
        <v>1</v>
      </c>
      <c r="C48" s="3" t="s">
        <v>177</v>
      </c>
      <c r="D48" s="3" t="s">
        <v>183</v>
      </c>
      <c r="E48" s="3">
        <v>82.5</v>
      </c>
      <c r="F48" s="3" t="s">
        <v>193</v>
      </c>
      <c r="G48" s="3" t="s">
        <v>45</v>
      </c>
      <c r="H48" s="3" t="s">
        <v>146</v>
      </c>
      <c r="I48" s="1">
        <v>13009</v>
      </c>
      <c r="J48" s="3" t="s">
        <v>194</v>
      </c>
      <c r="K48" s="2">
        <v>78.2</v>
      </c>
      <c r="L48" s="27">
        <v>1.3438000000000001</v>
      </c>
      <c r="M48" s="3">
        <v>80</v>
      </c>
      <c r="N48" s="13">
        <v>85</v>
      </c>
      <c r="O48" s="13">
        <v>90</v>
      </c>
      <c r="P48" s="3"/>
      <c r="Q48" s="26">
        <v>90</v>
      </c>
      <c r="R48" s="27">
        <f t="shared" si="1"/>
        <v>120.94200000000001</v>
      </c>
      <c r="S48" s="3" t="s">
        <v>409</v>
      </c>
      <c r="T48" s="38" t="s">
        <v>203</v>
      </c>
      <c r="U48" s="3">
        <v>21</v>
      </c>
    </row>
    <row r="49" spans="1:21">
      <c r="A49" s="3">
        <v>12</v>
      </c>
      <c r="B49" s="3">
        <v>1</v>
      </c>
      <c r="C49" s="3" t="s">
        <v>177</v>
      </c>
      <c r="D49" s="3" t="s">
        <v>183</v>
      </c>
      <c r="E49" s="3">
        <v>82.5</v>
      </c>
      <c r="F49" s="3" t="s">
        <v>157</v>
      </c>
      <c r="G49" s="3" t="s">
        <v>40</v>
      </c>
      <c r="H49" s="3" t="s">
        <v>158</v>
      </c>
      <c r="I49" s="1">
        <v>37562</v>
      </c>
      <c r="J49" s="3" t="s">
        <v>20</v>
      </c>
      <c r="K49" s="2">
        <v>82.45</v>
      </c>
      <c r="L49" s="27">
        <v>0.73080000000000001</v>
      </c>
      <c r="M49" s="3">
        <v>105</v>
      </c>
      <c r="N49" s="13">
        <v>110</v>
      </c>
      <c r="O49" s="3">
        <v>115</v>
      </c>
      <c r="P49" s="3"/>
      <c r="Q49" s="3">
        <v>115</v>
      </c>
      <c r="R49" s="27">
        <f t="shared" si="1"/>
        <v>84.042000000000002</v>
      </c>
      <c r="S49" s="3" t="s">
        <v>393</v>
      </c>
      <c r="T49" s="38" t="s">
        <v>270</v>
      </c>
      <c r="U49" s="3">
        <v>48</v>
      </c>
    </row>
    <row r="50" spans="1:21">
      <c r="A50" s="3">
        <v>5</v>
      </c>
      <c r="B50" s="3">
        <v>2</v>
      </c>
      <c r="C50" s="3" t="s">
        <v>177</v>
      </c>
      <c r="D50" s="3" t="s">
        <v>183</v>
      </c>
      <c r="E50" s="3">
        <v>82.5</v>
      </c>
      <c r="F50" s="3" t="s">
        <v>214</v>
      </c>
      <c r="G50" s="3" t="s">
        <v>45</v>
      </c>
      <c r="H50" s="3" t="s">
        <v>146</v>
      </c>
      <c r="I50" s="1">
        <v>38407</v>
      </c>
      <c r="J50" s="3" t="s">
        <v>20</v>
      </c>
      <c r="K50" s="2">
        <v>75.55</v>
      </c>
      <c r="L50" s="27">
        <v>0.81220000000000003</v>
      </c>
      <c r="M50" s="3">
        <v>35</v>
      </c>
      <c r="N50" s="13">
        <v>40</v>
      </c>
      <c r="O50" s="13">
        <v>47.5</v>
      </c>
      <c r="P50" s="3"/>
      <c r="Q50" s="26">
        <v>47.5</v>
      </c>
      <c r="R50" s="27">
        <f t="shared" si="1"/>
        <v>38.579500000000003</v>
      </c>
      <c r="S50" s="3"/>
      <c r="T50" s="38" t="s">
        <v>203</v>
      </c>
      <c r="U50" s="3">
        <v>5</v>
      </c>
    </row>
    <row r="51" spans="1:21">
      <c r="A51" s="3">
        <v>12</v>
      </c>
      <c r="B51" s="3">
        <v>1</v>
      </c>
      <c r="C51" s="3" t="s">
        <v>177</v>
      </c>
      <c r="D51" s="3" t="s">
        <v>183</v>
      </c>
      <c r="E51" s="3">
        <v>90</v>
      </c>
      <c r="F51" s="3" t="s">
        <v>117</v>
      </c>
      <c r="G51" s="3" t="s">
        <v>24</v>
      </c>
      <c r="H51" s="3" t="s">
        <v>118</v>
      </c>
      <c r="I51" s="1">
        <v>25713</v>
      </c>
      <c r="J51" s="3" t="s">
        <v>21</v>
      </c>
      <c r="K51" s="2">
        <v>85.6</v>
      </c>
      <c r="L51" s="27">
        <v>0.65969999999999995</v>
      </c>
      <c r="M51" s="3">
        <v>110</v>
      </c>
      <c r="N51" s="3">
        <v>115</v>
      </c>
      <c r="O51" s="3">
        <v>120</v>
      </c>
      <c r="P51" s="3"/>
      <c r="Q51" s="3">
        <v>120</v>
      </c>
      <c r="R51" s="27">
        <f t="shared" ref="R51:R82" si="2">Q51*L51</f>
        <v>79.163999999999987</v>
      </c>
      <c r="S51" s="3"/>
      <c r="T51" s="38" t="s">
        <v>273</v>
      </c>
      <c r="U51" s="3">
        <v>12</v>
      </c>
    </row>
    <row r="52" spans="1:21">
      <c r="A52" s="3">
        <v>12</v>
      </c>
      <c r="B52" s="3">
        <v>1</v>
      </c>
      <c r="C52" s="3" t="s">
        <v>177</v>
      </c>
      <c r="D52" s="3" t="s">
        <v>183</v>
      </c>
      <c r="E52" s="3">
        <v>90</v>
      </c>
      <c r="F52" s="3" t="s">
        <v>56</v>
      </c>
      <c r="G52" s="3" t="s">
        <v>24</v>
      </c>
      <c r="H52" s="3" t="s">
        <v>44</v>
      </c>
      <c r="I52" s="1">
        <v>24373</v>
      </c>
      <c r="J52" s="3" t="s">
        <v>25</v>
      </c>
      <c r="K52" s="2">
        <v>88.7</v>
      </c>
      <c r="L52" s="27">
        <v>0.71099999999999997</v>
      </c>
      <c r="M52" s="3">
        <v>142.5</v>
      </c>
      <c r="N52" s="93">
        <v>152.5</v>
      </c>
      <c r="O52" s="3">
        <v>157.5</v>
      </c>
      <c r="P52" s="3"/>
      <c r="Q52" s="3">
        <v>157.5</v>
      </c>
      <c r="R52" s="27">
        <f t="shared" si="2"/>
        <v>111.98249999999999</v>
      </c>
      <c r="S52" s="3"/>
      <c r="T52" s="38" t="s">
        <v>278</v>
      </c>
      <c r="U52" s="3">
        <v>12</v>
      </c>
    </row>
    <row r="53" spans="1:21">
      <c r="A53" s="3">
        <v>12</v>
      </c>
      <c r="B53" s="3">
        <v>1</v>
      </c>
      <c r="C53" s="3" t="s">
        <v>177</v>
      </c>
      <c r="D53" s="3" t="s">
        <v>183</v>
      </c>
      <c r="E53" s="3">
        <v>90</v>
      </c>
      <c r="F53" s="3" t="s">
        <v>280</v>
      </c>
      <c r="G53" s="3" t="s">
        <v>45</v>
      </c>
      <c r="H53" s="3" t="s">
        <v>146</v>
      </c>
      <c r="I53" s="1">
        <v>18615</v>
      </c>
      <c r="J53" s="1" t="s">
        <v>281</v>
      </c>
      <c r="K53" s="2">
        <v>90</v>
      </c>
      <c r="L53" s="27">
        <v>1.1765000000000001</v>
      </c>
      <c r="M53" s="3">
        <v>127.5</v>
      </c>
      <c r="N53" s="13">
        <v>132.5</v>
      </c>
      <c r="O53" s="13">
        <v>137.5</v>
      </c>
      <c r="P53" s="3"/>
      <c r="Q53" s="26">
        <v>137.5</v>
      </c>
      <c r="R53" s="27">
        <f t="shared" si="2"/>
        <v>161.76875000000001</v>
      </c>
      <c r="S53" s="3" t="s">
        <v>407</v>
      </c>
      <c r="T53" s="38" t="s">
        <v>203</v>
      </c>
      <c r="U53" s="3">
        <v>48</v>
      </c>
    </row>
    <row r="54" spans="1:21">
      <c r="A54" s="3">
        <v>12</v>
      </c>
      <c r="B54" s="3">
        <v>1</v>
      </c>
      <c r="C54" s="3" t="s">
        <v>177</v>
      </c>
      <c r="D54" s="3" t="s">
        <v>183</v>
      </c>
      <c r="E54" s="3">
        <v>90</v>
      </c>
      <c r="F54" s="3" t="s">
        <v>120</v>
      </c>
      <c r="G54" s="3" t="s">
        <v>41</v>
      </c>
      <c r="H54" s="3" t="s">
        <v>76</v>
      </c>
      <c r="I54" s="1">
        <v>28872</v>
      </c>
      <c r="J54" s="3" t="s">
        <v>18</v>
      </c>
      <c r="K54" s="2">
        <v>88</v>
      </c>
      <c r="L54" s="27">
        <v>0.59350000000000003</v>
      </c>
      <c r="M54" s="3">
        <v>167.5</v>
      </c>
      <c r="N54" s="13">
        <v>177.5</v>
      </c>
      <c r="O54" s="13">
        <v>180</v>
      </c>
      <c r="P54" s="3"/>
      <c r="Q54" s="26">
        <v>180</v>
      </c>
      <c r="R54" s="27">
        <f t="shared" si="2"/>
        <v>106.83</v>
      </c>
      <c r="S54" s="3" t="s">
        <v>397</v>
      </c>
      <c r="T54" s="38" t="s">
        <v>274</v>
      </c>
      <c r="U54" s="3">
        <v>27</v>
      </c>
    </row>
    <row r="55" spans="1:21">
      <c r="A55" s="3">
        <v>5</v>
      </c>
      <c r="B55" s="3">
        <v>2</v>
      </c>
      <c r="C55" s="3" t="s">
        <v>177</v>
      </c>
      <c r="D55" s="3" t="s">
        <v>183</v>
      </c>
      <c r="E55" s="3">
        <v>90</v>
      </c>
      <c r="F55" s="3" t="s">
        <v>191</v>
      </c>
      <c r="G55" s="3" t="s">
        <v>41</v>
      </c>
      <c r="H55" s="3" t="s">
        <v>76</v>
      </c>
      <c r="I55" s="1">
        <v>30820</v>
      </c>
      <c r="J55" s="3" t="s">
        <v>18</v>
      </c>
      <c r="K55" s="2">
        <v>89</v>
      </c>
      <c r="L55" s="27">
        <v>0.58930000000000005</v>
      </c>
      <c r="M55" s="3">
        <v>165</v>
      </c>
      <c r="N55" s="13">
        <v>172.5</v>
      </c>
      <c r="O55" s="13">
        <v>175</v>
      </c>
      <c r="P55" s="3"/>
      <c r="Q55" s="26">
        <v>175</v>
      </c>
      <c r="R55" s="27">
        <f t="shared" si="2"/>
        <v>103.12750000000001</v>
      </c>
      <c r="S55" s="3"/>
      <c r="T55" s="38" t="s">
        <v>279</v>
      </c>
      <c r="U55" s="3">
        <v>5</v>
      </c>
    </row>
    <row r="56" spans="1:21">
      <c r="A56" s="3">
        <v>3</v>
      </c>
      <c r="B56" s="3">
        <v>3</v>
      </c>
      <c r="C56" s="3" t="s">
        <v>177</v>
      </c>
      <c r="D56" s="3" t="s">
        <v>183</v>
      </c>
      <c r="E56" s="3">
        <v>90</v>
      </c>
      <c r="F56" s="3" t="s">
        <v>282</v>
      </c>
      <c r="G56" s="3" t="s">
        <v>36</v>
      </c>
      <c r="H56" s="3" t="s">
        <v>247</v>
      </c>
      <c r="I56" s="1">
        <v>30028</v>
      </c>
      <c r="J56" s="3" t="s">
        <v>18</v>
      </c>
      <c r="K56" s="2">
        <v>88.2</v>
      </c>
      <c r="L56" s="27">
        <v>0.59260000000000002</v>
      </c>
      <c r="M56" s="3">
        <v>155</v>
      </c>
      <c r="N56" s="13">
        <v>160</v>
      </c>
      <c r="O56" s="3">
        <v>165</v>
      </c>
      <c r="P56" s="3"/>
      <c r="Q56" s="26">
        <v>165</v>
      </c>
      <c r="R56" s="27">
        <f t="shared" si="2"/>
        <v>97.778999999999996</v>
      </c>
      <c r="S56" s="3"/>
      <c r="T56" s="38" t="s">
        <v>248</v>
      </c>
      <c r="U56" s="3">
        <v>3</v>
      </c>
    </row>
    <row r="57" spans="1:21">
      <c r="A57" s="3">
        <v>2</v>
      </c>
      <c r="B57" s="3">
        <v>4</v>
      </c>
      <c r="C57" s="3" t="s">
        <v>177</v>
      </c>
      <c r="D57" s="3" t="s">
        <v>183</v>
      </c>
      <c r="E57" s="3">
        <v>90</v>
      </c>
      <c r="F57" s="3" t="s">
        <v>56</v>
      </c>
      <c r="G57" s="3" t="s">
        <v>24</v>
      </c>
      <c r="H57" s="3" t="s">
        <v>44</v>
      </c>
      <c r="I57" s="1">
        <v>24373</v>
      </c>
      <c r="J57" s="3" t="s">
        <v>18</v>
      </c>
      <c r="K57" s="2">
        <v>88.7</v>
      </c>
      <c r="L57" s="27">
        <v>0.59050000000000002</v>
      </c>
      <c r="M57" s="3">
        <v>142.5</v>
      </c>
      <c r="N57" s="93">
        <v>152.5</v>
      </c>
      <c r="O57" s="3">
        <v>157.5</v>
      </c>
      <c r="P57" s="3"/>
      <c r="Q57" s="3">
        <v>157.5</v>
      </c>
      <c r="R57" s="27">
        <f t="shared" si="2"/>
        <v>93.003750000000011</v>
      </c>
      <c r="S57" s="3"/>
      <c r="T57" s="38" t="s">
        <v>278</v>
      </c>
      <c r="U57" s="3">
        <v>2</v>
      </c>
    </row>
    <row r="58" spans="1:21">
      <c r="A58" s="3">
        <v>1</v>
      </c>
      <c r="B58" s="3">
        <v>5</v>
      </c>
      <c r="C58" s="3" t="s">
        <v>177</v>
      </c>
      <c r="D58" s="3" t="s">
        <v>183</v>
      </c>
      <c r="E58" s="3">
        <v>90</v>
      </c>
      <c r="F58" s="3" t="s">
        <v>122</v>
      </c>
      <c r="G58" s="3" t="s">
        <v>45</v>
      </c>
      <c r="H58" s="3" t="s">
        <v>146</v>
      </c>
      <c r="I58" s="1">
        <v>32647</v>
      </c>
      <c r="J58" s="3" t="s">
        <v>18</v>
      </c>
      <c r="K58" s="2">
        <v>89.2</v>
      </c>
      <c r="L58" s="27">
        <v>0.58850000000000002</v>
      </c>
      <c r="M58" s="3">
        <v>150</v>
      </c>
      <c r="N58" s="3">
        <v>155</v>
      </c>
      <c r="O58" s="3">
        <v>157.5</v>
      </c>
      <c r="P58" s="3"/>
      <c r="Q58" s="3">
        <v>157.5</v>
      </c>
      <c r="R58" s="27">
        <f t="shared" si="2"/>
        <v>92.688749999999999</v>
      </c>
      <c r="S58" s="3"/>
      <c r="T58" s="38" t="s">
        <v>275</v>
      </c>
      <c r="U58" s="3">
        <v>1</v>
      </c>
    </row>
    <row r="59" spans="1:21">
      <c r="A59" s="3">
        <v>0</v>
      </c>
      <c r="B59" s="3">
        <v>6</v>
      </c>
      <c r="C59" s="3" t="s">
        <v>177</v>
      </c>
      <c r="D59" s="3" t="s">
        <v>183</v>
      </c>
      <c r="E59" s="3">
        <v>90</v>
      </c>
      <c r="F59" s="3" t="s">
        <v>126</v>
      </c>
      <c r="G59" s="3" t="s">
        <v>24</v>
      </c>
      <c r="H59" s="3" t="s">
        <v>38</v>
      </c>
      <c r="I59" s="1">
        <v>33666</v>
      </c>
      <c r="J59" s="3" t="s">
        <v>18</v>
      </c>
      <c r="K59" s="2">
        <v>89</v>
      </c>
      <c r="L59" s="27">
        <v>0.58930000000000005</v>
      </c>
      <c r="M59" s="3">
        <v>150</v>
      </c>
      <c r="N59" s="36">
        <v>155</v>
      </c>
      <c r="O59" s="36">
        <v>155</v>
      </c>
      <c r="P59" s="3"/>
      <c r="Q59" s="3">
        <v>150</v>
      </c>
      <c r="R59" s="27">
        <f t="shared" si="2"/>
        <v>88.39500000000001</v>
      </c>
      <c r="S59" s="3"/>
      <c r="T59" s="38" t="s">
        <v>277</v>
      </c>
      <c r="U59" s="3">
        <v>0</v>
      </c>
    </row>
    <row r="60" spans="1:21">
      <c r="A60" s="3">
        <v>12</v>
      </c>
      <c r="B60" s="3">
        <v>1</v>
      </c>
      <c r="C60" s="3" t="s">
        <v>177</v>
      </c>
      <c r="D60" s="3" t="s">
        <v>183</v>
      </c>
      <c r="E60" s="3">
        <v>90</v>
      </c>
      <c r="F60" s="3" t="s">
        <v>198</v>
      </c>
      <c r="G60" s="3" t="s">
        <v>45</v>
      </c>
      <c r="H60" s="3" t="s">
        <v>146</v>
      </c>
      <c r="I60" s="1">
        <v>37320</v>
      </c>
      <c r="J60" s="3" t="s">
        <v>20</v>
      </c>
      <c r="K60" s="2">
        <v>85.05</v>
      </c>
      <c r="L60" s="27">
        <v>0.71560000000000001</v>
      </c>
      <c r="M60" s="3">
        <v>100</v>
      </c>
      <c r="N60" s="36">
        <v>110</v>
      </c>
      <c r="O60" s="36">
        <v>115</v>
      </c>
      <c r="P60" s="3"/>
      <c r="Q60" s="26">
        <v>100</v>
      </c>
      <c r="R60" s="27">
        <f t="shared" si="2"/>
        <v>71.56</v>
      </c>
      <c r="S60" s="3"/>
      <c r="T60" s="38" t="s">
        <v>203</v>
      </c>
      <c r="U60" s="3">
        <v>12</v>
      </c>
    </row>
    <row r="61" spans="1:21">
      <c r="A61" s="3">
        <v>12</v>
      </c>
      <c r="B61" s="3">
        <v>1</v>
      </c>
      <c r="C61" s="3" t="s">
        <v>177</v>
      </c>
      <c r="D61" s="3" t="s">
        <v>183</v>
      </c>
      <c r="E61" s="3">
        <v>90</v>
      </c>
      <c r="F61" s="3" t="s">
        <v>55</v>
      </c>
      <c r="G61" s="3" t="s">
        <v>24</v>
      </c>
      <c r="H61" s="3" t="s">
        <v>24</v>
      </c>
      <c r="I61" s="1">
        <v>36056</v>
      </c>
      <c r="J61" s="3" t="s">
        <v>26</v>
      </c>
      <c r="K61" s="2">
        <v>88.25</v>
      </c>
      <c r="L61" s="27">
        <v>0.6159</v>
      </c>
      <c r="M61" s="3">
        <v>110</v>
      </c>
      <c r="N61" s="3">
        <v>115</v>
      </c>
      <c r="O61" s="36">
        <v>0</v>
      </c>
      <c r="P61" s="3"/>
      <c r="Q61" s="26">
        <v>115</v>
      </c>
      <c r="R61" s="27">
        <f t="shared" si="2"/>
        <v>70.828500000000005</v>
      </c>
      <c r="S61" s="3"/>
      <c r="T61" s="38" t="s">
        <v>276</v>
      </c>
      <c r="U61" s="3">
        <v>12</v>
      </c>
    </row>
    <row r="62" spans="1:21">
      <c r="A62" s="3">
        <v>12</v>
      </c>
      <c r="B62" s="3">
        <v>1</v>
      </c>
      <c r="C62" s="3" t="s">
        <v>177</v>
      </c>
      <c r="D62" s="3" t="s">
        <v>183</v>
      </c>
      <c r="E62" s="3">
        <v>100</v>
      </c>
      <c r="F62" s="3" t="s">
        <v>286</v>
      </c>
      <c r="G62" s="3" t="s">
        <v>41</v>
      </c>
      <c r="H62" s="3" t="s">
        <v>76</v>
      </c>
      <c r="I62" s="1">
        <v>32725</v>
      </c>
      <c r="J62" s="3" t="s">
        <v>18</v>
      </c>
      <c r="K62" s="2">
        <v>90.4</v>
      </c>
      <c r="L62" s="27">
        <v>0.58379999999999999</v>
      </c>
      <c r="M62" s="3">
        <v>180</v>
      </c>
      <c r="N62" s="93">
        <v>185</v>
      </c>
      <c r="O62" s="36">
        <v>0</v>
      </c>
      <c r="P62" s="3"/>
      <c r="Q62" s="26">
        <v>180</v>
      </c>
      <c r="R62" s="27">
        <f t="shared" si="2"/>
        <v>105.084</v>
      </c>
      <c r="S62" s="3" t="s">
        <v>398</v>
      </c>
      <c r="T62" s="38" t="s">
        <v>287</v>
      </c>
      <c r="U62" s="3">
        <v>21</v>
      </c>
    </row>
    <row r="63" spans="1:21">
      <c r="A63" s="3">
        <v>5</v>
      </c>
      <c r="B63" s="3">
        <v>2</v>
      </c>
      <c r="C63" s="3" t="s">
        <v>177</v>
      </c>
      <c r="D63" s="3" t="s">
        <v>183</v>
      </c>
      <c r="E63" s="3">
        <v>100</v>
      </c>
      <c r="F63" s="3" t="s">
        <v>52</v>
      </c>
      <c r="G63" s="3" t="s">
        <v>24</v>
      </c>
      <c r="H63" s="3" t="s">
        <v>24</v>
      </c>
      <c r="I63" s="1">
        <v>32919</v>
      </c>
      <c r="J63" s="3" t="s">
        <v>18</v>
      </c>
      <c r="K63" s="2">
        <v>100</v>
      </c>
      <c r="L63" s="27">
        <v>0.55400000000000005</v>
      </c>
      <c r="M63" s="36">
        <v>170</v>
      </c>
      <c r="N63" s="13">
        <v>170</v>
      </c>
      <c r="O63" s="36">
        <v>175</v>
      </c>
      <c r="P63" s="3"/>
      <c r="Q63" s="26">
        <v>170</v>
      </c>
      <c r="R63" s="27">
        <f t="shared" si="2"/>
        <v>94.18</v>
      </c>
      <c r="S63" s="3"/>
      <c r="T63" s="38" t="s">
        <v>284</v>
      </c>
      <c r="U63" s="3">
        <v>5</v>
      </c>
    </row>
    <row r="64" spans="1:21">
      <c r="A64" s="3">
        <v>3</v>
      </c>
      <c r="B64" s="3">
        <v>3</v>
      </c>
      <c r="C64" s="3" t="s">
        <v>177</v>
      </c>
      <c r="D64" s="3" t="s">
        <v>183</v>
      </c>
      <c r="E64" s="3">
        <v>100</v>
      </c>
      <c r="F64" s="3" t="s">
        <v>53</v>
      </c>
      <c r="G64" s="3" t="s">
        <v>24</v>
      </c>
      <c r="H64" s="3" t="s">
        <v>24</v>
      </c>
      <c r="I64" s="1">
        <v>34044</v>
      </c>
      <c r="J64" s="3" t="s">
        <v>18</v>
      </c>
      <c r="K64" s="2">
        <v>98.65</v>
      </c>
      <c r="L64" s="27">
        <v>0.55730000000000002</v>
      </c>
      <c r="M64" s="3">
        <v>155</v>
      </c>
      <c r="N64" s="3">
        <v>165</v>
      </c>
      <c r="O64" s="36">
        <v>175</v>
      </c>
      <c r="P64" s="3"/>
      <c r="Q64" s="3">
        <v>165</v>
      </c>
      <c r="R64" s="27">
        <f t="shared" si="2"/>
        <v>91.954499999999996</v>
      </c>
      <c r="S64" s="3"/>
      <c r="T64" s="38" t="s">
        <v>283</v>
      </c>
      <c r="U64" s="3">
        <v>3</v>
      </c>
    </row>
    <row r="65" spans="1:21">
      <c r="A65" s="3">
        <v>12</v>
      </c>
      <c r="B65" s="3">
        <v>1</v>
      </c>
      <c r="C65" s="3" t="s">
        <v>177</v>
      </c>
      <c r="D65" s="3" t="s">
        <v>183</v>
      </c>
      <c r="E65" s="3">
        <v>100</v>
      </c>
      <c r="F65" s="3" t="s">
        <v>285</v>
      </c>
      <c r="G65" s="3" t="s">
        <v>45</v>
      </c>
      <c r="H65" s="3" t="s">
        <v>146</v>
      </c>
      <c r="I65" s="1">
        <v>37558</v>
      </c>
      <c r="J65" s="1" t="s">
        <v>20</v>
      </c>
      <c r="K65" s="2">
        <v>91.25</v>
      </c>
      <c r="L65" s="27">
        <v>0.68489999999999995</v>
      </c>
      <c r="M65" s="3">
        <v>72.5</v>
      </c>
      <c r="N65" s="13">
        <v>77.5</v>
      </c>
      <c r="O65" s="93">
        <v>85</v>
      </c>
      <c r="P65" s="3"/>
      <c r="Q65" s="26">
        <v>77.5</v>
      </c>
      <c r="R65" s="27">
        <f t="shared" si="2"/>
        <v>53.079749999999997</v>
      </c>
      <c r="S65" s="3"/>
      <c r="T65" s="38" t="s">
        <v>203</v>
      </c>
      <c r="U65" s="3">
        <v>12</v>
      </c>
    </row>
    <row r="66" spans="1:21">
      <c r="A66" s="3">
        <v>12</v>
      </c>
      <c r="B66" s="3">
        <v>1</v>
      </c>
      <c r="C66" s="3" t="s">
        <v>177</v>
      </c>
      <c r="D66" s="3" t="s">
        <v>183</v>
      </c>
      <c r="E66" s="3">
        <v>110</v>
      </c>
      <c r="F66" s="3" t="s">
        <v>119</v>
      </c>
      <c r="G66" s="3" t="s">
        <v>41</v>
      </c>
      <c r="H66" s="3" t="s">
        <v>76</v>
      </c>
      <c r="I66" s="1">
        <v>30095</v>
      </c>
      <c r="J66" s="3" t="s">
        <v>18</v>
      </c>
      <c r="K66" s="2">
        <v>107.4</v>
      </c>
      <c r="L66" s="27">
        <v>0.53990000000000005</v>
      </c>
      <c r="M66" s="3">
        <v>162.5</v>
      </c>
      <c r="N66" s="3">
        <v>167.5</v>
      </c>
      <c r="O66" s="36">
        <v>172.5</v>
      </c>
      <c r="P66" s="3"/>
      <c r="Q66" s="3">
        <v>167.5</v>
      </c>
      <c r="R66" s="27">
        <f t="shared" si="2"/>
        <v>90.433250000000001</v>
      </c>
      <c r="S66" s="3"/>
      <c r="T66" s="38" t="s">
        <v>289</v>
      </c>
      <c r="U66" s="3">
        <v>12</v>
      </c>
    </row>
    <row r="67" spans="1:21">
      <c r="A67" s="3">
        <v>5</v>
      </c>
      <c r="B67" s="3">
        <v>2</v>
      </c>
      <c r="C67" s="3" t="s">
        <v>177</v>
      </c>
      <c r="D67" s="3" t="s">
        <v>183</v>
      </c>
      <c r="E67" s="3">
        <v>110</v>
      </c>
      <c r="F67" s="3" t="s">
        <v>51</v>
      </c>
      <c r="G67" s="3" t="s">
        <v>24</v>
      </c>
      <c r="H67" s="3" t="s">
        <v>24</v>
      </c>
      <c r="I67" s="1">
        <v>29587</v>
      </c>
      <c r="J67" s="3" t="s">
        <v>18</v>
      </c>
      <c r="K67" s="2">
        <v>108.5</v>
      </c>
      <c r="L67" s="27">
        <v>0.53839999999999999</v>
      </c>
      <c r="M67" s="36">
        <v>155</v>
      </c>
      <c r="N67" s="36">
        <v>155</v>
      </c>
      <c r="O67" s="3">
        <v>155</v>
      </c>
      <c r="P67" s="3"/>
      <c r="Q67" s="3">
        <v>155</v>
      </c>
      <c r="R67" s="27">
        <f t="shared" si="2"/>
        <v>83.451999999999998</v>
      </c>
      <c r="S67" s="3"/>
      <c r="T67" s="38" t="s">
        <v>288</v>
      </c>
      <c r="U67" s="3">
        <v>5</v>
      </c>
    </row>
    <row r="68" spans="1:21">
      <c r="A68" s="35"/>
      <c r="B68" s="35"/>
      <c r="C68" s="35"/>
      <c r="D68" s="35"/>
      <c r="E68" s="35"/>
      <c r="F68" s="66" t="s">
        <v>403</v>
      </c>
      <c r="G68" s="66" t="s">
        <v>383</v>
      </c>
      <c r="H68" s="35"/>
      <c r="I68" s="67"/>
      <c r="J68" s="35"/>
      <c r="K68" s="68"/>
      <c r="L68" s="69"/>
      <c r="M68" s="35"/>
      <c r="N68" s="35"/>
      <c r="O68" s="35"/>
      <c r="P68" s="35"/>
      <c r="Q68" s="35"/>
      <c r="R68" s="69"/>
      <c r="S68" s="35"/>
      <c r="T68" s="70"/>
      <c r="U68" s="35"/>
    </row>
    <row r="69" spans="1:21">
      <c r="A69" s="35"/>
      <c r="B69" s="35"/>
      <c r="C69" s="35"/>
      <c r="D69" s="35"/>
      <c r="E69" s="35"/>
      <c r="F69" s="66" t="s">
        <v>404</v>
      </c>
      <c r="G69" s="66" t="s">
        <v>358</v>
      </c>
      <c r="H69" s="35"/>
      <c r="I69" s="67"/>
      <c r="J69" s="35"/>
      <c r="K69" s="68"/>
      <c r="L69" s="69"/>
      <c r="M69" s="35"/>
      <c r="N69" s="35"/>
      <c r="O69" s="35"/>
      <c r="P69" s="35"/>
      <c r="Q69" s="35"/>
      <c r="R69" s="69"/>
      <c r="S69" s="35"/>
      <c r="T69" s="70"/>
      <c r="U69" s="35"/>
    </row>
    <row r="70" spans="1:21">
      <c r="A70" s="3">
        <v>12</v>
      </c>
      <c r="B70" s="3">
        <v>1</v>
      </c>
      <c r="C70" s="3" t="s">
        <v>176</v>
      </c>
      <c r="D70" s="3" t="s">
        <v>183</v>
      </c>
      <c r="E70" s="3">
        <v>67.5</v>
      </c>
      <c r="F70" s="3" t="s">
        <v>188</v>
      </c>
      <c r="G70" s="3" t="s">
        <v>24</v>
      </c>
      <c r="H70" s="3" t="s">
        <v>76</v>
      </c>
      <c r="I70" s="1">
        <v>38154</v>
      </c>
      <c r="J70" s="3" t="s">
        <v>20</v>
      </c>
      <c r="K70" s="2">
        <v>66.05</v>
      </c>
      <c r="L70" s="27">
        <v>0.97389999999999999</v>
      </c>
      <c r="M70" s="36">
        <v>30</v>
      </c>
      <c r="N70" s="3">
        <v>30</v>
      </c>
      <c r="O70" s="36">
        <v>40</v>
      </c>
      <c r="P70" s="3"/>
      <c r="Q70" s="3">
        <v>30</v>
      </c>
      <c r="R70" s="27">
        <f>Q70*L70</f>
        <v>29.216999999999999</v>
      </c>
      <c r="S70" s="3"/>
      <c r="T70" s="38" t="s">
        <v>230</v>
      </c>
      <c r="U70" s="3">
        <v>12</v>
      </c>
    </row>
    <row r="71" spans="1:21">
      <c r="A71" s="35"/>
      <c r="B71" s="35"/>
      <c r="C71" s="35"/>
      <c r="D71" s="35"/>
      <c r="E71" s="35"/>
      <c r="F71" s="66" t="s">
        <v>403</v>
      </c>
      <c r="G71" s="66" t="s">
        <v>383</v>
      </c>
      <c r="H71" s="35"/>
      <c r="I71" s="67"/>
      <c r="J71" s="35"/>
      <c r="K71" s="68"/>
      <c r="L71" s="69"/>
      <c r="M71" s="35"/>
      <c r="N71" s="35"/>
      <c r="O71" s="35"/>
      <c r="P71" s="35"/>
      <c r="Q71" s="35"/>
      <c r="R71" s="69"/>
      <c r="S71" s="35"/>
      <c r="T71" s="70"/>
      <c r="U71" s="35"/>
    </row>
    <row r="72" spans="1:21">
      <c r="A72" s="35"/>
      <c r="B72" s="35"/>
      <c r="C72" s="35"/>
      <c r="D72" s="35"/>
      <c r="E72" s="35"/>
      <c r="F72" s="66" t="s">
        <v>404</v>
      </c>
      <c r="G72" s="66" t="s">
        <v>360</v>
      </c>
      <c r="H72" s="35"/>
      <c r="I72" s="67"/>
      <c r="J72" s="35"/>
      <c r="K72" s="68"/>
      <c r="L72" s="69"/>
      <c r="M72" s="35"/>
      <c r="N72" s="35"/>
      <c r="O72" s="35"/>
      <c r="P72" s="35"/>
      <c r="Q72" s="35"/>
      <c r="R72" s="69"/>
      <c r="S72" s="35"/>
      <c r="T72" s="70"/>
      <c r="U72" s="35"/>
    </row>
    <row r="73" spans="1:21">
      <c r="A73" s="3">
        <v>12</v>
      </c>
      <c r="B73" s="3">
        <v>1</v>
      </c>
      <c r="C73" s="3" t="s">
        <v>176</v>
      </c>
      <c r="D73" s="3" t="s">
        <v>183</v>
      </c>
      <c r="E73" s="3">
        <v>44</v>
      </c>
      <c r="F73" s="3" t="s">
        <v>333</v>
      </c>
      <c r="G73" s="3" t="s">
        <v>24</v>
      </c>
      <c r="H73" s="3" t="s">
        <v>76</v>
      </c>
      <c r="I73" s="1">
        <v>39762</v>
      </c>
      <c r="J73" s="3" t="s">
        <v>20</v>
      </c>
      <c r="K73" s="2">
        <v>29</v>
      </c>
      <c r="L73" s="27">
        <v>1.6153999999999999</v>
      </c>
      <c r="M73" s="3">
        <v>32.5</v>
      </c>
      <c r="N73" s="3">
        <v>37.5</v>
      </c>
      <c r="O73" s="36">
        <v>40</v>
      </c>
      <c r="P73" s="3"/>
      <c r="Q73" s="3">
        <v>37.5</v>
      </c>
      <c r="R73" s="27">
        <f t="shared" ref="R73:R94" si="3">Q73*L73</f>
        <v>60.577500000000001</v>
      </c>
      <c r="S73" s="3"/>
      <c r="T73" s="38" t="s">
        <v>160</v>
      </c>
      <c r="U73" s="3">
        <v>12</v>
      </c>
    </row>
    <row r="74" spans="1:21">
      <c r="A74" s="3">
        <v>12</v>
      </c>
      <c r="B74" s="3">
        <v>1</v>
      </c>
      <c r="C74" s="3" t="s">
        <v>176</v>
      </c>
      <c r="D74" s="3" t="s">
        <v>183</v>
      </c>
      <c r="E74" s="3">
        <v>44</v>
      </c>
      <c r="F74" s="3" t="s">
        <v>165</v>
      </c>
      <c r="G74" s="3" t="s">
        <v>40</v>
      </c>
      <c r="H74" s="3" t="s">
        <v>166</v>
      </c>
      <c r="I74" s="1">
        <v>38006</v>
      </c>
      <c r="J74" s="3" t="s">
        <v>20</v>
      </c>
      <c r="K74" s="2">
        <v>41.6</v>
      </c>
      <c r="L74" s="27">
        <v>1.538</v>
      </c>
      <c r="M74" s="3">
        <v>30</v>
      </c>
      <c r="N74" s="13">
        <v>35</v>
      </c>
      <c r="O74" s="13">
        <v>37.5</v>
      </c>
      <c r="P74" s="3"/>
      <c r="Q74" s="26">
        <v>37.5</v>
      </c>
      <c r="R74" s="27">
        <f t="shared" si="3"/>
        <v>57.675000000000004</v>
      </c>
      <c r="S74" s="3"/>
      <c r="T74" s="38" t="s">
        <v>167</v>
      </c>
      <c r="U74" s="3">
        <v>12</v>
      </c>
    </row>
    <row r="75" spans="1:21">
      <c r="A75" s="3">
        <v>12</v>
      </c>
      <c r="B75" s="3">
        <v>1</v>
      </c>
      <c r="C75" s="3" t="s">
        <v>176</v>
      </c>
      <c r="D75" s="3" t="s">
        <v>183</v>
      </c>
      <c r="E75" s="3">
        <v>56</v>
      </c>
      <c r="F75" s="3" t="s">
        <v>296</v>
      </c>
      <c r="G75" s="3" t="s">
        <v>297</v>
      </c>
      <c r="H75" s="3" t="s">
        <v>297</v>
      </c>
      <c r="I75" s="1">
        <v>28239</v>
      </c>
      <c r="J75" s="3" t="s">
        <v>23</v>
      </c>
      <c r="K75" s="2">
        <v>54.95</v>
      </c>
      <c r="L75" s="27">
        <v>0.89239999999999997</v>
      </c>
      <c r="M75" s="3">
        <v>67.5</v>
      </c>
      <c r="N75" s="93">
        <v>70</v>
      </c>
      <c r="O75" s="13">
        <v>70</v>
      </c>
      <c r="P75" s="3"/>
      <c r="Q75" s="26">
        <v>70</v>
      </c>
      <c r="R75" s="27">
        <f t="shared" si="3"/>
        <v>62.467999999999996</v>
      </c>
      <c r="S75" s="3"/>
      <c r="T75" s="38" t="s">
        <v>298</v>
      </c>
      <c r="U75" s="3">
        <v>12</v>
      </c>
    </row>
    <row r="76" spans="1:21">
      <c r="A76" s="3">
        <v>12</v>
      </c>
      <c r="B76" s="3">
        <v>1</v>
      </c>
      <c r="C76" s="3" t="s">
        <v>176</v>
      </c>
      <c r="D76" s="3" t="s">
        <v>183</v>
      </c>
      <c r="E76" s="3">
        <v>60</v>
      </c>
      <c r="F76" s="3" t="s">
        <v>410</v>
      </c>
      <c r="G76" s="3" t="s">
        <v>40</v>
      </c>
      <c r="H76" s="3" t="s">
        <v>166</v>
      </c>
      <c r="I76" s="1">
        <v>37671</v>
      </c>
      <c r="J76" s="3" t="s">
        <v>20</v>
      </c>
      <c r="K76" s="2">
        <v>59.75</v>
      </c>
      <c r="L76" s="27">
        <v>1.0032000000000001</v>
      </c>
      <c r="M76" s="3">
        <v>40</v>
      </c>
      <c r="N76" s="13">
        <v>45</v>
      </c>
      <c r="O76" s="13">
        <v>47.5</v>
      </c>
      <c r="P76" s="3"/>
      <c r="Q76" s="26">
        <v>47.5</v>
      </c>
      <c r="R76" s="27">
        <f t="shared" si="3"/>
        <v>47.652000000000001</v>
      </c>
      <c r="S76" s="3"/>
      <c r="T76" s="38" t="s">
        <v>167</v>
      </c>
      <c r="U76" s="3">
        <v>12</v>
      </c>
    </row>
    <row r="77" spans="1:21">
      <c r="A77" s="3">
        <v>12</v>
      </c>
      <c r="B77" s="3">
        <v>1</v>
      </c>
      <c r="C77" s="3" t="s">
        <v>176</v>
      </c>
      <c r="D77" s="3" t="s">
        <v>183</v>
      </c>
      <c r="E77" s="3">
        <v>67.5</v>
      </c>
      <c r="F77" s="3" t="s">
        <v>301</v>
      </c>
      <c r="G77" s="3" t="s">
        <v>302</v>
      </c>
      <c r="H77" s="3" t="s">
        <v>76</v>
      </c>
      <c r="I77" s="1">
        <v>26748</v>
      </c>
      <c r="J77" s="3" t="s">
        <v>23</v>
      </c>
      <c r="K77" s="2">
        <v>60.5</v>
      </c>
      <c r="L77" s="27">
        <v>0.83099999999999996</v>
      </c>
      <c r="M77" s="3">
        <v>55</v>
      </c>
      <c r="N77" s="13">
        <v>57.5</v>
      </c>
      <c r="O77" s="13">
        <v>65</v>
      </c>
      <c r="P77" s="3"/>
      <c r="Q77" s="26">
        <v>65</v>
      </c>
      <c r="R77" s="27">
        <f t="shared" si="3"/>
        <v>54.015000000000001</v>
      </c>
      <c r="S77" s="3"/>
      <c r="T77" s="38" t="s">
        <v>303</v>
      </c>
      <c r="U77" s="3">
        <v>12</v>
      </c>
    </row>
    <row r="78" spans="1:21">
      <c r="A78" s="3">
        <v>12</v>
      </c>
      <c r="B78" s="3">
        <v>1</v>
      </c>
      <c r="C78" s="3" t="s">
        <v>176</v>
      </c>
      <c r="D78" s="3" t="s">
        <v>183</v>
      </c>
      <c r="E78" s="3">
        <v>67.5</v>
      </c>
      <c r="F78" s="3" t="s">
        <v>304</v>
      </c>
      <c r="G78" s="3" t="s">
        <v>297</v>
      </c>
      <c r="H78" s="3" t="s">
        <v>305</v>
      </c>
      <c r="I78" s="1">
        <v>29419</v>
      </c>
      <c r="J78" s="3" t="s">
        <v>18</v>
      </c>
      <c r="K78" s="2">
        <v>67</v>
      </c>
      <c r="L78" s="27">
        <v>0.73070000000000002</v>
      </c>
      <c r="M78" s="3">
        <v>80</v>
      </c>
      <c r="N78" s="13">
        <v>90</v>
      </c>
      <c r="O78" s="93">
        <v>100</v>
      </c>
      <c r="P78" s="3"/>
      <c r="Q78" s="26">
        <v>90</v>
      </c>
      <c r="R78" s="27">
        <f t="shared" si="3"/>
        <v>65.763000000000005</v>
      </c>
      <c r="S78" s="3"/>
      <c r="T78" s="38" t="s">
        <v>306</v>
      </c>
      <c r="U78" s="3">
        <v>12</v>
      </c>
    </row>
    <row r="79" spans="1:21">
      <c r="A79" s="3">
        <v>5</v>
      </c>
      <c r="B79" s="3">
        <v>2</v>
      </c>
      <c r="C79" s="3" t="s">
        <v>176</v>
      </c>
      <c r="D79" s="3" t="s">
        <v>183</v>
      </c>
      <c r="E79" s="3">
        <v>67.5</v>
      </c>
      <c r="F79" s="3" t="s">
        <v>299</v>
      </c>
      <c r="G79" s="3" t="s">
        <v>297</v>
      </c>
      <c r="H79" s="3" t="s">
        <v>297</v>
      </c>
      <c r="I79" s="1">
        <v>29407</v>
      </c>
      <c r="J79" s="3" t="s">
        <v>18</v>
      </c>
      <c r="K79" s="2">
        <v>60.75</v>
      </c>
      <c r="L79" s="27">
        <v>0.80189999999999995</v>
      </c>
      <c r="M79" s="3">
        <v>75</v>
      </c>
      <c r="N79" s="13">
        <v>80</v>
      </c>
      <c r="O79" s="93">
        <v>82.5</v>
      </c>
      <c r="P79" s="3"/>
      <c r="Q79" s="26">
        <v>80</v>
      </c>
      <c r="R79" s="27">
        <f t="shared" si="3"/>
        <v>64.152000000000001</v>
      </c>
      <c r="S79" s="3"/>
      <c r="T79" s="38" t="s">
        <v>300</v>
      </c>
      <c r="U79" s="3">
        <v>5</v>
      </c>
    </row>
    <row r="80" spans="1:21">
      <c r="A80" s="3">
        <v>12</v>
      </c>
      <c r="B80" s="3">
        <v>1</v>
      </c>
      <c r="C80" s="3" t="s">
        <v>176</v>
      </c>
      <c r="D80" s="3" t="s">
        <v>183</v>
      </c>
      <c r="E80" s="3">
        <v>75</v>
      </c>
      <c r="F80" s="3" t="s">
        <v>168</v>
      </c>
      <c r="G80" s="3" t="s">
        <v>24</v>
      </c>
      <c r="H80" s="3" t="s">
        <v>24</v>
      </c>
      <c r="I80" s="1">
        <v>34262</v>
      </c>
      <c r="J80" s="3" t="s">
        <v>18</v>
      </c>
      <c r="K80" s="2">
        <v>69.55</v>
      </c>
      <c r="L80" s="27">
        <v>0.70660000000000001</v>
      </c>
      <c r="M80" s="3">
        <v>62.5</v>
      </c>
      <c r="N80" s="13">
        <v>67.5</v>
      </c>
      <c r="O80" s="13">
        <v>70</v>
      </c>
      <c r="P80" s="3"/>
      <c r="Q80" s="26">
        <v>70</v>
      </c>
      <c r="R80" s="27">
        <f t="shared" si="3"/>
        <v>49.462000000000003</v>
      </c>
      <c r="S80" s="3"/>
      <c r="T80" s="38" t="s">
        <v>307</v>
      </c>
      <c r="U80" s="3">
        <v>12</v>
      </c>
    </row>
    <row r="81" spans="1:21">
      <c r="A81" s="3">
        <v>5</v>
      </c>
      <c r="B81" s="3">
        <v>2</v>
      </c>
      <c r="C81" s="3" t="s">
        <v>176</v>
      </c>
      <c r="D81" s="3" t="s">
        <v>183</v>
      </c>
      <c r="E81" s="3">
        <v>75</v>
      </c>
      <c r="F81" s="3" t="s">
        <v>253</v>
      </c>
      <c r="G81" s="3" t="s">
        <v>24</v>
      </c>
      <c r="H81" s="3" t="s">
        <v>24</v>
      </c>
      <c r="I81" s="1">
        <v>28541</v>
      </c>
      <c r="J81" s="3" t="s">
        <v>18</v>
      </c>
      <c r="K81" s="2">
        <v>67.900000000000006</v>
      </c>
      <c r="L81" s="27">
        <v>0.72199999999999998</v>
      </c>
      <c r="M81" s="3">
        <v>50</v>
      </c>
      <c r="N81" s="13">
        <v>52.5</v>
      </c>
      <c r="O81" s="93">
        <v>55</v>
      </c>
      <c r="P81" s="3"/>
      <c r="Q81" s="26">
        <v>52.5</v>
      </c>
      <c r="R81" s="27">
        <f t="shared" si="3"/>
        <v>37.905000000000001</v>
      </c>
      <c r="S81" s="3"/>
      <c r="T81" s="38" t="s">
        <v>254</v>
      </c>
      <c r="U81" s="3">
        <v>5</v>
      </c>
    </row>
    <row r="82" spans="1:21">
      <c r="A82" s="3">
        <v>12</v>
      </c>
      <c r="B82" s="3">
        <v>1</v>
      </c>
      <c r="C82" s="3" t="s">
        <v>176</v>
      </c>
      <c r="D82" s="3" t="s">
        <v>183</v>
      </c>
      <c r="E82" s="3">
        <v>75</v>
      </c>
      <c r="F82" s="3" t="s">
        <v>75</v>
      </c>
      <c r="G82" s="3" t="s">
        <v>24</v>
      </c>
      <c r="H82" s="3" t="s">
        <v>76</v>
      </c>
      <c r="I82" s="1">
        <v>38372</v>
      </c>
      <c r="J82" s="3" t="s">
        <v>20</v>
      </c>
      <c r="K82" s="2">
        <v>70.45</v>
      </c>
      <c r="L82" s="27">
        <v>0.85960000000000003</v>
      </c>
      <c r="M82" s="3">
        <v>35</v>
      </c>
      <c r="N82" s="93">
        <v>37.5</v>
      </c>
      <c r="O82" s="13">
        <v>37.5</v>
      </c>
      <c r="P82" s="3"/>
      <c r="Q82" s="26">
        <v>37.5</v>
      </c>
      <c r="R82" s="27">
        <f t="shared" si="3"/>
        <v>32.234999999999999</v>
      </c>
      <c r="S82" s="3"/>
      <c r="T82" s="38" t="s">
        <v>263</v>
      </c>
      <c r="U82" s="3">
        <v>12</v>
      </c>
    </row>
    <row r="83" spans="1:21">
      <c r="A83" s="3">
        <v>12</v>
      </c>
      <c r="B83" s="3">
        <v>1</v>
      </c>
      <c r="C83" s="3" t="s">
        <v>176</v>
      </c>
      <c r="D83" s="3" t="s">
        <v>183</v>
      </c>
      <c r="E83" s="3">
        <v>82.5</v>
      </c>
      <c r="F83" s="3" t="s">
        <v>130</v>
      </c>
      <c r="G83" s="3" t="s">
        <v>24</v>
      </c>
      <c r="H83" s="3" t="s">
        <v>95</v>
      </c>
      <c r="I83" s="1">
        <v>34945</v>
      </c>
      <c r="J83" s="1" t="s">
        <v>30</v>
      </c>
      <c r="K83" s="2">
        <v>81.8</v>
      </c>
      <c r="L83" s="27">
        <v>0.62919999999999998</v>
      </c>
      <c r="M83" s="3">
        <v>110</v>
      </c>
      <c r="N83" s="13">
        <v>125</v>
      </c>
      <c r="O83" s="93">
        <v>130</v>
      </c>
      <c r="P83" s="3"/>
      <c r="Q83" s="26">
        <v>125</v>
      </c>
      <c r="R83" s="27">
        <f t="shared" si="3"/>
        <v>78.649999999999991</v>
      </c>
      <c r="S83" s="3"/>
      <c r="T83" s="38" t="s">
        <v>131</v>
      </c>
      <c r="U83" s="3">
        <v>12</v>
      </c>
    </row>
    <row r="84" spans="1:21">
      <c r="A84" s="3">
        <v>12</v>
      </c>
      <c r="B84" s="3">
        <v>1</v>
      </c>
      <c r="C84" s="3" t="s">
        <v>176</v>
      </c>
      <c r="D84" s="3" t="s">
        <v>183</v>
      </c>
      <c r="E84" s="3">
        <v>90</v>
      </c>
      <c r="F84" s="3" t="s">
        <v>133</v>
      </c>
      <c r="G84" s="3" t="s">
        <v>39</v>
      </c>
      <c r="H84" s="3" t="s">
        <v>39</v>
      </c>
      <c r="I84" s="1">
        <v>26763</v>
      </c>
      <c r="J84" s="3" t="s">
        <v>23</v>
      </c>
      <c r="K84" s="2">
        <v>88.4</v>
      </c>
      <c r="L84" s="27">
        <v>0.61009999999999998</v>
      </c>
      <c r="M84" s="3">
        <v>132.5</v>
      </c>
      <c r="N84" s="13">
        <v>137.5</v>
      </c>
      <c r="O84" s="13">
        <v>142.5</v>
      </c>
      <c r="P84" s="3"/>
      <c r="Q84" s="26">
        <v>142.5</v>
      </c>
      <c r="R84" s="27">
        <f t="shared" si="3"/>
        <v>86.939250000000001</v>
      </c>
      <c r="S84" s="3"/>
      <c r="T84" s="38" t="s">
        <v>308</v>
      </c>
      <c r="U84" s="3">
        <v>12</v>
      </c>
    </row>
    <row r="85" spans="1:21">
      <c r="A85" s="3">
        <v>12</v>
      </c>
      <c r="B85" s="3">
        <v>1</v>
      </c>
      <c r="C85" s="3" t="s">
        <v>176</v>
      </c>
      <c r="D85" s="3" t="s">
        <v>183</v>
      </c>
      <c r="E85" s="3">
        <v>90</v>
      </c>
      <c r="F85" s="3" t="s">
        <v>412</v>
      </c>
      <c r="G85" s="3" t="s">
        <v>24</v>
      </c>
      <c r="H85" s="3" t="s">
        <v>76</v>
      </c>
      <c r="I85" s="1">
        <v>33415</v>
      </c>
      <c r="J85" s="3" t="s">
        <v>18</v>
      </c>
      <c r="K85" s="2">
        <v>89.5</v>
      </c>
      <c r="L85" s="27">
        <v>0.58730000000000004</v>
      </c>
      <c r="M85" s="3">
        <v>180</v>
      </c>
      <c r="N85" s="13">
        <v>200</v>
      </c>
      <c r="O85" s="93">
        <v>210</v>
      </c>
      <c r="P85" s="3"/>
      <c r="Q85" s="26">
        <v>200</v>
      </c>
      <c r="R85" s="27">
        <f t="shared" si="3"/>
        <v>117.46000000000001</v>
      </c>
      <c r="S85" s="3" t="s">
        <v>397</v>
      </c>
      <c r="T85" s="38" t="s">
        <v>160</v>
      </c>
      <c r="U85" s="3">
        <v>27</v>
      </c>
    </row>
    <row r="86" spans="1:21">
      <c r="A86" s="3">
        <v>5</v>
      </c>
      <c r="B86" s="3">
        <v>2</v>
      </c>
      <c r="C86" s="3" t="s">
        <v>176</v>
      </c>
      <c r="D86" s="3" t="s">
        <v>183</v>
      </c>
      <c r="E86" s="3">
        <v>90</v>
      </c>
      <c r="F86" s="3" t="s">
        <v>127</v>
      </c>
      <c r="G86" s="3" t="s">
        <v>39</v>
      </c>
      <c r="H86" s="3" t="s">
        <v>129</v>
      </c>
      <c r="I86" s="1">
        <v>29365</v>
      </c>
      <c r="J86" s="3" t="s">
        <v>18</v>
      </c>
      <c r="K86" s="2">
        <v>83.15</v>
      </c>
      <c r="L86" s="27">
        <v>0.61570000000000003</v>
      </c>
      <c r="M86" s="36">
        <v>115</v>
      </c>
      <c r="N86" s="13">
        <v>120</v>
      </c>
      <c r="O86" s="13">
        <v>130</v>
      </c>
      <c r="P86" s="3"/>
      <c r="Q86" s="26">
        <v>130</v>
      </c>
      <c r="R86" s="27">
        <f t="shared" si="3"/>
        <v>80.040999999999997</v>
      </c>
      <c r="S86" s="3"/>
      <c r="T86" s="38" t="s">
        <v>308</v>
      </c>
      <c r="U86" s="3">
        <v>5</v>
      </c>
    </row>
    <row r="87" spans="1:21">
      <c r="A87" s="3">
        <v>12</v>
      </c>
      <c r="B87" s="3">
        <v>1</v>
      </c>
      <c r="C87" s="3" t="s">
        <v>176</v>
      </c>
      <c r="D87" s="3" t="s">
        <v>183</v>
      </c>
      <c r="E87" s="3">
        <v>100</v>
      </c>
      <c r="F87" s="3" t="s">
        <v>132</v>
      </c>
      <c r="G87" s="3" t="s">
        <v>24</v>
      </c>
      <c r="H87" s="3" t="s">
        <v>95</v>
      </c>
      <c r="I87" s="1">
        <v>27530</v>
      </c>
      <c r="J87" s="1" t="s">
        <v>23</v>
      </c>
      <c r="K87" s="2">
        <v>97.1</v>
      </c>
      <c r="L87" s="27">
        <v>0.56669999999999998</v>
      </c>
      <c r="M87" s="3">
        <v>165</v>
      </c>
      <c r="N87" s="13">
        <v>175</v>
      </c>
      <c r="O87" s="93">
        <v>180</v>
      </c>
      <c r="P87" s="3"/>
      <c r="Q87" s="26">
        <v>175</v>
      </c>
      <c r="R87" s="27">
        <f t="shared" si="3"/>
        <v>99.172499999999999</v>
      </c>
      <c r="S87" s="3"/>
      <c r="T87" s="38" t="s">
        <v>131</v>
      </c>
      <c r="U87" s="3">
        <v>12</v>
      </c>
    </row>
    <row r="88" spans="1:21">
      <c r="A88" s="3">
        <v>5</v>
      </c>
      <c r="B88" s="3">
        <v>2</v>
      </c>
      <c r="C88" s="3" t="s">
        <v>176</v>
      </c>
      <c r="D88" s="3" t="s">
        <v>183</v>
      </c>
      <c r="E88" s="3">
        <v>100</v>
      </c>
      <c r="F88" s="3" t="s">
        <v>411</v>
      </c>
      <c r="G88" s="3" t="s">
        <v>39</v>
      </c>
      <c r="H88" s="3" t="s">
        <v>129</v>
      </c>
      <c r="I88" s="1">
        <v>27885</v>
      </c>
      <c r="J88" s="1" t="s">
        <v>23</v>
      </c>
      <c r="K88" s="2">
        <v>90.95</v>
      </c>
      <c r="L88" s="27">
        <v>0.58320000000000005</v>
      </c>
      <c r="M88" s="3">
        <v>120</v>
      </c>
      <c r="N88" s="13">
        <v>125</v>
      </c>
      <c r="O88" s="93">
        <v>130</v>
      </c>
      <c r="P88" s="3"/>
      <c r="Q88" s="26">
        <v>125</v>
      </c>
      <c r="R88" s="27">
        <f t="shared" si="3"/>
        <v>72.900000000000006</v>
      </c>
      <c r="S88" s="3"/>
      <c r="T88" s="38" t="s">
        <v>308</v>
      </c>
      <c r="U88" s="3">
        <v>5</v>
      </c>
    </row>
    <row r="89" spans="1:21">
      <c r="A89" s="3">
        <v>12</v>
      </c>
      <c r="B89" s="3">
        <v>1</v>
      </c>
      <c r="C89" s="3" t="s">
        <v>176</v>
      </c>
      <c r="D89" s="3" t="s">
        <v>183</v>
      </c>
      <c r="E89" s="3">
        <v>100</v>
      </c>
      <c r="F89" s="3" t="s">
        <v>309</v>
      </c>
      <c r="G89" s="3" t="s">
        <v>297</v>
      </c>
      <c r="H89" s="3" t="s">
        <v>305</v>
      </c>
      <c r="I89" s="1">
        <v>31191</v>
      </c>
      <c r="J89" s="3" t="s">
        <v>18</v>
      </c>
      <c r="K89" s="2">
        <v>95.5</v>
      </c>
      <c r="L89" s="27">
        <v>0.56630000000000003</v>
      </c>
      <c r="M89" s="3">
        <v>125</v>
      </c>
      <c r="N89" s="13">
        <v>130</v>
      </c>
      <c r="O89" s="93">
        <v>132.5</v>
      </c>
      <c r="P89" s="3"/>
      <c r="Q89" s="26">
        <v>130</v>
      </c>
      <c r="R89" s="27">
        <f t="shared" si="3"/>
        <v>73.619</v>
      </c>
      <c r="S89" s="3"/>
      <c r="T89" s="38" t="s">
        <v>310</v>
      </c>
      <c r="U89" s="3">
        <v>12</v>
      </c>
    </row>
    <row r="90" spans="1:21">
      <c r="A90" s="3">
        <v>12</v>
      </c>
      <c r="B90" s="3">
        <v>1</v>
      </c>
      <c r="C90" s="3" t="s">
        <v>176</v>
      </c>
      <c r="D90" s="3" t="s">
        <v>183</v>
      </c>
      <c r="E90" s="3">
        <v>110</v>
      </c>
      <c r="F90" s="3" t="s">
        <v>122</v>
      </c>
      <c r="G90" s="3" t="s">
        <v>24</v>
      </c>
      <c r="H90" s="3" t="s">
        <v>44</v>
      </c>
      <c r="I90" s="1">
        <v>24530</v>
      </c>
      <c r="J90" s="1" t="s">
        <v>25</v>
      </c>
      <c r="K90" s="2">
        <v>108.6</v>
      </c>
      <c r="L90" s="27">
        <v>0.63129999999999997</v>
      </c>
      <c r="M90" s="3">
        <v>160</v>
      </c>
      <c r="N90" s="13">
        <v>170</v>
      </c>
      <c r="O90" s="93">
        <v>0</v>
      </c>
      <c r="P90" s="3"/>
      <c r="Q90" s="26">
        <v>170</v>
      </c>
      <c r="R90" s="27">
        <f t="shared" si="3"/>
        <v>107.321</v>
      </c>
      <c r="S90" s="3"/>
      <c r="T90" s="38" t="s">
        <v>386</v>
      </c>
      <c r="U90" s="3">
        <v>12</v>
      </c>
    </row>
    <row r="91" spans="1:21">
      <c r="A91" s="3">
        <v>12</v>
      </c>
      <c r="B91" s="3">
        <v>1</v>
      </c>
      <c r="C91" s="3" t="s">
        <v>176</v>
      </c>
      <c r="D91" s="3" t="s">
        <v>183</v>
      </c>
      <c r="E91" s="3">
        <v>110</v>
      </c>
      <c r="F91" s="3" t="s">
        <v>128</v>
      </c>
      <c r="G91" s="3" t="s">
        <v>39</v>
      </c>
      <c r="H91" s="3" t="s">
        <v>129</v>
      </c>
      <c r="I91" s="1">
        <v>32105</v>
      </c>
      <c r="J91" s="3" t="s">
        <v>18</v>
      </c>
      <c r="K91" s="2">
        <v>105.3</v>
      </c>
      <c r="L91" s="27">
        <v>0.54320000000000002</v>
      </c>
      <c r="M91" s="3">
        <v>222.5</v>
      </c>
      <c r="N91" s="13">
        <v>230</v>
      </c>
      <c r="O91" s="13">
        <v>232.5</v>
      </c>
      <c r="P91" s="3"/>
      <c r="Q91" s="26">
        <v>232.5</v>
      </c>
      <c r="R91" s="27">
        <f t="shared" si="3"/>
        <v>126.294</v>
      </c>
      <c r="S91" s="3" t="s">
        <v>396</v>
      </c>
      <c r="T91" s="38" t="s">
        <v>308</v>
      </c>
      <c r="U91" s="3">
        <v>48</v>
      </c>
    </row>
    <row r="92" spans="1:21">
      <c r="A92" s="3">
        <v>12</v>
      </c>
      <c r="B92" s="3">
        <v>1</v>
      </c>
      <c r="C92" s="3" t="s">
        <v>176</v>
      </c>
      <c r="D92" s="3" t="s">
        <v>183</v>
      </c>
      <c r="E92" s="3">
        <v>125</v>
      </c>
      <c r="F92" s="3" t="s">
        <v>57</v>
      </c>
      <c r="G92" s="3" t="s">
        <v>27</v>
      </c>
      <c r="H92" s="3" t="s">
        <v>27</v>
      </c>
      <c r="I92" s="1">
        <v>32667</v>
      </c>
      <c r="J92" s="1" t="s">
        <v>18</v>
      </c>
      <c r="K92" s="2">
        <v>118.25</v>
      </c>
      <c r="L92" s="27">
        <v>0.52849999999999997</v>
      </c>
      <c r="M92" s="3">
        <v>185</v>
      </c>
      <c r="N92" s="3">
        <v>200</v>
      </c>
      <c r="O92" s="13">
        <v>210</v>
      </c>
      <c r="P92" s="3"/>
      <c r="Q92" s="26">
        <v>210</v>
      </c>
      <c r="R92" s="27">
        <f t="shared" si="3"/>
        <v>110.985</v>
      </c>
      <c r="S92" s="3" t="s">
        <v>398</v>
      </c>
      <c r="T92" s="38" t="s">
        <v>311</v>
      </c>
      <c r="U92" s="3">
        <v>21</v>
      </c>
    </row>
    <row r="93" spans="1:21">
      <c r="A93" s="3">
        <v>12</v>
      </c>
      <c r="B93" s="3">
        <v>1</v>
      </c>
      <c r="C93" s="3" t="s">
        <v>176</v>
      </c>
      <c r="D93" s="3" t="s">
        <v>183</v>
      </c>
      <c r="E93" s="3">
        <v>140</v>
      </c>
      <c r="F93" s="3" t="s">
        <v>164</v>
      </c>
      <c r="G93" s="3" t="s">
        <v>24</v>
      </c>
      <c r="H93" s="3" t="s">
        <v>24</v>
      </c>
      <c r="I93" s="1">
        <v>34186</v>
      </c>
      <c r="J93" s="3" t="s">
        <v>18</v>
      </c>
      <c r="K93" s="2">
        <v>128.15</v>
      </c>
      <c r="L93" s="27">
        <v>0.51719999999999999</v>
      </c>
      <c r="M93" s="3">
        <v>175</v>
      </c>
      <c r="N93" s="13">
        <v>185</v>
      </c>
      <c r="O93" s="3">
        <v>190</v>
      </c>
      <c r="P93" s="3"/>
      <c r="Q93" s="26">
        <v>190</v>
      </c>
      <c r="R93" s="27">
        <f t="shared" si="3"/>
        <v>98.268000000000001</v>
      </c>
      <c r="S93" s="3"/>
      <c r="T93" s="38" t="s">
        <v>312</v>
      </c>
      <c r="U93" s="3">
        <v>12</v>
      </c>
    </row>
    <row r="94" spans="1:21">
      <c r="A94" s="3">
        <v>5</v>
      </c>
      <c r="B94" s="3">
        <v>2</v>
      </c>
      <c r="C94" s="3" t="s">
        <v>176</v>
      </c>
      <c r="D94" s="3" t="s">
        <v>183</v>
      </c>
      <c r="E94" s="3">
        <v>140</v>
      </c>
      <c r="F94" s="3" t="s">
        <v>313</v>
      </c>
      <c r="G94" s="3" t="s">
        <v>24</v>
      </c>
      <c r="H94" s="3" t="s">
        <v>24</v>
      </c>
      <c r="I94" s="1">
        <v>30701</v>
      </c>
      <c r="J94" s="1" t="s">
        <v>18</v>
      </c>
      <c r="K94" s="2">
        <v>130.6</v>
      </c>
      <c r="L94" s="27">
        <v>0.51429999999999998</v>
      </c>
      <c r="M94" s="3">
        <v>145</v>
      </c>
      <c r="N94" s="13">
        <v>150</v>
      </c>
      <c r="O94" s="13">
        <v>152.5</v>
      </c>
      <c r="P94" s="3"/>
      <c r="Q94" s="26">
        <v>152.5</v>
      </c>
      <c r="R94" s="27">
        <f t="shared" si="3"/>
        <v>78.430750000000003</v>
      </c>
      <c r="S94" s="3"/>
      <c r="T94" s="38" t="s">
        <v>314</v>
      </c>
      <c r="U94" s="3">
        <v>5</v>
      </c>
    </row>
    <row r="95" spans="1:21">
      <c r="A95" s="35"/>
      <c r="B95" s="35"/>
      <c r="C95" s="35"/>
      <c r="D95" s="35"/>
      <c r="E95" s="35"/>
      <c r="F95" s="66" t="s">
        <v>382</v>
      </c>
      <c r="G95" s="66" t="s">
        <v>357</v>
      </c>
      <c r="H95" s="35"/>
      <c r="I95" s="67"/>
      <c r="J95" s="35"/>
      <c r="K95" s="68"/>
      <c r="L95" s="69"/>
      <c r="M95" s="35"/>
      <c r="N95" s="35"/>
      <c r="O95" s="35"/>
      <c r="P95" s="35"/>
      <c r="Q95" s="35"/>
      <c r="R95" s="69"/>
      <c r="S95" s="35"/>
      <c r="T95" s="70"/>
      <c r="U95" s="35"/>
    </row>
    <row r="96" spans="1:21">
      <c r="A96" s="35"/>
      <c r="B96" s="35"/>
      <c r="C96" s="35"/>
      <c r="D96" s="35"/>
      <c r="E96" s="35"/>
      <c r="F96" s="66" t="s">
        <v>404</v>
      </c>
      <c r="G96" s="66" t="s">
        <v>358</v>
      </c>
      <c r="H96" s="35"/>
      <c r="I96" s="67"/>
      <c r="J96" s="35"/>
      <c r="K96" s="68"/>
      <c r="L96" s="69"/>
      <c r="M96" s="35"/>
      <c r="N96" s="35"/>
      <c r="O96" s="35"/>
      <c r="P96" s="35"/>
      <c r="Q96" s="35"/>
      <c r="R96" s="69"/>
      <c r="S96" s="35"/>
      <c r="T96" s="70"/>
      <c r="U96" s="35"/>
    </row>
    <row r="97" spans="1:22">
      <c r="A97" s="3">
        <v>12</v>
      </c>
      <c r="B97" s="3">
        <v>1</v>
      </c>
      <c r="C97" s="3" t="s">
        <v>177</v>
      </c>
      <c r="D97" s="3" t="s">
        <v>186</v>
      </c>
      <c r="E97" s="3">
        <v>52</v>
      </c>
      <c r="F97" s="3" t="s">
        <v>290</v>
      </c>
      <c r="G97" s="3" t="s">
        <v>24</v>
      </c>
      <c r="H97" s="3" t="s">
        <v>38</v>
      </c>
      <c r="I97" s="1">
        <v>31670</v>
      </c>
      <c r="J97" s="1" t="s">
        <v>18</v>
      </c>
      <c r="K97" s="2">
        <v>51.9</v>
      </c>
      <c r="L97" s="27">
        <v>0.97309999999999997</v>
      </c>
      <c r="M97" s="3">
        <v>72.5</v>
      </c>
      <c r="N97" s="13">
        <v>82.5</v>
      </c>
      <c r="O97" s="36">
        <v>92.5</v>
      </c>
      <c r="P97" s="3"/>
      <c r="Q97" s="26">
        <v>82.5</v>
      </c>
      <c r="R97" s="27">
        <f>Q97*L97</f>
        <v>80.280749999999998</v>
      </c>
      <c r="S97" s="3"/>
      <c r="T97" s="38" t="s">
        <v>291</v>
      </c>
      <c r="U97" s="3">
        <v>12</v>
      </c>
      <c r="V97" s="8" t="s">
        <v>405</v>
      </c>
    </row>
    <row r="98" spans="1:22">
      <c r="A98" s="3">
        <v>12</v>
      </c>
      <c r="B98" s="3">
        <v>1</v>
      </c>
      <c r="C98" s="3" t="s">
        <v>177</v>
      </c>
      <c r="D98" s="48" t="s">
        <v>186</v>
      </c>
      <c r="E98" s="48">
        <v>60</v>
      </c>
      <c r="F98" s="48" t="s">
        <v>77</v>
      </c>
      <c r="G98" s="48" t="s">
        <v>24</v>
      </c>
      <c r="H98" s="48" t="s">
        <v>76</v>
      </c>
      <c r="I98" s="49">
        <v>27234</v>
      </c>
      <c r="J98" s="48" t="s">
        <v>23</v>
      </c>
      <c r="K98" s="50">
        <v>58.95</v>
      </c>
      <c r="L98" s="51">
        <v>0.88949999999999996</v>
      </c>
      <c r="M98" s="48">
        <v>80</v>
      </c>
      <c r="N98" s="36">
        <v>90.5</v>
      </c>
      <c r="O98" s="48">
        <v>90.5</v>
      </c>
      <c r="P98" s="36">
        <v>102.5</v>
      </c>
      <c r="Q98" s="48">
        <v>90.5</v>
      </c>
      <c r="R98" s="27">
        <f t="shared" ref="R98:R104" si="4">Q98*L98</f>
        <v>80.499749999999992</v>
      </c>
      <c r="S98" s="3"/>
      <c r="T98" s="52" t="s">
        <v>249</v>
      </c>
      <c r="U98" s="3">
        <v>12</v>
      </c>
      <c r="V98" s="8" t="s">
        <v>405</v>
      </c>
    </row>
    <row r="99" spans="1:22">
      <c r="A99" s="35"/>
      <c r="B99" s="35"/>
      <c r="C99" s="35"/>
      <c r="D99" s="35"/>
      <c r="E99" s="35"/>
      <c r="F99" s="66" t="s">
        <v>382</v>
      </c>
      <c r="G99" s="66" t="s">
        <v>357</v>
      </c>
      <c r="H99" s="35"/>
      <c r="I99" s="67"/>
      <c r="J99" s="35"/>
      <c r="K99" s="68"/>
      <c r="L99" s="69"/>
      <c r="M99" s="35"/>
      <c r="N99" s="35"/>
      <c r="O99" s="35"/>
      <c r="P99" s="35"/>
      <c r="Q99" s="35"/>
      <c r="R99" s="69"/>
      <c r="S99" s="35"/>
      <c r="T99" s="70"/>
      <c r="U99" s="35"/>
    </row>
    <row r="100" spans="1:22">
      <c r="A100" s="35"/>
      <c r="B100" s="35"/>
      <c r="C100" s="35"/>
      <c r="D100" s="35"/>
      <c r="E100" s="35"/>
      <c r="F100" s="66" t="s">
        <v>404</v>
      </c>
      <c r="G100" s="66" t="s">
        <v>360</v>
      </c>
      <c r="H100" s="35"/>
      <c r="I100" s="67"/>
      <c r="J100" s="35"/>
      <c r="K100" s="68"/>
      <c r="L100" s="69"/>
      <c r="M100" s="35"/>
      <c r="N100" s="35"/>
      <c r="O100" s="35"/>
      <c r="P100" s="35"/>
      <c r="Q100" s="35"/>
      <c r="R100" s="69"/>
      <c r="S100" s="35"/>
      <c r="T100" s="70"/>
      <c r="U100" s="35"/>
    </row>
    <row r="101" spans="1:22">
      <c r="A101" s="3">
        <v>12</v>
      </c>
      <c r="B101" s="3">
        <v>1</v>
      </c>
      <c r="C101" s="3" t="s">
        <v>177</v>
      </c>
      <c r="D101" s="48" t="s">
        <v>186</v>
      </c>
      <c r="E101" s="3">
        <v>75</v>
      </c>
      <c r="F101" s="3" t="s">
        <v>75</v>
      </c>
      <c r="G101" s="3" t="s">
        <v>24</v>
      </c>
      <c r="H101" s="3" t="s">
        <v>76</v>
      </c>
      <c r="I101" s="1">
        <v>38372</v>
      </c>
      <c r="J101" s="3" t="s">
        <v>20</v>
      </c>
      <c r="K101" s="2">
        <v>70.45</v>
      </c>
      <c r="L101" s="27">
        <v>0.85960000000000003</v>
      </c>
      <c r="M101" s="3">
        <v>45</v>
      </c>
      <c r="N101" s="3">
        <v>50</v>
      </c>
      <c r="O101" s="3">
        <v>55</v>
      </c>
      <c r="P101" s="3"/>
      <c r="Q101" s="3">
        <v>55</v>
      </c>
      <c r="R101" s="27">
        <f t="shared" si="4"/>
        <v>47.277999999999999</v>
      </c>
      <c r="S101" s="3"/>
      <c r="T101" s="38" t="s">
        <v>292</v>
      </c>
      <c r="U101" s="3">
        <v>12</v>
      </c>
    </row>
    <row r="102" spans="1:22">
      <c r="A102" s="3">
        <v>12</v>
      </c>
      <c r="B102" s="48">
        <v>1</v>
      </c>
      <c r="C102" s="3" t="s">
        <v>177</v>
      </c>
      <c r="D102" s="48" t="s">
        <v>186</v>
      </c>
      <c r="E102" s="3">
        <v>82.5</v>
      </c>
      <c r="F102" s="3" t="s">
        <v>37</v>
      </c>
      <c r="G102" s="3" t="s">
        <v>24</v>
      </c>
      <c r="H102" s="3" t="s">
        <v>76</v>
      </c>
      <c r="I102" s="1">
        <v>28873</v>
      </c>
      <c r="J102" s="3" t="s">
        <v>18</v>
      </c>
      <c r="K102" s="2">
        <v>82.3</v>
      </c>
      <c r="L102" s="27">
        <v>0.62029999999999996</v>
      </c>
      <c r="M102" s="3">
        <v>187.5</v>
      </c>
      <c r="N102" s="3">
        <v>237.5</v>
      </c>
      <c r="O102" s="36">
        <v>0</v>
      </c>
      <c r="P102" s="3"/>
      <c r="Q102" s="3">
        <v>237.5</v>
      </c>
      <c r="R102" s="27">
        <f t="shared" si="4"/>
        <v>147.32124999999999</v>
      </c>
      <c r="S102" s="3"/>
      <c r="T102" s="38" t="s">
        <v>293</v>
      </c>
      <c r="U102" s="3">
        <v>12</v>
      </c>
      <c r="V102" s="8" t="s">
        <v>406</v>
      </c>
    </row>
    <row r="103" spans="1:22">
      <c r="A103" s="35">
        <v>12</v>
      </c>
      <c r="B103" s="35">
        <v>1</v>
      </c>
      <c r="C103" s="35" t="s">
        <v>177</v>
      </c>
      <c r="D103" s="48" t="s">
        <v>186</v>
      </c>
      <c r="E103" s="35">
        <v>90</v>
      </c>
      <c r="F103" s="35" t="s">
        <v>112</v>
      </c>
      <c r="G103" s="35" t="s">
        <v>24</v>
      </c>
      <c r="H103" s="35" t="s">
        <v>76</v>
      </c>
      <c r="I103" s="67">
        <v>29863</v>
      </c>
      <c r="J103" s="35" t="s">
        <v>18</v>
      </c>
      <c r="K103" s="68">
        <v>89.6</v>
      </c>
      <c r="L103" s="69">
        <v>0.58689999999999998</v>
      </c>
      <c r="M103" s="35">
        <v>235</v>
      </c>
      <c r="N103" s="36">
        <v>255</v>
      </c>
      <c r="O103" s="36">
        <v>255</v>
      </c>
      <c r="P103" s="35"/>
      <c r="Q103" s="35">
        <v>235</v>
      </c>
      <c r="R103" s="27">
        <f t="shared" si="4"/>
        <v>137.92149999999998</v>
      </c>
      <c r="S103" s="35"/>
      <c r="T103" s="70" t="s">
        <v>293</v>
      </c>
      <c r="U103" s="35">
        <v>12</v>
      </c>
      <c r="V103" s="8" t="s">
        <v>406</v>
      </c>
    </row>
    <row r="104" spans="1:22">
      <c r="A104" s="3">
        <v>5</v>
      </c>
      <c r="B104" s="3">
        <v>2</v>
      </c>
      <c r="C104" s="3" t="s">
        <v>177</v>
      </c>
      <c r="D104" s="48" t="s">
        <v>186</v>
      </c>
      <c r="E104" s="3">
        <v>90</v>
      </c>
      <c r="F104" s="3" t="s">
        <v>135</v>
      </c>
      <c r="G104" s="3" t="s">
        <v>24</v>
      </c>
      <c r="H104" s="3" t="s">
        <v>76</v>
      </c>
      <c r="I104" s="1">
        <v>33658</v>
      </c>
      <c r="J104" s="3" t="s">
        <v>18</v>
      </c>
      <c r="K104" s="2">
        <v>85.95</v>
      </c>
      <c r="L104" s="27">
        <v>0.60219999999999996</v>
      </c>
      <c r="M104" s="3">
        <v>165</v>
      </c>
      <c r="N104" s="36">
        <v>187.5</v>
      </c>
      <c r="O104" s="36">
        <v>187.5</v>
      </c>
      <c r="P104" s="3"/>
      <c r="Q104" s="26">
        <v>165</v>
      </c>
      <c r="R104" s="27">
        <f t="shared" si="4"/>
        <v>99.363</v>
      </c>
      <c r="S104" s="3"/>
      <c r="T104" s="38" t="s">
        <v>293</v>
      </c>
      <c r="U104" s="3">
        <v>5</v>
      </c>
      <c r="V104" s="8" t="s">
        <v>406</v>
      </c>
    </row>
    <row r="105" spans="1:22">
      <c r="A105" s="35"/>
      <c r="B105" s="35"/>
      <c r="C105" s="35"/>
      <c r="D105" s="35"/>
      <c r="E105" s="35"/>
      <c r="F105" s="66" t="s">
        <v>382</v>
      </c>
      <c r="G105" s="66" t="s">
        <v>383</v>
      </c>
      <c r="H105" s="35"/>
      <c r="I105" s="67"/>
      <c r="J105" s="35"/>
      <c r="K105" s="68"/>
      <c r="L105" s="69"/>
      <c r="M105" s="35"/>
      <c r="N105" s="35"/>
      <c r="O105" s="35"/>
      <c r="P105" s="35"/>
      <c r="Q105" s="35"/>
      <c r="R105" s="69"/>
      <c r="S105" s="35"/>
      <c r="T105" s="70"/>
      <c r="U105" s="35"/>
    </row>
    <row r="106" spans="1:22">
      <c r="A106" s="35"/>
      <c r="B106" s="35"/>
      <c r="C106" s="35"/>
      <c r="D106" s="35"/>
      <c r="E106" s="35"/>
      <c r="F106" s="66" t="s">
        <v>404</v>
      </c>
      <c r="G106" s="66" t="s">
        <v>360</v>
      </c>
      <c r="H106" s="35"/>
      <c r="I106" s="67"/>
      <c r="J106" s="35"/>
      <c r="K106" s="68"/>
      <c r="L106" s="69"/>
      <c r="M106" s="35"/>
      <c r="N106" s="35"/>
      <c r="O106" s="35"/>
      <c r="P106" s="35"/>
      <c r="Q106" s="35"/>
      <c r="R106" s="69"/>
      <c r="S106" s="35"/>
      <c r="T106" s="70"/>
      <c r="U106" s="35"/>
    </row>
    <row r="107" spans="1:22">
      <c r="A107" s="3">
        <v>12</v>
      </c>
      <c r="B107" s="3">
        <v>1</v>
      </c>
      <c r="C107" s="3" t="s">
        <v>176</v>
      </c>
      <c r="D107" s="3" t="s">
        <v>186</v>
      </c>
      <c r="E107" s="3">
        <v>67.5</v>
      </c>
      <c r="F107" s="3" t="s">
        <v>188</v>
      </c>
      <c r="G107" s="3" t="s">
        <v>24</v>
      </c>
      <c r="H107" s="3" t="s">
        <v>76</v>
      </c>
      <c r="I107" s="1">
        <v>38154</v>
      </c>
      <c r="J107" s="3" t="s">
        <v>20</v>
      </c>
      <c r="K107" s="2">
        <v>66.05</v>
      </c>
      <c r="L107" s="27">
        <v>0.97389999999999999</v>
      </c>
      <c r="M107" s="3">
        <v>40</v>
      </c>
      <c r="N107" s="3">
        <v>50</v>
      </c>
      <c r="O107" s="93">
        <v>60</v>
      </c>
      <c r="P107" s="3"/>
      <c r="Q107" s="26">
        <v>50</v>
      </c>
      <c r="R107" s="27">
        <f>Q107*L107</f>
        <v>48.695</v>
      </c>
      <c r="S107" s="3"/>
      <c r="T107" s="38" t="s">
        <v>230</v>
      </c>
      <c r="U107" s="3">
        <v>12</v>
      </c>
      <c r="V107" s="8" t="s">
        <v>405</v>
      </c>
    </row>
    <row r="108" spans="1:22">
      <c r="A108" s="35"/>
      <c r="B108" s="35"/>
      <c r="C108" s="35"/>
      <c r="D108" s="35"/>
      <c r="E108" s="35"/>
      <c r="F108" s="66" t="s">
        <v>382</v>
      </c>
      <c r="G108" s="66" t="s">
        <v>383</v>
      </c>
      <c r="H108" s="35"/>
      <c r="I108" s="67"/>
      <c r="J108" s="35"/>
      <c r="K108" s="68"/>
      <c r="L108" s="69"/>
      <c r="M108" s="35"/>
      <c r="N108" s="35"/>
      <c r="O108" s="35"/>
      <c r="P108" s="35"/>
      <c r="Q108" s="35"/>
      <c r="R108" s="69"/>
      <c r="S108" s="35"/>
      <c r="T108" s="70"/>
      <c r="U108" s="35"/>
    </row>
    <row r="109" spans="1:22">
      <c r="A109" s="35"/>
      <c r="B109" s="35"/>
      <c r="C109" s="35"/>
      <c r="D109" s="35"/>
      <c r="E109" s="35"/>
      <c r="F109" s="66" t="s">
        <v>404</v>
      </c>
      <c r="G109" s="66" t="s">
        <v>360</v>
      </c>
      <c r="H109" s="35"/>
      <c r="I109" s="67"/>
      <c r="J109" s="35"/>
      <c r="K109" s="68"/>
      <c r="L109" s="69"/>
      <c r="M109" s="35"/>
      <c r="N109" s="35"/>
      <c r="O109" s="35"/>
      <c r="P109" s="35"/>
      <c r="Q109" s="35"/>
      <c r="R109" s="69"/>
      <c r="S109" s="35"/>
      <c r="T109" s="70"/>
      <c r="U109" s="35"/>
    </row>
    <row r="110" spans="1:22">
      <c r="A110" s="3">
        <v>12</v>
      </c>
      <c r="B110" s="3">
        <v>1</v>
      </c>
      <c r="C110" s="3" t="s">
        <v>176</v>
      </c>
      <c r="D110" s="3" t="s">
        <v>186</v>
      </c>
      <c r="E110" s="3">
        <v>75</v>
      </c>
      <c r="F110" s="3" t="s">
        <v>156</v>
      </c>
      <c r="G110" s="3" t="s">
        <v>24</v>
      </c>
      <c r="H110" s="3" t="s">
        <v>76</v>
      </c>
      <c r="I110" s="1">
        <v>33055</v>
      </c>
      <c r="J110" s="3" t="s">
        <v>18</v>
      </c>
      <c r="K110" s="2">
        <v>74.150000000000006</v>
      </c>
      <c r="L110" s="27">
        <v>0.63759999999999994</v>
      </c>
      <c r="M110" s="36">
        <v>165</v>
      </c>
      <c r="N110" s="93">
        <v>185</v>
      </c>
      <c r="O110" s="13">
        <v>185</v>
      </c>
      <c r="P110" s="3"/>
      <c r="Q110" s="26">
        <v>185</v>
      </c>
      <c r="R110" s="27">
        <f t="shared" ref="R110:R115" si="5">Q110*L110</f>
        <v>117.95599999999999</v>
      </c>
      <c r="S110" s="3"/>
      <c r="T110" s="38" t="s">
        <v>315</v>
      </c>
      <c r="U110" s="3">
        <v>12</v>
      </c>
      <c r="V110" s="8" t="s">
        <v>406</v>
      </c>
    </row>
    <row r="111" spans="1:22">
      <c r="A111" s="3">
        <v>12</v>
      </c>
      <c r="B111" s="3">
        <v>1</v>
      </c>
      <c r="C111" s="3" t="s">
        <v>176</v>
      </c>
      <c r="D111" s="3" t="s">
        <v>186</v>
      </c>
      <c r="E111" s="3">
        <v>75</v>
      </c>
      <c r="F111" s="3" t="s">
        <v>75</v>
      </c>
      <c r="G111" s="3" t="s">
        <v>24</v>
      </c>
      <c r="H111" s="3" t="s">
        <v>76</v>
      </c>
      <c r="I111" s="1">
        <v>39467</v>
      </c>
      <c r="J111" s="3" t="s">
        <v>20</v>
      </c>
      <c r="K111" s="2">
        <v>70.45</v>
      </c>
      <c r="L111" s="27">
        <v>0.85960000000000003</v>
      </c>
      <c r="M111" s="3">
        <v>45</v>
      </c>
      <c r="N111" s="13">
        <v>50</v>
      </c>
      <c r="O111" s="13">
        <v>55</v>
      </c>
      <c r="P111" s="3"/>
      <c r="Q111" s="26">
        <v>55</v>
      </c>
      <c r="R111" s="27">
        <f t="shared" si="5"/>
        <v>47.277999999999999</v>
      </c>
      <c r="S111" s="3"/>
      <c r="T111" s="38" t="s">
        <v>293</v>
      </c>
      <c r="U111" s="3">
        <v>12</v>
      </c>
      <c r="V111" s="8" t="s">
        <v>405</v>
      </c>
    </row>
    <row r="112" spans="1:22">
      <c r="A112" s="3">
        <v>12</v>
      </c>
      <c r="B112" s="48">
        <v>1</v>
      </c>
      <c r="C112" s="48" t="s">
        <v>176</v>
      </c>
      <c r="D112" s="48" t="s">
        <v>186</v>
      </c>
      <c r="E112" s="3">
        <v>82.5</v>
      </c>
      <c r="F112" s="3" t="s">
        <v>37</v>
      </c>
      <c r="G112" s="3" t="s">
        <v>24</v>
      </c>
      <c r="H112" s="3" t="s">
        <v>76</v>
      </c>
      <c r="I112" s="1">
        <v>28873</v>
      </c>
      <c r="J112" s="3" t="s">
        <v>18</v>
      </c>
      <c r="K112" s="2">
        <v>82.3</v>
      </c>
      <c r="L112" s="27">
        <v>0.62029999999999996</v>
      </c>
      <c r="M112" s="3">
        <v>187.5</v>
      </c>
      <c r="N112" s="3">
        <v>237.5</v>
      </c>
      <c r="O112" s="36">
        <v>0</v>
      </c>
      <c r="P112" s="3"/>
      <c r="Q112" s="3">
        <v>237.5</v>
      </c>
      <c r="R112" s="27">
        <f t="shared" si="5"/>
        <v>147.32124999999999</v>
      </c>
      <c r="S112" s="3"/>
      <c r="T112" s="38" t="s">
        <v>293</v>
      </c>
      <c r="U112" s="3">
        <v>12</v>
      </c>
      <c r="V112" s="8" t="s">
        <v>406</v>
      </c>
    </row>
    <row r="113" spans="1:22">
      <c r="A113" s="3">
        <v>12</v>
      </c>
      <c r="B113" s="3">
        <v>1</v>
      </c>
      <c r="C113" s="48" t="s">
        <v>176</v>
      </c>
      <c r="D113" s="48" t="s">
        <v>186</v>
      </c>
      <c r="E113" s="3">
        <v>90</v>
      </c>
      <c r="F113" s="3" t="s">
        <v>112</v>
      </c>
      <c r="G113" s="3" t="s">
        <v>24</v>
      </c>
      <c r="H113" s="3" t="s">
        <v>76</v>
      </c>
      <c r="I113" s="1">
        <v>29863</v>
      </c>
      <c r="J113" s="3" t="s">
        <v>18</v>
      </c>
      <c r="K113" s="2">
        <v>89.6</v>
      </c>
      <c r="L113" s="27">
        <v>0.58689999999999998</v>
      </c>
      <c r="M113" s="3">
        <v>235</v>
      </c>
      <c r="N113" s="36">
        <v>255</v>
      </c>
      <c r="O113" s="36">
        <v>255</v>
      </c>
      <c r="P113" s="3"/>
      <c r="Q113" s="3">
        <v>235</v>
      </c>
      <c r="R113" s="27">
        <f t="shared" si="5"/>
        <v>137.92149999999998</v>
      </c>
      <c r="S113" s="3"/>
      <c r="T113" s="38" t="s">
        <v>293</v>
      </c>
      <c r="U113" s="3">
        <v>12</v>
      </c>
      <c r="V113" s="8" t="s">
        <v>406</v>
      </c>
    </row>
    <row r="114" spans="1:22">
      <c r="A114" s="3">
        <v>12</v>
      </c>
      <c r="B114" s="3">
        <v>1</v>
      </c>
      <c r="C114" s="3" t="s">
        <v>176</v>
      </c>
      <c r="D114" s="3" t="s">
        <v>186</v>
      </c>
      <c r="E114" s="3">
        <v>100</v>
      </c>
      <c r="F114" s="3" t="s">
        <v>317</v>
      </c>
      <c r="G114" s="3" t="s">
        <v>24</v>
      </c>
      <c r="H114" s="3" t="s">
        <v>76</v>
      </c>
      <c r="I114" s="1">
        <v>29734</v>
      </c>
      <c r="J114" s="1" t="s">
        <v>18</v>
      </c>
      <c r="K114" s="2">
        <v>95.1</v>
      </c>
      <c r="L114" s="27">
        <v>0.5675</v>
      </c>
      <c r="M114" s="3">
        <v>210</v>
      </c>
      <c r="N114" s="13">
        <v>220</v>
      </c>
      <c r="O114" s="13">
        <v>230</v>
      </c>
      <c r="P114" s="3"/>
      <c r="Q114" s="26">
        <v>230</v>
      </c>
      <c r="R114" s="27">
        <f t="shared" si="5"/>
        <v>130.52500000000001</v>
      </c>
      <c r="S114" s="3"/>
      <c r="T114" s="38" t="s">
        <v>293</v>
      </c>
      <c r="U114" s="3">
        <v>12</v>
      </c>
      <c r="V114" s="8" t="s">
        <v>406</v>
      </c>
    </row>
    <row r="115" spans="1:22">
      <c r="A115" s="3">
        <v>5</v>
      </c>
      <c r="B115" s="3">
        <v>2</v>
      </c>
      <c r="C115" s="3" t="s">
        <v>176</v>
      </c>
      <c r="D115" s="48" t="s">
        <v>186</v>
      </c>
      <c r="E115" s="3">
        <v>100</v>
      </c>
      <c r="F115" s="3" t="s">
        <v>402</v>
      </c>
      <c r="G115" s="3" t="s">
        <v>24</v>
      </c>
      <c r="H115" s="3" t="s">
        <v>76</v>
      </c>
      <c r="I115" s="1">
        <v>32121</v>
      </c>
      <c r="J115" s="3" t="s">
        <v>18</v>
      </c>
      <c r="K115" s="2">
        <v>96.9</v>
      </c>
      <c r="L115" s="27">
        <v>0.56220000000000003</v>
      </c>
      <c r="M115" s="3">
        <v>205</v>
      </c>
      <c r="N115" s="13">
        <v>215</v>
      </c>
      <c r="O115" s="93">
        <v>220</v>
      </c>
      <c r="P115" s="3"/>
      <c r="Q115" s="26">
        <v>215</v>
      </c>
      <c r="R115" s="27">
        <f t="shared" si="5"/>
        <v>120.873</v>
      </c>
      <c r="S115" s="3"/>
      <c r="T115" s="38" t="s">
        <v>316</v>
      </c>
      <c r="U115" s="3">
        <v>5</v>
      </c>
      <c r="V115" s="8" t="s">
        <v>406</v>
      </c>
    </row>
    <row r="116" spans="1:22">
      <c r="A116" s="35"/>
      <c r="B116" s="35"/>
      <c r="C116" s="35"/>
      <c r="D116" s="35"/>
      <c r="E116" s="35"/>
      <c r="F116" s="66" t="s">
        <v>413</v>
      </c>
      <c r="G116" s="66" t="s">
        <v>357</v>
      </c>
      <c r="H116" s="35"/>
      <c r="I116" s="67"/>
      <c r="J116" s="35"/>
      <c r="K116" s="68"/>
      <c r="L116" s="69"/>
      <c r="M116" s="35"/>
      <c r="N116" s="35"/>
      <c r="O116" s="35"/>
      <c r="P116" s="35"/>
      <c r="Q116" s="35"/>
      <c r="R116" s="69"/>
      <c r="S116" s="35"/>
      <c r="T116" s="70"/>
      <c r="U116" s="35"/>
    </row>
    <row r="117" spans="1:22">
      <c r="A117" s="35"/>
      <c r="B117" s="35"/>
      <c r="C117" s="35"/>
      <c r="D117" s="35"/>
      <c r="E117" s="35"/>
      <c r="F117" s="66" t="s">
        <v>404</v>
      </c>
      <c r="G117" s="66" t="s">
        <v>360</v>
      </c>
      <c r="H117" s="35"/>
      <c r="I117" s="67"/>
      <c r="J117" s="35"/>
      <c r="K117" s="68"/>
      <c r="L117" s="69"/>
      <c r="M117" s="35"/>
      <c r="N117" s="35"/>
      <c r="O117" s="35"/>
      <c r="P117" s="35"/>
      <c r="Q117" s="35"/>
      <c r="R117" s="69"/>
      <c r="S117" s="35"/>
      <c r="T117" s="70"/>
      <c r="U117" s="35"/>
    </row>
    <row r="118" spans="1:22">
      <c r="A118" s="3">
        <v>12</v>
      </c>
      <c r="B118" s="3">
        <v>1</v>
      </c>
      <c r="C118" s="3" t="s">
        <v>177</v>
      </c>
      <c r="D118" s="3" t="s">
        <v>187</v>
      </c>
      <c r="E118" s="3">
        <v>75</v>
      </c>
      <c r="F118" s="3" t="s">
        <v>60</v>
      </c>
      <c r="G118" s="3" t="s">
        <v>46</v>
      </c>
      <c r="H118" s="3" t="s">
        <v>76</v>
      </c>
      <c r="I118" s="1">
        <v>23189</v>
      </c>
      <c r="J118" s="3" t="s">
        <v>18</v>
      </c>
      <c r="K118" s="2">
        <v>74.900000000000006</v>
      </c>
      <c r="L118" s="27">
        <v>0.66520000000000001</v>
      </c>
      <c r="M118" s="3">
        <v>95</v>
      </c>
      <c r="N118" s="13">
        <v>100</v>
      </c>
      <c r="O118" s="93">
        <v>105</v>
      </c>
      <c r="P118" s="3"/>
      <c r="Q118" s="26">
        <v>100</v>
      </c>
      <c r="R118" s="27">
        <f>Q118*L118</f>
        <v>66.52</v>
      </c>
      <c r="S118" s="3"/>
      <c r="T118" s="38" t="s">
        <v>136</v>
      </c>
      <c r="U118" s="3">
        <v>12</v>
      </c>
    </row>
    <row r="119" spans="1:22">
      <c r="A119" s="3">
        <v>12</v>
      </c>
      <c r="B119" s="3">
        <v>1</v>
      </c>
      <c r="C119" s="3" t="s">
        <v>177</v>
      </c>
      <c r="D119" s="3" t="s">
        <v>187</v>
      </c>
      <c r="E119" s="3">
        <v>82.5</v>
      </c>
      <c r="F119" s="3" t="s">
        <v>157</v>
      </c>
      <c r="G119" s="3" t="s">
        <v>40</v>
      </c>
      <c r="H119" s="3" t="s">
        <v>166</v>
      </c>
      <c r="I119" s="1">
        <v>37562</v>
      </c>
      <c r="J119" s="3" t="s">
        <v>20</v>
      </c>
      <c r="K119" s="2">
        <v>82.45</v>
      </c>
      <c r="L119" s="27">
        <v>0.61929999999999996</v>
      </c>
      <c r="M119" s="3">
        <v>95</v>
      </c>
      <c r="N119" s="13">
        <v>102.5</v>
      </c>
      <c r="O119" s="13">
        <v>107.5</v>
      </c>
      <c r="P119" s="3"/>
      <c r="Q119" s="26">
        <v>107.5</v>
      </c>
      <c r="R119" s="27">
        <f>Q119*L119</f>
        <v>66.574749999999995</v>
      </c>
      <c r="S119" s="3"/>
      <c r="T119" s="38" t="s">
        <v>295</v>
      </c>
      <c r="U119" s="3">
        <v>12</v>
      </c>
    </row>
    <row r="120" spans="1:22">
      <c r="A120" s="35"/>
      <c r="B120" s="35"/>
      <c r="C120" s="35"/>
      <c r="D120" s="35"/>
      <c r="E120" s="35"/>
      <c r="F120" s="66" t="s">
        <v>413</v>
      </c>
      <c r="G120" s="66" t="s">
        <v>383</v>
      </c>
      <c r="H120" s="35"/>
      <c r="I120" s="67"/>
      <c r="J120" s="35"/>
      <c r="K120" s="68"/>
      <c r="L120" s="69"/>
      <c r="M120" s="35"/>
      <c r="N120" s="35"/>
      <c r="O120" s="35"/>
      <c r="P120" s="35"/>
      <c r="Q120" s="35"/>
      <c r="R120" s="69"/>
      <c r="S120" s="35"/>
      <c r="T120" s="70"/>
      <c r="U120" s="35"/>
    </row>
    <row r="121" spans="1:22">
      <c r="A121" s="35"/>
      <c r="B121" s="35"/>
      <c r="C121" s="35"/>
      <c r="D121" s="35"/>
      <c r="E121" s="35"/>
      <c r="F121" s="66" t="s">
        <v>404</v>
      </c>
      <c r="G121" s="66" t="s">
        <v>360</v>
      </c>
      <c r="H121" s="35"/>
      <c r="I121" s="67"/>
      <c r="J121" s="35"/>
      <c r="K121" s="68"/>
      <c r="L121" s="69"/>
      <c r="M121" s="35"/>
      <c r="N121" s="35"/>
      <c r="O121" s="35"/>
      <c r="P121" s="35"/>
      <c r="Q121" s="35"/>
      <c r="R121" s="69"/>
      <c r="S121" s="35"/>
      <c r="T121" s="70"/>
      <c r="U121" s="35"/>
    </row>
    <row r="122" spans="1:22">
      <c r="A122" s="3">
        <v>12</v>
      </c>
      <c r="B122" s="3">
        <v>1</v>
      </c>
      <c r="C122" s="48" t="s">
        <v>176</v>
      </c>
      <c r="D122" s="3" t="s">
        <v>187</v>
      </c>
      <c r="E122" s="3">
        <v>82.5</v>
      </c>
      <c r="F122" s="3" t="s">
        <v>159</v>
      </c>
      <c r="G122" s="3" t="s">
        <v>40</v>
      </c>
      <c r="H122" s="3" t="s">
        <v>166</v>
      </c>
      <c r="I122" s="1">
        <v>33712</v>
      </c>
      <c r="J122" s="3" t="s">
        <v>18</v>
      </c>
      <c r="K122" s="2">
        <v>76.150000000000006</v>
      </c>
      <c r="L122" s="27">
        <v>0.65629999999999999</v>
      </c>
      <c r="M122" s="3">
        <v>100</v>
      </c>
      <c r="N122" s="13">
        <v>110</v>
      </c>
      <c r="O122" s="13">
        <v>115</v>
      </c>
      <c r="P122" s="3"/>
      <c r="Q122" s="26">
        <v>115</v>
      </c>
      <c r="R122" s="27">
        <f>Q122*L122</f>
        <v>75.474500000000006</v>
      </c>
      <c r="S122" s="3"/>
      <c r="T122" s="38" t="s">
        <v>270</v>
      </c>
      <c r="U122" s="3">
        <v>12</v>
      </c>
    </row>
    <row r="123" spans="1:22">
      <c r="A123" s="3">
        <v>12</v>
      </c>
      <c r="B123" s="3">
        <v>1</v>
      </c>
      <c r="C123" s="3" t="s">
        <v>176</v>
      </c>
      <c r="D123" s="3" t="s">
        <v>187</v>
      </c>
      <c r="E123" s="3">
        <v>100</v>
      </c>
      <c r="F123" s="3" t="s">
        <v>139</v>
      </c>
      <c r="G123" s="3" t="s">
        <v>138</v>
      </c>
      <c r="H123" s="3" t="s">
        <v>76</v>
      </c>
      <c r="I123" s="1">
        <v>21851</v>
      </c>
      <c r="J123" s="3" t="s">
        <v>18</v>
      </c>
      <c r="K123" s="2">
        <v>90.7</v>
      </c>
      <c r="L123" s="27">
        <v>0.5827</v>
      </c>
      <c r="M123" s="3">
        <v>115</v>
      </c>
      <c r="N123" s="13">
        <v>125</v>
      </c>
      <c r="O123" s="93">
        <v>135</v>
      </c>
      <c r="P123" s="3"/>
      <c r="Q123" s="26">
        <v>125</v>
      </c>
      <c r="R123" s="27">
        <f>Q123*L123</f>
        <v>72.837500000000006</v>
      </c>
      <c r="S123" s="3"/>
      <c r="T123" s="38" t="s">
        <v>294</v>
      </c>
      <c r="U123" s="3">
        <v>12</v>
      </c>
    </row>
    <row r="124" spans="1:22">
      <c r="A124" s="3">
        <v>5</v>
      </c>
      <c r="B124" s="3">
        <v>2</v>
      </c>
      <c r="C124" s="48" t="s">
        <v>176</v>
      </c>
      <c r="D124" s="3" t="s">
        <v>187</v>
      </c>
      <c r="E124" s="3">
        <v>100</v>
      </c>
      <c r="F124" s="3" t="s">
        <v>137</v>
      </c>
      <c r="G124" s="3" t="s">
        <v>138</v>
      </c>
      <c r="H124" s="3" t="s">
        <v>76</v>
      </c>
      <c r="I124" s="1">
        <v>37338</v>
      </c>
      <c r="J124" s="3" t="s">
        <v>18</v>
      </c>
      <c r="K124" s="2">
        <v>97.5</v>
      </c>
      <c r="L124" s="27">
        <v>0.5605</v>
      </c>
      <c r="M124" s="3">
        <v>90</v>
      </c>
      <c r="N124" s="13">
        <v>100</v>
      </c>
      <c r="O124" s="93">
        <v>110</v>
      </c>
      <c r="P124" s="3"/>
      <c r="Q124" s="26">
        <v>100</v>
      </c>
      <c r="R124" s="27">
        <f>Q124*L124</f>
        <v>56.05</v>
      </c>
      <c r="S124" s="3"/>
      <c r="T124" s="38" t="s">
        <v>294</v>
      </c>
      <c r="U124" s="3">
        <v>5</v>
      </c>
    </row>
  </sheetData>
  <sortState ref="A72:V92">
    <sortCondition ref="E72:E92"/>
    <sortCondition ref="J72:J92"/>
    <sortCondition descending="1" ref="Q72:Q92"/>
    <sortCondition ref="K72:K92"/>
  </sortState>
  <mergeCells count="16">
    <mergeCell ref="M4:R4"/>
    <mergeCell ref="S4:S5"/>
    <mergeCell ref="T4:T5"/>
    <mergeCell ref="U4:U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9370078740157483" right="0.39370078740157483" top="0.39370078740157483" bottom="0.39370078740157483" header="0" footer="0"/>
  <pageSetup paperSize="9" scale="54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7"/>
  <sheetViews>
    <sheetView topLeftCell="A2" workbookViewId="0">
      <selection activeCell="C67" sqref="C8:C67"/>
    </sheetView>
  </sheetViews>
  <sheetFormatPr defaultRowHeight="12.75"/>
  <cols>
    <col min="1" max="1" width="4.85546875" style="8" bestFit="1" customWidth="1"/>
    <col min="2" max="2" width="6" style="8" bestFit="1" customWidth="1"/>
    <col min="3" max="3" width="6" style="8" customWidth="1"/>
    <col min="4" max="4" width="8.85546875" style="56" bestFit="1" customWidth="1"/>
    <col min="5" max="5" width="5" style="8" bestFit="1" customWidth="1"/>
    <col min="6" max="6" width="23.85546875" style="8" bestFit="1" customWidth="1"/>
    <col min="7" max="7" width="17.28515625" style="8" customWidth="1"/>
    <col min="8" max="8" width="15.28515625" style="8" bestFit="1" customWidth="1"/>
    <col min="9" max="9" width="13.28515625" style="8" bestFit="1" customWidth="1"/>
    <col min="10" max="10" width="18.5703125" style="8" bestFit="1" customWidth="1"/>
    <col min="11" max="11" width="6.5703125" style="9" bestFit="1" customWidth="1"/>
    <col min="12" max="12" width="6.42578125" style="21" bestFit="1" customWidth="1"/>
    <col min="13" max="13" width="5" style="8" bestFit="1" customWidth="1"/>
    <col min="14" max="14" width="8.140625" style="8" bestFit="1" customWidth="1"/>
    <col min="15" max="15" width="6.5703125" style="8" bestFit="1" customWidth="1"/>
    <col min="16" max="16" width="9.5703125" style="21" bestFit="1" customWidth="1"/>
    <col min="17" max="17" width="11.42578125" style="8" customWidth="1"/>
    <col min="18" max="18" width="17" style="15" bestFit="1" customWidth="1"/>
    <col min="19" max="16384" width="9.140625" style="8"/>
  </cols>
  <sheetData>
    <row r="1" spans="1:35" ht="20.25">
      <c r="G1" s="5" t="s">
        <v>237</v>
      </c>
      <c r="N1" s="4"/>
      <c r="O1" s="4"/>
      <c r="P1" s="8"/>
      <c r="Q1" s="11"/>
      <c r="R1" s="8"/>
      <c r="S1" s="21"/>
      <c r="X1" s="11"/>
      <c r="Y1" s="21"/>
      <c r="Z1" s="11"/>
      <c r="AA1" s="21"/>
      <c r="AC1" s="4"/>
      <c r="AF1" s="11"/>
      <c r="AG1" s="21"/>
      <c r="AH1" s="11"/>
      <c r="AI1" s="21"/>
    </row>
    <row r="2" spans="1:35" ht="20.25">
      <c r="G2" s="54" t="s">
        <v>318</v>
      </c>
      <c r="H2" s="5"/>
      <c r="I2" s="7"/>
      <c r="K2" s="6"/>
      <c r="L2" s="20"/>
      <c r="M2" s="5"/>
      <c r="N2" s="5"/>
      <c r="O2" s="15"/>
    </row>
    <row r="3" spans="1:35" s="16" customFormat="1" ht="12" thickBot="1">
      <c r="D3" s="53"/>
      <c r="F3" s="53"/>
      <c r="G3" s="53"/>
      <c r="H3" s="12"/>
      <c r="I3" s="12"/>
      <c r="J3" s="12"/>
      <c r="K3" s="14"/>
      <c r="L3" s="22"/>
      <c r="M3" s="12"/>
      <c r="N3" s="12"/>
      <c r="O3" s="17"/>
      <c r="P3" s="23"/>
      <c r="R3" s="17"/>
    </row>
    <row r="4" spans="1:35" ht="12.75" customHeight="1">
      <c r="A4" s="114" t="s">
        <v>17</v>
      </c>
      <c r="B4" s="116" t="s">
        <v>8</v>
      </c>
      <c r="C4" s="127" t="s">
        <v>182</v>
      </c>
      <c r="D4" s="129" t="s">
        <v>181</v>
      </c>
      <c r="E4" s="116" t="s">
        <v>2</v>
      </c>
      <c r="F4" s="116" t="s">
        <v>3</v>
      </c>
      <c r="G4" s="116" t="s">
        <v>10</v>
      </c>
      <c r="H4" s="116" t="s">
        <v>64</v>
      </c>
      <c r="I4" s="116" t="s">
        <v>7</v>
      </c>
      <c r="J4" s="116" t="s">
        <v>4</v>
      </c>
      <c r="K4" s="123" t="s">
        <v>1</v>
      </c>
      <c r="L4" s="125" t="s">
        <v>319</v>
      </c>
      <c r="M4" s="111" t="s">
        <v>5</v>
      </c>
      <c r="N4" s="111"/>
      <c r="O4" s="111"/>
      <c r="P4" s="111"/>
      <c r="Q4" s="131" t="s">
        <v>9</v>
      </c>
      <c r="R4" s="109" t="s">
        <v>78</v>
      </c>
      <c r="S4" s="121" t="s">
        <v>17</v>
      </c>
    </row>
    <row r="5" spans="1:35" s="10" customFormat="1" ht="12" thickBot="1">
      <c r="A5" s="115"/>
      <c r="B5" s="117"/>
      <c r="C5" s="128"/>
      <c r="D5" s="130"/>
      <c r="E5" s="117"/>
      <c r="F5" s="117"/>
      <c r="G5" s="117"/>
      <c r="H5" s="117"/>
      <c r="I5" s="117"/>
      <c r="J5" s="117"/>
      <c r="K5" s="124"/>
      <c r="L5" s="126"/>
      <c r="M5" s="63" t="s">
        <v>1</v>
      </c>
      <c r="N5" s="63" t="s">
        <v>58</v>
      </c>
      <c r="O5" s="64" t="s">
        <v>6</v>
      </c>
      <c r="P5" s="65" t="s">
        <v>319</v>
      </c>
      <c r="Q5" s="132"/>
      <c r="R5" s="133"/>
      <c r="S5" s="122"/>
    </row>
    <row r="6" spans="1:35">
      <c r="A6" s="35"/>
      <c r="B6" s="35"/>
      <c r="C6" s="35"/>
      <c r="D6" s="71"/>
      <c r="E6" s="35"/>
      <c r="F6" s="66" t="s">
        <v>320</v>
      </c>
      <c r="G6" s="66" t="s">
        <v>357</v>
      </c>
      <c r="H6" s="35"/>
      <c r="I6" s="67"/>
      <c r="J6" s="35"/>
      <c r="K6" s="68"/>
      <c r="L6" s="69"/>
      <c r="M6" s="35"/>
      <c r="N6" s="72"/>
      <c r="O6" s="66"/>
      <c r="P6" s="69"/>
      <c r="Q6" s="35"/>
      <c r="R6" s="70"/>
      <c r="S6" s="35"/>
    </row>
    <row r="7" spans="1:35">
      <c r="A7" s="35"/>
      <c r="B7" s="35"/>
      <c r="C7" s="35"/>
      <c r="D7" s="71"/>
      <c r="E7" s="35"/>
      <c r="F7" s="66"/>
      <c r="G7" s="66" t="s">
        <v>358</v>
      </c>
      <c r="H7" s="35"/>
      <c r="I7" s="67"/>
      <c r="J7" s="35"/>
      <c r="K7" s="68"/>
      <c r="L7" s="69"/>
      <c r="M7" s="35"/>
      <c r="N7" s="72"/>
      <c r="O7" s="66"/>
      <c r="P7" s="69"/>
      <c r="Q7" s="35"/>
      <c r="R7" s="70"/>
      <c r="S7" s="35"/>
    </row>
    <row r="8" spans="1:35">
      <c r="A8" s="3">
        <v>12</v>
      </c>
      <c r="B8" s="3">
        <v>1</v>
      </c>
      <c r="C8" s="3" t="s">
        <v>177</v>
      </c>
      <c r="D8" s="37"/>
      <c r="E8" s="3">
        <v>44</v>
      </c>
      <c r="F8" s="3" t="s">
        <v>329</v>
      </c>
      <c r="G8" s="3" t="s">
        <v>24</v>
      </c>
      <c r="H8" s="3" t="s">
        <v>76</v>
      </c>
      <c r="I8" s="1">
        <v>39637</v>
      </c>
      <c r="J8" s="3" t="s">
        <v>330</v>
      </c>
      <c r="K8" s="2">
        <v>30.3</v>
      </c>
      <c r="L8" s="27"/>
      <c r="M8" s="3">
        <v>25</v>
      </c>
      <c r="N8" s="13">
        <v>17</v>
      </c>
      <c r="O8" s="26">
        <f>N8*M8</f>
        <v>425</v>
      </c>
      <c r="P8" s="27">
        <f>O8/K8</f>
        <v>14.026402640264026</v>
      </c>
      <c r="Q8" s="3"/>
      <c r="R8" s="38" t="s">
        <v>331</v>
      </c>
      <c r="S8" s="3">
        <v>12</v>
      </c>
    </row>
    <row r="9" spans="1:35">
      <c r="A9" s="35"/>
      <c r="B9" s="35"/>
      <c r="C9" s="35"/>
      <c r="D9" s="71"/>
      <c r="E9" s="35"/>
      <c r="F9" s="66" t="s">
        <v>320</v>
      </c>
      <c r="G9" s="66" t="s">
        <v>357</v>
      </c>
      <c r="H9" s="35"/>
      <c r="I9" s="67"/>
      <c r="J9" s="35"/>
      <c r="K9" s="68"/>
      <c r="L9" s="69"/>
      <c r="M9" s="35"/>
      <c r="N9" s="72"/>
      <c r="O9" s="66"/>
      <c r="P9" s="69"/>
      <c r="Q9" s="35"/>
      <c r="R9" s="70"/>
      <c r="S9" s="35"/>
    </row>
    <row r="10" spans="1:35">
      <c r="A10" s="35"/>
      <c r="B10" s="35"/>
      <c r="C10" s="35"/>
      <c r="D10" s="71"/>
      <c r="E10" s="35"/>
      <c r="F10" s="66"/>
      <c r="G10" s="66" t="s">
        <v>360</v>
      </c>
      <c r="H10" s="35"/>
      <c r="I10" s="67"/>
      <c r="J10" s="35"/>
      <c r="K10" s="68"/>
      <c r="L10" s="69"/>
      <c r="M10" s="35"/>
      <c r="N10" s="72"/>
      <c r="O10" s="66"/>
      <c r="P10" s="69"/>
      <c r="Q10" s="35"/>
      <c r="R10" s="70"/>
      <c r="S10" s="35"/>
    </row>
    <row r="11" spans="1:35">
      <c r="A11" s="3">
        <v>12</v>
      </c>
      <c r="B11" s="3">
        <v>1</v>
      </c>
      <c r="C11" s="3" t="s">
        <v>177</v>
      </c>
      <c r="D11" s="3"/>
      <c r="E11" s="3">
        <v>100</v>
      </c>
      <c r="F11" s="3" t="s">
        <v>139</v>
      </c>
      <c r="G11" s="3" t="s">
        <v>138</v>
      </c>
      <c r="H11" s="3" t="s">
        <v>76</v>
      </c>
      <c r="I11" s="1">
        <v>21851</v>
      </c>
      <c r="J11" s="3" t="s">
        <v>322</v>
      </c>
      <c r="K11" s="2">
        <v>90.7</v>
      </c>
      <c r="L11" s="27"/>
      <c r="M11" s="3">
        <v>55</v>
      </c>
      <c r="N11" s="3">
        <v>75</v>
      </c>
      <c r="O11" s="26">
        <f t="shared" ref="O11:O18" si="0">N11*M11</f>
        <v>4125</v>
      </c>
      <c r="P11" s="27">
        <f t="shared" ref="P11:P18" si="1">O11/K11</f>
        <v>45.47960308710033</v>
      </c>
      <c r="Q11" s="3"/>
      <c r="R11" s="38" t="s">
        <v>294</v>
      </c>
      <c r="S11" s="3">
        <v>12</v>
      </c>
    </row>
    <row r="12" spans="1:35">
      <c r="A12" s="3">
        <v>5</v>
      </c>
      <c r="B12" s="3">
        <v>2</v>
      </c>
      <c r="C12" s="3" t="s">
        <v>177</v>
      </c>
      <c r="D12" s="3"/>
      <c r="E12" s="3">
        <v>90</v>
      </c>
      <c r="F12" s="3" t="s">
        <v>117</v>
      </c>
      <c r="G12" s="3" t="s">
        <v>148</v>
      </c>
      <c r="H12" s="3" t="s">
        <v>118</v>
      </c>
      <c r="I12" s="1">
        <v>25713</v>
      </c>
      <c r="J12" s="3" t="s">
        <v>322</v>
      </c>
      <c r="K12" s="2">
        <v>85.6</v>
      </c>
      <c r="L12" s="27"/>
      <c r="M12" s="3">
        <v>55</v>
      </c>
      <c r="N12" s="3">
        <v>41</v>
      </c>
      <c r="O12" s="26">
        <f t="shared" si="0"/>
        <v>2255</v>
      </c>
      <c r="P12" s="27">
        <f t="shared" si="1"/>
        <v>26.343457943925234</v>
      </c>
      <c r="Q12" s="3"/>
      <c r="R12" s="38" t="s">
        <v>273</v>
      </c>
      <c r="S12" s="3">
        <v>5</v>
      </c>
    </row>
    <row r="13" spans="1:35">
      <c r="A13" s="3">
        <v>12</v>
      </c>
      <c r="B13" s="3">
        <v>1</v>
      </c>
      <c r="C13" s="3" t="s">
        <v>177</v>
      </c>
      <c r="D13" s="3"/>
      <c r="E13" s="3">
        <v>90</v>
      </c>
      <c r="F13" s="3" t="s">
        <v>178</v>
      </c>
      <c r="G13" s="3" t="s">
        <v>36</v>
      </c>
      <c r="H13" s="3" t="s">
        <v>36</v>
      </c>
      <c r="I13" s="1">
        <v>30392</v>
      </c>
      <c r="J13" s="3" t="s">
        <v>18</v>
      </c>
      <c r="K13" s="2">
        <v>88.3</v>
      </c>
      <c r="L13" s="27"/>
      <c r="M13" s="3">
        <v>55</v>
      </c>
      <c r="N13" s="3">
        <v>76</v>
      </c>
      <c r="O13" s="26">
        <f t="shared" si="0"/>
        <v>4180</v>
      </c>
      <c r="P13" s="27">
        <f t="shared" si="1"/>
        <v>47.338618346545871</v>
      </c>
      <c r="Q13" s="3"/>
      <c r="R13" s="38" t="s">
        <v>326</v>
      </c>
      <c r="S13" s="3">
        <v>12</v>
      </c>
    </row>
    <row r="14" spans="1:35">
      <c r="A14" s="3">
        <v>5</v>
      </c>
      <c r="B14" s="3">
        <v>2</v>
      </c>
      <c r="C14" s="3" t="s">
        <v>177</v>
      </c>
      <c r="D14" s="3"/>
      <c r="E14" s="3">
        <v>90</v>
      </c>
      <c r="F14" s="3" t="s">
        <v>147</v>
      </c>
      <c r="G14" s="3" t="s">
        <v>24</v>
      </c>
      <c r="H14" s="3" t="s">
        <v>24</v>
      </c>
      <c r="I14" s="1">
        <v>32617</v>
      </c>
      <c r="J14" s="3" t="s">
        <v>18</v>
      </c>
      <c r="K14" s="2">
        <v>88.05</v>
      </c>
      <c r="L14" s="27"/>
      <c r="M14" s="3">
        <v>55</v>
      </c>
      <c r="N14" s="3">
        <v>68</v>
      </c>
      <c r="O14" s="26">
        <f t="shared" si="0"/>
        <v>3740</v>
      </c>
      <c r="P14" s="27">
        <f t="shared" si="1"/>
        <v>42.475865985235664</v>
      </c>
      <c r="Q14" s="3"/>
      <c r="R14" s="38" t="s">
        <v>321</v>
      </c>
      <c r="S14" s="3">
        <v>5</v>
      </c>
    </row>
    <row r="15" spans="1:35">
      <c r="A15" s="3">
        <v>3</v>
      </c>
      <c r="B15" s="3">
        <v>3</v>
      </c>
      <c r="C15" s="3" t="s">
        <v>177</v>
      </c>
      <c r="D15" s="3"/>
      <c r="E15" s="3">
        <v>75</v>
      </c>
      <c r="F15" s="3" t="s">
        <v>150</v>
      </c>
      <c r="G15" s="3" t="s">
        <v>24</v>
      </c>
      <c r="H15" s="3" t="s">
        <v>24</v>
      </c>
      <c r="I15" s="1">
        <v>33076</v>
      </c>
      <c r="J15" s="3" t="s">
        <v>18</v>
      </c>
      <c r="K15" s="2">
        <v>74.349999999999994</v>
      </c>
      <c r="L15" s="27"/>
      <c r="M15" s="3">
        <v>55</v>
      </c>
      <c r="N15" s="3">
        <v>56</v>
      </c>
      <c r="O15" s="26">
        <f t="shared" si="0"/>
        <v>3080</v>
      </c>
      <c r="P15" s="27">
        <f t="shared" si="1"/>
        <v>41.425689307330195</v>
      </c>
      <c r="Q15" s="3"/>
      <c r="R15" s="38" t="s">
        <v>324</v>
      </c>
      <c r="S15" s="3">
        <v>3</v>
      </c>
    </row>
    <row r="16" spans="1:35">
      <c r="A16" s="3">
        <v>2</v>
      </c>
      <c r="B16" s="3">
        <v>4</v>
      </c>
      <c r="C16" s="3" t="s">
        <v>177</v>
      </c>
      <c r="D16" s="3"/>
      <c r="E16" s="3">
        <v>125</v>
      </c>
      <c r="F16" s="3" t="s">
        <v>179</v>
      </c>
      <c r="G16" s="3" t="s">
        <v>49</v>
      </c>
      <c r="H16" s="3" t="s">
        <v>49</v>
      </c>
      <c r="I16" s="1">
        <v>32644</v>
      </c>
      <c r="J16" s="3" t="s">
        <v>18</v>
      </c>
      <c r="K16" s="2">
        <v>117.35</v>
      </c>
      <c r="L16" s="27"/>
      <c r="M16" s="3">
        <v>55</v>
      </c>
      <c r="N16" s="13">
        <v>84</v>
      </c>
      <c r="O16" s="26">
        <f t="shared" si="0"/>
        <v>4620</v>
      </c>
      <c r="P16" s="27">
        <f t="shared" si="1"/>
        <v>39.369407754580315</v>
      </c>
      <c r="Q16" s="3"/>
      <c r="R16" s="38" t="s">
        <v>327</v>
      </c>
      <c r="S16" s="3">
        <v>2</v>
      </c>
    </row>
    <row r="17" spans="1:19">
      <c r="A17" s="3">
        <v>12</v>
      </c>
      <c r="B17" s="3">
        <v>1</v>
      </c>
      <c r="C17" s="3" t="s">
        <v>177</v>
      </c>
      <c r="D17" s="3"/>
      <c r="E17" s="3">
        <v>90</v>
      </c>
      <c r="F17" s="3" t="s">
        <v>61</v>
      </c>
      <c r="G17" s="3" t="s">
        <v>24</v>
      </c>
      <c r="H17" s="3" t="s">
        <v>149</v>
      </c>
      <c r="I17" s="1">
        <v>28114</v>
      </c>
      <c r="J17" s="3" t="s">
        <v>322</v>
      </c>
      <c r="K17" s="2">
        <v>89.9</v>
      </c>
      <c r="L17" s="27"/>
      <c r="M17" s="3">
        <v>75</v>
      </c>
      <c r="N17" s="3">
        <v>44</v>
      </c>
      <c r="O17" s="26">
        <f t="shared" si="0"/>
        <v>3300</v>
      </c>
      <c r="P17" s="27">
        <f t="shared" si="1"/>
        <v>36.707452725250278</v>
      </c>
      <c r="Q17" s="3"/>
      <c r="R17" s="38" t="s">
        <v>323</v>
      </c>
      <c r="S17" s="3">
        <v>12</v>
      </c>
    </row>
    <row r="18" spans="1:19">
      <c r="A18" s="3">
        <v>12</v>
      </c>
      <c r="B18" s="3">
        <v>1</v>
      </c>
      <c r="C18" s="3" t="s">
        <v>177</v>
      </c>
      <c r="D18" s="3"/>
      <c r="E18" s="3">
        <v>90</v>
      </c>
      <c r="F18" s="3" t="s">
        <v>151</v>
      </c>
      <c r="G18" s="3" t="s">
        <v>24</v>
      </c>
      <c r="H18" s="3" t="s">
        <v>149</v>
      </c>
      <c r="I18" s="1">
        <v>31518</v>
      </c>
      <c r="J18" s="3" t="s">
        <v>18</v>
      </c>
      <c r="K18" s="2">
        <v>88.55</v>
      </c>
      <c r="L18" s="27"/>
      <c r="M18" s="3">
        <v>75</v>
      </c>
      <c r="N18" s="3">
        <v>56</v>
      </c>
      <c r="O18" s="26">
        <f t="shared" si="0"/>
        <v>4200</v>
      </c>
      <c r="P18" s="27">
        <f t="shared" si="1"/>
        <v>47.430830039525695</v>
      </c>
      <c r="Q18" s="3"/>
      <c r="R18" s="38" t="s">
        <v>323</v>
      </c>
      <c r="S18" s="3">
        <v>12</v>
      </c>
    </row>
    <row r="19" spans="1:19">
      <c r="A19" s="35"/>
      <c r="B19" s="35"/>
      <c r="C19" s="35"/>
      <c r="D19" s="71"/>
      <c r="E19" s="35"/>
      <c r="F19" s="66" t="s">
        <v>320</v>
      </c>
      <c r="G19" s="66" t="s">
        <v>383</v>
      </c>
      <c r="H19" s="35"/>
      <c r="I19" s="67"/>
      <c r="J19" s="35"/>
      <c r="K19" s="68"/>
      <c r="L19" s="69"/>
      <c r="M19" s="35"/>
      <c r="N19" s="72"/>
      <c r="O19" s="66"/>
      <c r="P19" s="69"/>
      <c r="Q19" s="35"/>
      <c r="R19" s="70"/>
      <c r="S19" s="35"/>
    </row>
    <row r="20" spans="1:19">
      <c r="A20" s="35"/>
      <c r="B20" s="35"/>
      <c r="C20" s="35"/>
      <c r="D20" s="71"/>
      <c r="E20" s="35"/>
      <c r="F20" s="66"/>
      <c r="G20" s="66" t="s">
        <v>358</v>
      </c>
      <c r="H20" s="35"/>
      <c r="I20" s="67"/>
      <c r="J20" s="35"/>
      <c r="K20" s="68"/>
      <c r="L20" s="69"/>
      <c r="M20" s="35"/>
      <c r="N20" s="72"/>
      <c r="O20" s="66"/>
      <c r="P20" s="69"/>
      <c r="Q20" s="35"/>
      <c r="R20" s="70"/>
      <c r="S20" s="35"/>
    </row>
    <row r="21" spans="1:19">
      <c r="A21" s="3">
        <v>12</v>
      </c>
      <c r="B21" s="3">
        <v>1</v>
      </c>
      <c r="C21" s="3" t="s">
        <v>176</v>
      </c>
      <c r="D21" s="37"/>
      <c r="E21" s="3">
        <v>44</v>
      </c>
      <c r="F21" s="3" t="s">
        <v>329</v>
      </c>
      <c r="G21" s="3" t="s">
        <v>24</v>
      </c>
      <c r="H21" s="3" t="s">
        <v>76</v>
      </c>
      <c r="I21" s="1">
        <v>39637</v>
      </c>
      <c r="J21" s="3" t="s">
        <v>330</v>
      </c>
      <c r="K21" s="2">
        <v>30.3</v>
      </c>
      <c r="L21" s="27"/>
      <c r="M21" s="3">
        <v>25</v>
      </c>
      <c r="N21" s="13">
        <v>17</v>
      </c>
      <c r="O21" s="26">
        <f>N21*M21</f>
        <v>425</v>
      </c>
      <c r="P21" s="27">
        <f>O21/K21</f>
        <v>14.026402640264026</v>
      </c>
      <c r="Q21" s="3"/>
      <c r="R21" s="38" t="s">
        <v>331</v>
      </c>
      <c r="S21" s="3">
        <v>12</v>
      </c>
    </row>
    <row r="22" spans="1:19">
      <c r="A22" s="35"/>
      <c r="B22" s="35"/>
      <c r="C22" s="35"/>
      <c r="D22" s="71"/>
      <c r="E22" s="35"/>
      <c r="F22" s="66" t="s">
        <v>320</v>
      </c>
      <c r="G22" s="66" t="s">
        <v>383</v>
      </c>
      <c r="H22" s="35"/>
      <c r="I22" s="67"/>
      <c r="J22" s="35"/>
      <c r="K22" s="68"/>
      <c r="L22" s="69"/>
      <c r="M22" s="35"/>
      <c r="N22" s="72"/>
      <c r="O22" s="66"/>
      <c r="P22" s="69"/>
      <c r="Q22" s="35"/>
      <c r="R22" s="70"/>
      <c r="S22" s="35"/>
    </row>
    <row r="23" spans="1:19">
      <c r="A23" s="35"/>
      <c r="B23" s="35"/>
      <c r="C23" s="35"/>
      <c r="D23" s="71"/>
      <c r="E23" s="35"/>
      <c r="F23" s="66"/>
      <c r="G23" s="66" t="s">
        <v>360</v>
      </c>
      <c r="H23" s="35"/>
      <c r="I23" s="67"/>
      <c r="J23" s="35"/>
      <c r="K23" s="68"/>
      <c r="L23" s="69"/>
      <c r="M23" s="35"/>
      <c r="N23" s="72"/>
      <c r="O23" s="66"/>
      <c r="P23" s="69"/>
      <c r="Q23" s="35"/>
      <c r="R23" s="70"/>
      <c r="S23" s="35"/>
    </row>
    <row r="24" spans="1:19">
      <c r="A24" s="3">
        <v>12</v>
      </c>
      <c r="B24" s="3">
        <v>1</v>
      </c>
      <c r="C24" s="3" t="s">
        <v>176</v>
      </c>
      <c r="D24" s="3"/>
      <c r="E24" s="3">
        <v>90</v>
      </c>
      <c r="F24" s="3" t="s">
        <v>414</v>
      </c>
      <c r="G24" s="3" t="s">
        <v>24</v>
      </c>
      <c r="H24" s="3" t="s">
        <v>76</v>
      </c>
      <c r="I24" s="1">
        <v>25954</v>
      </c>
      <c r="J24" s="3" t="s">
        <v>322</v>
      </c>
      <c r="K24" s="2">
        <v>90</v>
      </c>
      <c r="L24" s="27"/>
      <c r="M24" s="3">
        <v>75</v>
      </c>
      <c r="N24" s="3">
        <v>48</v>
      </c>
      <c r="O24" s="26">
        <f>N24*M24</f>
        <v>3600</v>
      </c>
      <c r="P24" s="27">
        <f>O24/K24</f>
        <v>40</v>
      </c>
      <c r="Q24" s="3"/>
      <c r="R24" s="38" t="s">
        <v>415</v>
      </c>
      <c r="S24" s="3">
        <v>12</v>
      </c>
    </row>
    <row r="25" spans="1:19">
      <c r="A25" s="3">
        <v>12</v>
      </c>
      <c r="B25" s="3">
        <v>1</v>
      </c>
      <c r="C25" s="3" t="s">
        <v>176</v>
      </c>
      <c r="D25" s="3"/>
      <c r="E25" s="3">
        <v>75</v>
      </c>
      <c r="F25" s="3" t="s">
        <v>152</v>
      </c>
      <c r="G25" s="3" t="s">
        <v>19</v>
      </c>
      <c r="H25" s="3" t="s">
        <v>76</v>
      </c>
      <c r="I25" s="1">
        <v>33333</v>
      </c>
      <c r="J25" s="3" t="s">
        <v>18</v>
      </c>
      <c r="K25" s="2">
        <v>70.5</v>
      </c>
      <c r="L25" s="27"/>
      <c r="M25" s="3">
        <v>75</v>
      </c>
      <c r="N25" s="3">
        <v>39</v>
      </c>
      <c r="O25" s="26">
        <f>N25*M25</f>
        <v>2925</v>
      </c>
      <c r="P25" s="27">
        <f>O25/K25</f>
        <v>41.48936170212766</v>
      </c>
      <c r="Q25" s="3"/>
      <c r="R25" s="38" t="s">
        <v>325</v>
      </c>
      <c r="S25" s="3">
        <v>12</v>
      </c>
    </row>
    <row r="26" spans="1:19">
      <c r="A26" s="3">
        <v>12</v>
      </c>
      <c r="B26" s="3">
        <v>1</v>
      </c>
      <c r="C26" s="3" t="s">
        <v>176</v>
      </c>
      <c r="D26" s="3"/>
      <c r="E26" s="3">
        <v>125</v>
      </c>
      <c r="F26" s="3" t="s">
        <v>180</v>
      </c>
      <c r="G26" s="3" t="s">
        <v>48</v>
      </c>
      <c r="H26" s="3" t="s">
        <v>76</v>
      </c>
      <c r="I26" s="1">
        <v>30102</v>
      </c>
      <c r="J26" s="3" t="s">
        <v>18</v>
      </c>
      <c r="K26" s="2">
        <v>120.9</v>
      </c>
      <c r="L26" s="27"/>
      <c r="M26" s="3">
        <v>100</v>
      </c>
      <c r="N26" s="3">
        <v>32</v>
      </c>
      <c r="O26" s="26">
        <f>N26*M26</f>
        <v>3200</v>
      </c>
      <c r="P26" s="27">
        <f>O26/K26</f>
        <v>26.468155500413562</v>
      </c>
      <c r="Q26" s="3"/>
      <c r="R26" s="38" t="s">
        <v>328</v>
      </c>
      <c r="S26" s="3">
        <v>12</v>
      </c>
    </row>
    <row r="27" spans="1:19">
      <c r="A27" s="3">
        <v>12</v>
      </c>
      <c r="B27" s="3">
        <v>1</v>
      </c>
      <c r="C27" s="3" t="s">
        <v>176</v>
      </c>
      <c r="D27" s="3"/>
      <c r="E27" s="3">
        <v>90</v>
      </c>
      <c r="F27" s="3" t="s">
        <v>412</v>
      </c>
      <c r="G27" s="3" t="s">
        <v>24</v>
      </c>
      <c r="H27" s="3" t="s">
        <v>76</v>
      </c>
      <c r="I27" s="1">
        <v>33415</v>
      </c>
      <c r="J27" s="3" t="s">
        <v>18</v>
      </c>
      <c r="K27" s="2">
        <v>89.5</v>
      </c>
      <c r="L27" s="27"/>
      <c r="M27" s="3">
        <v>150</v>
      </c>
      <c r="N27" s="3">
        <v>15</v>
      </c>
      <c r="O27" s="26">
        <f>N27*M27</f>
        <v>2250</v>
      </c>
      <c r="P27" s="27">
        <f>O27/K27</f>
        <v>25.139664804469273</v>
      </c>
      <c r="Q27" s="3"/>
      <c r="R27" s="38" t="s">
        <v>293</v>
      </c>
      <c r="S27" s="3">
        <v>12</v>
      </c>
    </row>
    <row r="28" spans="1:19">
      <c r="A28" s="35"/>
      <c r="B28" s="35"/>
      <c r="C28" s="35"/>
      <c r="D28" s="71"/>
      <c r="E28" s="35"/>
      <c r="F28" s="26" t="s">
        <v>332</v>
      </c>
      <c r="G28" s="66" t="s">
        <v>357</v>
      </c>
      <c r="H28" s="35"/>
      <c r="I28" s="67"/>
      <c r="J28" s="35"/>
      <c r="K28" s="68"/>
      <c r="L28" s="69"/>
      <c r="M28" s="35"/>
      <c r="N28" s="72"/>
      <c r="O28" s="66"/>
      <c r="P28" s="69"/>
      <c r="Q28" s="35"/>
      <c r="R28" s="70"/>
      <c r="S28" s="35"/>
    </row>
    <row r="29" spans="1:19">
      <c r="A29" s="35"/>
      <c r="B29" s="35"/>
      <c r="C29" s="35"/>
      <c r="D29" s="71"/>
      <c r="E29" s="35"/>
      <c r="F29" s="66" t="s">
        <v>416</v>
      </c>
      <c r="G29" s="66" t="s">
        <v>358</v>
      </c>
      <c r="H29" s="35"/>
      <c r="I29" s="67"/>
      <c r="J29" s="35"/>
      <c r="K29" s="68"/>
      <c r="L29" s="69"/>
      <c r="M29" s="35"/>
      <c r="N29" s="72"/>
      <c r="O29" s="66"/>
      <c r="P29" s="69"/>
      <c r="Q29" s="35"/>
      <c r="R29" s="70"/>
      <c r="S29" s="35"/>
    </row>
    <row r="30" spans="1:19">
      <c r="A30" s="3">
        <v>12</v>
      </c>
      <c r="B30" s="3">
        <v>1</v>
      </c>
      <c r="C30" s="3" t="s">
        <v>177</v>
      </c>
      <c r="D30" s="37" t="s">
        <v>141</v>
      </c>
      <c r="E30" s="3">
        <v>44</v>
      </c>
      <c r="F30" s="3" t="s">
        <v>329</v>
      </c>
      <c r="G30" s="3" t="s">
        <v>24</v>
      </c>
      <c r="H30" s="3" t="s">
        <v>76</v>
      </c>
      <c r="I30" s="1">
        <v>39637</v>
      </c>
      <c r="J30" s="3" t="s">
        <v>20</v>
      </c>
      <c r="K30" s="2">
        <v>30.3</v>
      </c>
      <c r="L30" s="27">
        <v>1.4520999999999999</v>
      </c>
      <c r="M30" s="3">
        <v>20</v>
      </c>
      <c r="N30" s="13">
        <v>40</v>
      </c>
      <c r="O30" s="26">
        <f>N30*M30</f>
        <v>800</v>
      </c>
      <c r="P30" s="27">
        <f>O30*L30</f>
        <v>1161.68</v>
      </c>
      <c r="Q30" s="3"/>
      <c r="R30" s="38" t="s">
        <v>331</v>
      </c>
      <c r="S30" s="3">
        <v>12</v>
      </c>
    </row>
    <row r="31" spans="1:19">
      <c r="A31" s="3">
        <v>12</v>
      </c>
      <c r="B31" s="3">
        <v>1</v>
      </c>
      <c r="C31" s="3" t="s">
        <v>177</v>
      </c>
      <c r="D31" s="37" t="s">
        <v>141</v>
      </c>
      <c r="E31" s="3">
        <v>56</v>
      </c>
      <c r="F31" s="3" t="s">
        <v>338</v>
      </c>
      <c r="G31" s="3" t="s">
        <v>45</v>
      </c>
      <c r="H31" s="3" t="s">
        <v>146</v>
      </c>
      <c r="I31" s="1">
        <v>30725</v>
      </c>
      <c r="J31" s="3" t="s">
        <v>18</v>
      </c>
      <c r="K31" s="2">
        <v>53.8</v>
      </c>
      <c r="L31" s="27">
        <v>0.95420000000000005</v>
      </c>
      <c r="M31" s="3">
        <v>27.5</v>
      </c>
      <c r="N31" s="13">
        <v>16</v>
      </c>
      <c r="O31" s="26">
        <f>N31*M31</f>
        <v>440</v>
      </c>
      <c r="P31" s="27">
        <f>O31*L31</f>
        <v>419.84800000000001</v>
      </c>
      <c r="Q31" s="3"/>
      <c r="R31" s="38" t="s">
        <v>203</v>
      </c>
      <c r="S31" s="3">
        <v>12</v>
      </c>
    </row>
    <row r="32" spans="1:19">
      <c r="A32" s="35"/>
      <c r="B32" s="35"/>
      <c r="C32" s="35"/>
      <c r="D32" s="71"/>
      <c r="E32" s="35"/>
      <c r="F32" s="26" t="s">
        <v>332</v>
      </c>
      <c r="G32" s="66" t="s">
        <v>357</v>
      </c>
      <c r="H32" s="35"/>
      <c r="I32" s="67"/>
      <c r="J32" s="35"/>
      <c r="K32" s="68"/>
      <c r="L32" s="69"/>
      <c r="M32" s="35"/>
      <c r="N32" s="72"/>
      <c r="O32" s="66"/>
      <c r="P32" s="69"/>
      <c r="Q32" s="35"/>
      <c r="R32" s="70"/>
      <c r="S32" s="35"/>
    </row>
    <row r="33" spans="1:19">
      <c r="A33" s="35"/>
      <c r="B33" s="35"/>
      <c r="C33" s="35"/>
      <c r="D33" s="71"/>
      <c r="E33" s="35"/>
      <c r="F33" s="66" t="s">
        <v>416</v>
      </c>
      <c r="G33" s="66" t="s">
        <v>360</v>
      </c>
      <c r="H33" s="35"/>
      <c r="I33" s="67"/>
      <c r="J33" s="35"/>
      <c r="K33" s="68"/>
      <c r="L33" s="69"/>
      <c r="M33" s="35"/>
      <c r="N33" s="72"/>
      <c r="O33" s="66"/>
      <c r="P33" s="69"/>
      <c r="Q33" s="35"/>
      <c r="R33" s="70"/>
      <c r="S33" s="35"/>
    </row>
    <row r="34" spans="1:19">
      <c r="A34" s="3">
        <v>12</v>
      </c>
      <c r="B34" s="3">
        <v>1</v>
      </c>
      <c r="C34" s="3" t="s">
        <v>177</v>
      </c>
      <c r="D34" s="37" t="s">
        <v>141</v>
      </c>
      <c r="E34" s="3">
        <v>44</v>
      </c>
      <c r="F34" s="3" t="s">
        <v>333</v>
      </c>
      <c r="G34" s="3" t="s">
        <v>24</v>
      </c>
      <c r="H34" s="3" t="s">
        <v>76</v>
      </c>
      <c r="I34" s="1">
        <v>39762</v>
      </c>
      <c r="J34" s="3" t="s">
        <v>20</v>
      </c>
      <c r="K34" s="2">
        <v>29</v>
      </c>
      <c r="L34" s="27">
        <v>1.7930999999999999</v>
      </c>
      <c r="M34" s="3">
        <v>15</v>
      </c>
      <c r="N34" s="13">
        <v>80</v>
      </c>
      <c r="O34" s="26">
        <f t="shared" ref="O34:O48" si="2">N34*M34</f>
        <v>1200</v>
      </c>
      <c r="P34" s="27">
        <f t="shared" ref="P34:P48" si="3">O34*L34</f>
        <v>2151.7199999999998</v>
      </c>
      <c r="Q34" s="3" t="s">
        <v>393</v>
      </c>
      <c r="R34" s="38" t="s">
        <v>293</v>
      </c>
      <c r="S34" s="3">
        <v>48</v>
      </c>
    </row>
    <row r="35" spans="1:19">
      <c r="A35" s="3">
        <v>5</v>
      </c>
      <c r="B35" s="3">
        <v>2</v>
      </c>
      <c r="C35" s="3" t="s">
        <v>177</v>
      </c>
      <c r="D35" s="37" t="s">
        <v>141</v>
      </c>
      <c r="E35" s="3">
        <v>44</v>
      </c>
      <c r="F35" s="3" t="s">
        <v>220</v>
      </c>
      <c r="G35" s="3" t="s">
        <v>45</v>
      </c>
      <c r="H35" s="3" t="s">
        <v>146</v>
      </c>
      <c r="I35" s="1">
        <v>38122</v>
      </c>
      <c r="J35" s="3" t="s">
        <v>20</v>
      </c>
      <c r="K35" s="2">
        <v>38.4</v>
      </c>
      <c r="L35" s="27">
        <v>1.3542000000000001</v>
      </c>
      <c r="M35" s="3">
        <v>20</v>
      </c>
      <c r="N35" s="3">
        <v>54</v>
      </c>
      <c r="O35" s="26">
        <f t="shared" si="2"/>
        <v>1080</v>
      </c>
      <c r="P35" s="27">
        <f t="shared" si="3"/>
        <v>1462.5360000000001</v>
      </c>
      <c r="Q35" s="3"/>
      <c r="R35" s="38" t="s">
        <v>203</v>
      </c>
      <c r="S35" s="3">
        <v>5</v>
      </c>
    </row>
    <row r="36" spans="1:19">
      <c r="A36" s="3">
        <v>3</v>
      </c>
      <c r="B36" s="3">
        <v>3</v>
      </c>
      <c r="C36" s="3" t="s">
        <v>177</v>
      </c>
      <c r="D36" s="37" t="s">
        <v>141</v>
      </c>
      <c r="E36" s="3">
        <v>44</v>
      </c>
      <c r="F36" s="3" t="s">
        <v>195</v>
      </c>
      <c r="G36" s="3" t="s">
        <v>45</v>
      </c>
      <c r="H36" s="3" t="s">
        <v>146</v>
      </c>
      <c r="I36" s="1">
        <v>39510</v>
      </c>
      <c r="J36" s="3" t="s">
        <v>20</v>
      </c>
      <c r="K36" s="2">
        <v>30.65</v>
      </c>
      <c r="L36" s="27">
        <v>1.6966000000000001</v>
      </c>
      <c r="M36" s="3">
        <v>17.5</v>
      </c>
      <c r="N36" s="3">
        <v>25</v>
      </c>
      <c r="O36" s="26">
        <f t="shared" si="2"/>
        <v>437.5</v>
      </c>
      <c r="P36" s="27">
        <f t="shared" si="3"/>
        <v>742.26250000000005</v>
      </c>
      <c r="Q36" s="3"/>
      <c r="R36" s="38" t="s">
        <v>203</v>
      </c>
      <c r="S36" s="3">
        <v>3</v>
      </c>
    </row>
    <row r="37" spans="1:19">
      <c r="A37" s="3">
        <v>12</v>
      </c>
      <c r="B37" s="3">
        <v>1</v>
      </c>
      <c r="C37" s="3" t="s">
        <v>177</v>
      </c>
      <c r="D37" s="37" t="s">
        <v>141</v>
      </c>
      <c r="E37" s="3">
        <v>48</v>
      </c>
      <c r="F37" s="3" t="s">
        <v>222</v>
      </c>
      <c r="G37" s="3" t="s">
        <v>45</v>
      </c>
      <c r="H37" s="3" t="s">
        <v>146</v>
      </c>
      <c r="I37" s="1">
        <v>37759</v>
      </c>
      <c r="J37" s="3" t="s">
        <v>20</v>
      </c>
      <c r="K37" s="2">
        <v>45.9</v>
      </c>
      <c r="L37" s="27">
        <v>1.1329</v>
      </c>
      <c r="M37" s="3">
        <v>25</v>
      </c>
      <c r="N37" s="3">
        <v>40</v>
      </c>
      <c r="O37" s="26">
        <f t="shared" si="2"/>
        <v>1000</v>
      </c>
      <c r="P37" s="27">
        <f t="shared" si="3"/>
        <v>1132.9000000000001</v>
      </c>
      <c r="Q37" s="3"/>
      <c r="R37" s="38" t="s">
        <v>203</v>
      </c>
      <c r="S37" s="3">
        <v>12</v>
      </c>
    </row>
    <row r="38" spans="1:19">
      <c r="A38" s="3">
        <v>5</v>
      </c>
      <c r="B38" s="3">
        <v>2</v>
      </c>
      <c r="C38" s="3" t="s">
        <v>177</v>
      </c>
      <c r="D38" s="37" t="s">
        <v>141</v>
      </c>
      <c r="E38" s="3">
        <v>48</v>
      </c>
      <c r="F38" s="3" t="s">
        <v>335</v>
      </c>
      <c r="G38" s="3" t="s">
        <v>24</v>
      </c>
      <c r="H38" s="3" t="s">
        <v>336</v>
      </c>
      <c r="I38" s="1">
        <v>37920</v>
      </c>
      <c r="J38" s="3" t="s">
        <v>20</v>
      </c>
      <c r="K38" s="2">
        <v>46.5</v>
      </c>
      <c r="L38" s="27">
        <v>1.1183000000000001</v>
      </c>
      <c r="M38" s="3">
        <v>25</v>
      </c>
      <c r="N38" s="13">
        <v>37</v>
      </c>
      <c r="O38" s="26">
        <f t="shared" si="2"/>
        <v>925</v>
      </c>
      <c r="P38" s="27">
        <f t="shared" si="3"/>
        <v>1034.4275</v>
      </c>
      <c r="Q38" s="3"/>
      <c r="R38" s="38" t="s">
        <v>337</v>
      </c>
      <c r="S38" s="3">
        <v>5</v>
      </c>
    </row>
    <row r="39" spans="1:19">
      <c r="A39" s="3">
        <v>3</v>
      </c>
      <c r="B39" s="3">
        <v>3</v>
      </c>
      <c r="C39" s="3" t="s">
        <v>177</v>
      </c>
      <c r="D39" s="37" t="s">
        <v>141</v>
      </c>
      <c r="E39" s="3">
        <v>48</v>
      </c>
      <c r="F39" s="3" t="s">
        <v>192</v>
      </c>
      <c r="G39" s="3" t="s">
        <v>45</v>
      </c>
      <c r="H39" s="3" t="s">
        <v>146</v>
      </c>
      <c r="I39" s="1">
        <v>39664</v>
      </c>
      <c r="J39" s="3" t="s">
        <v>20</v>
      </c>
      <c r="K39" s="2">
        <v>46.5</v>
      </c>
      <c r="L39" s="27">
        <v>1.1183000000000001</v>
      </c>
      <c r="M39" s="3">
        <v>25</v>
      </c>
      <c r="N39" s="13">
        <v>26</v>
      </c>
      <c r="O39" s="26">
        <f t="shared" si="2"/>
        <v>650</v>
      </c>
      <c r="P39" s="27">
        <f t="shared" si="3"/>
        <v>726.8950000000001</v>
      </c>
      <c r="Q39" s="3"/>
      <c r="R39" s="38" t="s">
        <v>203</v>
      </c>
      <c r="S39" s="3">
        <v>3</v>
      </c>
    </row>
    <row r="40" spans="1:19">
      <c r="A40" s="3">
        <v>2</v>
      </c>
      <c r="B40" s="3">
        <v>4</v>
      </c>
      <c r="C40" s="3" t="s">
        <v>177</v>
      </c>
      <c r="D40" s="37" t="s">
        <v>141</v>
      </c>
      <c r="E40" s="3">
        <v>48</v>
      </c>
      <c r="F40" s="3" t="s">
        <v>209</v>
      </c>
      <c r="G40" s="3" t="s">
        <v>45</v>
      </c>
      <c r="H40" s="3" t="s">
        <v>146</v>
      </c>
      <c r="I40" s="1">
        <v>39720</v>
      </c>
      <c r="J40" s="3" t="s">
        <v>20</v>
      </c>
      <c r="K40" s="2">
        <v>47.05</v>
      </c>
      <c r="L40" s="27">
        <v>1.1052</v>
      </c>
      <c r="M40" s="3">
        <v>25</v>
      </c>
      <c r="N40" s="3">
        <v>19</v>
      </c>
      <c r="O40" s="26">
        <f t="shared" si="2"/>
        <v>475</v>
      </c>
      <c r="P40" s="27">
        <f t="shared" si="3"/>
        <v>524.97</v>
      </c>
      <c r="Q40" s="3"/>
      <c r="R40" s="38" t="s">
        <v>203</v>
      </c>
      <c r="S40" s="3">
        <v>2</v>
      </c>
    </row>
    <row r="41" spans="1:19">
      <c r="A41" s="3">
        <v>0</v>
      </c>
      <c r="B41" s="3" t="s">
        <v>380</v>
      </c>
      <c r="C41" s="3" t="s">
        <v>177</v>
      </c>
      <c r="D41" s="37" t="s">
        <v>141</v>
      </c>
      <c r="E41" s="3">
        <v>48</v>
      </c>
      <c r="F41" s="3" t="s">
        <v>334</v>
      </c>
      <c r="G41" s="3" t="s">
        <v>45</v>
      </c>
      <c r="H41" s="3" t="s">
        <v>146</v>
      </c>
      <c r="I41" s="1">
        <v>38207</v>
      </c>
      <c r="J41" s="3" t="s">
        <v>20</v>
      </c>
      <c r="K41" s="2">
        <v>45</v>
      </c>
      <c r="L41" s="27">
        <v>1.1556</v>
      </c>
      <c r="M41" s="3">
        <v>22.5</v>
      </c>
      <c r="N41" s="3">
        <v>0</v>
      </c>
      <c r="O41" s="26">
        <f t="shared" si="2"/>
        <v>0</v>
      </c>
      <c r="P41" s="27">
        <f t="shared" si="3"/>
        <v>0</v>
      </c>
      <c r="Q41" s="3"/>
      <c r="R41" s="38" t="s">
        <v>203</v>
      </c>
      <c r="S41" s="3">
        <v>0</v>
      </c>
    </row>
    <row r="42" spans="1:19">
      <c r="A42" s="3">
        <v>12</v>
      </c>
      <c r="B42" s="3">
        <v>1</v>
      </c>
      <c r="C42" s="3" t="s">
        <v>177</v>
      </c>
      <c r="D42" s="37" t="s">
        <v>141</v>
      </c>
      <c r="E42" s="3">
        <v>56</v>
      </c>
      <c r="F42" s="3" t="s">
        <v>219</v>
      </c>
      <c r="G42" s="3" t="s">
        <v>45</v>
      </c>
      <c r="H42" s="3" t="s">
        <v>146</v>
      </c>
      <c r="I42" s="1">
        <v>38261</v>
      </c>
      <c r="J42" s="3" t="s">
        <v>20</v>
      </c>
      <c r="K42" s="2">
        <v>54.7</v>
      </c>
      <c r="L42" s="27">
        <v>0.9738</v>
      </c>
      <c r="M42" s="3">
        <v>27.5</v>
      </c>
      <c r="N42" s="13">
        <v>41</v>
      </c>
      <c r="O42" s="26">
        <f t="shared" si="2"/>
        <v>1127.5</v>
      </c>
      <c r="P42" s="27">
        <f t="shared" si="3"/>
        <v>1097.9594999999999</v>
      </c>
      <c r="Q42" s="3"/>
      <c r="R42" s="38" t="s">
        <v>203</v>
      </c>
      <c r="S42" s="3">
        <v>12</v>
      </c>
    </row>
    <row r="43" spans="1:19">
      <c r="A43" s="3">
        <v>12</v>
      </c>
      <c r="B43" s="3">
        <v>1</v>
      </c>
      <c r="C43" s="3" t="s">
        <v>177</v>
      </c>
      <c r="D43" s="37" t="s">
        <v>141</v>
      </c>
      <c r="E43" s="3">
        <v>60</v>
      </c>
      <c r="F43" s="3" t="s">
        <v>201</v>
      </c>
      <c r="G43" s="3" t="s">
        <v>45</v>
      </c>
      <c r="H43" s="3" t="s">
        <v>146</v>
      </c>
      <c r="I43" s="1">
        <v>37796</v>
      </c>
      <c r="J43" s="3" t="s">
        <v>20</v>
      </c>
      <c r="K43" s="2">
        <v>59.25</v>
      </c>
      <c r="L43" s="27">
        <v>0.92149999999999999</v>
      </c>
      <c r="M43" s="3">
        <v>30</v>
      </c>
      <c r="N43" s="3">
        <v>41</v>
      </c>
      <c r="O43" s="26">
        <f t="shared" si="2"/>
        <v>1230</v>
      </c>
      <c r="P43" s="27">
        <f t="shared" si="3"/>
        <v>1133.4449999999999</v>
      </c>
      <c r="Q43" s="3"/>
      <c r="R43" s="38" t="s">
        <v>203</v>
      </c>
      <c r="S43" s="3">
        <v>12</v>
      </c>
    </row>
    <row r="44" spans="1:19">
      <c r="A44" s="3">
        <v>12</v>
      </c>
      <c r="B44" s="3">
        <v>1</v>
      </c>
      <c r="C44" s="3" t="s">
        <v>177</v>
      </c>
      <c r="D44" s="37" t="s">
        <v>141</v>
      </c>
      <c r="E44" s="3">
        <v>67.5</v>
      </c>
      <c r="F44" s="3" t="s">
        <v>221</v>
      </c>
      <c r="G44" s="3" t="s">
        <v>45</v>
      </c>
      <c r="H44" s="3" t="s">
        <v>146</v>
      </c>
      <c r="I44" s="1">
        <v>38089</v>
      </c>
      <c r="J44" s="3" t="s">
        <v>20</v>
      </c>
      <c r="K44" s="2">
        <v>65</v>
      </c>
      <c r="L44" s="27">
        <v>0.86150000000000004</v>
      </c>
      <c r="M44" s="3">
        <v>32.5</v>
      </c>
      <c r="N44" s="13">
        <v>53</v>
      </c>
      <c r="O44" s="26">
        <f t="shared" si="2"/>
        <v>1722.5</v>
      </c>
      <c r="P44" s="27">
        <f t="shared" si="3"/>
        <v>1483.9337500000001</v>
      </c>
      <c r="Q44" s="3" t="s">
        <v>395</v>
      </c>
      <c r="R44" s="38" t="s">
        <v>203</v>
      </c>
      <c r="S44" s="3">
        <v>21</v>
      </c>
    </row>
    <row r="45" spans="1:19">
      <c r="A45" s="3">
        <v>5</v>
      </c>
      <c r="B45" s="3">
        <v>2</v>
      </c>
      <c r="C45" s="3" t="s">
        <v>177</v>
      </c>
      <c r="D45" s="37" t="s">
        <v>141</v>
      </c>
      <c r="E45" s="3">
        <v>67.5</v>
      </c>
      <c r="F45" s="3" t="s">
        <v>340</v>
      </c>
      <c r="G45" s="3" t="s">
        <v>24</v>
      </c>
      <c r="H45" s="3" t="s">
        <v>336</v>
      </c>
      <c r="I45" s="1">
        <v>37725</v>
      </c>
      <c r="J45" s="3" t="s">
        <v>20</v>
      </c>
      <c r="K45" s="2">
        <v>62.75</v>
      </c>
      <c r="L45" s="27">
        <v>0.89239999999999997</v>
      </c>
      <c r="M45" s="3">
        <v>32.5</v>
      </c>
      <c r="N45" s="3">
        <v>34</v>
      </c>
      <c r="O45" s="26">
        <f t="shared" si="2"/>
        <v>1105</v>
      </c>
      <c r="P45" s="27">
        <f t="shared" si="3"/>
        <v>986.10199999999998</v>
      </c>
      <c r="Q45" s="3"/>
      <c r="R45" s="38" t="s">
        <v>337</v>
      </c>
      <c r="S45" s="3">
        <v>5</v>
      </c>
    </row>
    <row r="46" spans="1:19">
      <c r="A46" s="3">
        <v>12</v>
      </c>
      <c r="B46" s="3">
        <v>1</v>
      </c>
      <c r="C46" s="3" t="s">
        <v>177</v>
      </c>
      <c r="D46" s="37" t="s">
        <v>141</v>
      </c>
      <c r="E46" s="3">
        <v>82.5</v>
      </c>
      <c r="F46" s="3" t="s">
        <v>214</v>
      </c>
      <c r="G46" s="3" t="s">
        <v>45</v>
      </c>
      <c r="H46" s="3" t="s">
        <v>146</v>
      </c>
      <c r="I46" s="1">
        <v>38407</v>
      </c>
      <c r="J46" s="3" t="s">
        <v>20</v>
      </c>
      <c r="K46" s="2">
        <v>75.75</v>
      </c>
      <c r="L46" s="27">
        <v>0.82379999999999998</v>
      </c>
      <c r="M46" s="3">
        <v>40</v>
      </c>
      <c r="N46" s="3">
        <v>13</v>
      </c>
      <c r="O46" s="26">
        <f t="shared" si="2"/>
        <v>520</v>
      </c>
      <c r="P46" s="27">
        <f t="shared" si="3"/>
        <v>428.37599999999998</v>
      </c>
      <c r="Q46" s="3"/>
      <c r="R46" s="38" t="s">
        <v>203</v>
      </c>
      <c r="S46" s="3">
        <v>12</v>
      </c>
    </row>
    <row r="47" spans="1:19">
      <c r="A47" s="3">
        <v>12</v>
      </c>
      <c r="B47" s="3">
        <v>1</v>
      </c>
      <c r="C47" s="3" t="s">
        <v>177</v>
      </c>
      <c r="D47" s="37" t="s">
        <v>141</v>
      </c>
      <c r="E47" s="3">
        <v>100</v>
      </c>
      <c r="F47" s="3" t="s">
        <v>142</v>
      </c>
      <c r="G47" s="3" t="s">
        <v>138</v>
      </c>
      <c r="H47" s="3" t="s">
        <v>76</v>
      </c>
      <c r="I47" s="1">
        <v>35355</v>
      </c>
      <c r="J47" s="3" t="s">
        <v>30</v>
      </c>
      <c r="K47" s="2">
        <v>92.4</v>
      </c>
      <c r="L47" s="27">
        <v>0.71630000000000005</v>
      </c>
      <c r="M47" s="3">
        <v>47.5</v>
      </c>
      <c r="N47" s="13">
        <v>44</v>
      </c>
      <c r="O47" s="26">
        <f t="shared" si="2"/>
        <v>2090</v>
      </c>
      <c r="P47" s="27">
        <f t="shared" si="3"/>
        <v>1497.067</v>
      </c>
      <c r="Q47" s="3"/>
      <c r="R47" s="38" t="s">
        <v>294</v>
      </c>
      <c r="S47" s="3">
        <v>12</v>
      </c>
    </row>
    <row r="48" spans="1:19">
      <c r="A48" s="3">
        <v>12</v>
      </c>
      <c r="B48" s="3">
        <v>1</v>
      </c>
      <c r="C48" s="3" t="s">
        <v>177</v>
      </c>
      <c r="D48" s="37" t="s">
        <v>141</v>
      </c>
      <c r="E48" s="3">
        <v>100</v>
      </c>
      <c r="F48" s="3" t="s">
        <v>137</v>
      </c>
      <c r="G48" s="3" t="s">
        <v>138</v>
      </c>
      <c r="H48" s="3" t="s">
        <v>76</v>
      </c>
      <c r="I48" s="1">
        <v>37338</v>
      </c>
      <c r="J48" s="3" t="s">
        <v>20</v>
      </c>
      <c r="K48" s="2">
        <v>97.5</v>
      </c>
      <c r="L48" s="27">
        <v>0.67879999999999996</v>
      </c>
      <c r="M48" s="3">
        <v>50</v>
      </c>
      <c r="N48" s="3">
        <v>50</v>
      </c>
      <c r="O48" s="26">
        <f t="shared" si="2"/>
        <v>2500</v>
      </c>
      <c r="P48" s="27">
        <f t="shared" si="3"/>
        <v>1697</v>
      </c>
      <c r="Q48" s="3" t="s">
        <v>394</v>
      </c>
      <c r="R48" s="38" t="s">
        <v>294</v>
      </c>
      <c r="S48" s="3">
        <v>27</v>
      </c>
    </row>
    <row r="49" spans="1:19">
      <c r="A49" s="35"/>
      <c r="B49" s="35"/>
      <c r="C49" s="35"/>
      <c r="D49" s="71"/>
      <c r="E49" s="35"/>
      <c r="F49" s="26" t="s">
        <v>332</v>
      </c>
      <c r="G49" s="66" t="s">
        <v>357</v>
      </c>
      <c r="H49" s="35"/>
      <c r="I49" s="67"/>
      <c r="J49" s="35"/>
      <c r="K49" s="68"/>
      <c r="L49" s="69"/>
      <c r="M49" s="35"/>
      <c r="N49" s="72"/>
      <c r="O49" s="66"/>
      <c r="P49" s="69"/>
      <c r="Q49" s="35"/>
      <c r="R49" s="70"/>
      <c r="S49" s="35"/>
    </row>
    <row r="50" spans="1:19">
      <c r="A50" s="35"/>
      <c r="B50" s="35"/>
      <c r="C50" s="35"/>
      <c r="D50" s="71"/>
      <c r="E50" s="35"/>
      <c r="F50" s="66" t="s">
        <v>417</v>
      </c>
      <c r="G50" s="66" t="s">
        <v>360</v>
      </c>
      <c r="H50" s="35"/>
      <c r="I50" s="67"/>
      <c r="J50" s="35"/>
      <c r="K50" s="68"/>
      <c r="L50" s="69"/>
      <c r="M50" s="35"/>
      <c r="N50" s="72"/>
      <c r="O50" s="66"/>
      <c r="P50" s="69"/>
      <c r="Q50" s="35"/>
      <c r="R50" s="70"/>
      <c r="S50" s="35"/>
    </row>
    <row r="51" spans="1:19">
      <c r="A51" s="3">
        <v>12</v>
      </c>
      <c r="B51" s="3">
        <v>1</v>
      </c>
      <c r="C51" s="3" t="s">
        <v>177</v>
      </c>
      <c r="D51" s="37" t="s">
        <v>143</v>
      </c>
      <c r="E51" s="3">
        <v>44</v>
      </c>
      <c r="F51" s="3" t="s">
        <v>333</v>
      </c>
      <c r="G51" s="3" t="s">
        <v>24</v>
      </c>
      <c r="H51" s="3" t="s">
        <v>76</v>
      </c>
      <c r="I51" s="1">
        <v>39762</v>
      </c>
      <c r="J51" s="3" t="s">
        <v>20</v>
      </c>
      <c r="K51" s="2">
        <v>29</v>
      </c>
      <c r="L51" s="27">
        <v>1.7930999999999999</v>
      </c>
      <c r="M51" s="3">
        <v>30</v>
      </c>
      <c r="N51" s="13">
        <v>15</v>
      </c>
      <c r="O51" s="26">
        <f t="shared" ref="O51:O57" si="4">N51*M51</f>
        <v>450</v>
      </c>
      <c r="P51" s="27">
        <f t="shared" ref="P51:P57" si="5">O51*L51</f>
        <v>806.89499999999998</v>
      </c>
      <c r="Q51" s="3"/>
      <c r="R51" s="38" t="s">
        <v>293</v>
      </c>
      <c r="S51" s="3">
        <v>12</v>
      </c>
    </row>
    <row r="52" spans="1:19">
      <c r="A52" s="3">
        <v>12</v>
      </c>
      <c r="B52" s="3">
        <v>1</v>
      </c>
      <c r="C52" s="3" t="s">
        <v>177</v>
      </c>
      <c r="D52" s="37">
        <v>1</v>
      </c>
      <c r="E52" s="3">
        <v>75</v>
      </c>
      <c r="F52" s="3" t="s">
        <v>60</v>
      </c>
      <c r="G52" s="3" t="s">
        <v>46</v>
      </c>
      <c r="H52" s="3" t="s">
        <v>76</v>
      </c>
      <c r="I52" s="1">
        <v>23189</v>
      </c>
      <c r="J52" s="3" t="s">
        <v>25</v>
      </c>
      <c r="K52" s="2">
        <v>74.900000000000006</v>
      </c>
      <c r="L52" s="27">
        <v>0.78810000000000002</v>
      </c>
      <c r="M52" s="3">
        <v>75</v>
      </c>
      <c r="N52" s="13">
        <v>13</v>
      </c>
      <c r="O52" s="26">
        <f t="shared" si="4"/>
        <v>975</v>
      </c>
      <c r="P52" s="27">
        <f t="shared" si="5"/>
        <v>768.39750000000004</v>
      </c>
      <c r="Q52" s="3"/>
      <c r="R52" s="38" t="s">
        <v>294</v>
      </c>
      <c r="S52" s="3">
        <v>12</v>
      </c>
    </row>
    <row r="53" spans="1:19">
      <c r="A53" s="3">
        <v>12</v>
      </c>
      <c r="B53" s="3">
        <v>1</v>
      </c>
      <c r="C53" s="3" t="s">
        <v>177</v>
      </c>
      <c r="D53" s="37" t="s">
        <v>143</v>
      </c>
      <c r="E53" s="3">
        <v>82.5</v>
      </c>
      <c r="F53" s="3" t="s">
        <v>144</v>
      </c>
      <c r="G53" s="3" t="s">
        <v>138</v>
      </c>
      <c r="H53" s="3" t="s">
        <v>76</v>
      </c>
      <c r="I53" s="1">
        <v>22122</v>
      </c>
      <c r="J53" s="3" t="s">
        <v>22</v>
      </c>
      <c r="K53" s="2">
        <v>82.45</v>
      </c>
      <c r="L53" s="27">
        <v>0.75680000000000003</v>
      </c>
      <c r="M53" s="3">
        <v>82.5</v>
      </c>
      <c r="N53" s="13">
        <v>26</v>
      </c>
      <c r="O53" s="26">
        <f t="shared" si="4"/>
        <v>2145</v>
      </c>
      <c r="P53" s="27">
        <f t="shared" si="5"/>
        <v>1623.336</v>
      </c>
      <c r="Q53" s="3"/>
      <c r="R53" s="38" t="s">
        <v>294</v>
      </c>
      <c r="S53" s="3">
        <v>12</v>
      </c>
    </row>
    <row r="54" spans="1:19">
      <c r="A54" s="3">
        <v>12</v>
      </c>
      <c r="B54" s="3">
        <v>1</v>
      </c>
      <c r="C54" s="3" t="s">
        <v>177</v>
      </c>
      <c r="D54" s="37" t="s">
        <v>143</v>
      </c>
      <c r="E54" s="3">
        <v>82.5</v>
      </c>
      <c r="F54" s="3" t="s">
        <v>145</v>
      </c>
      <c r="G54" s="3" t="s">
        <v>49</v>
      </c>
      <c r="H54" s="3" t="s">
        <v>49</v>
      </c>
      <c r="I54" s="1">
        <v>32498</v>
      </c>
      <c r="J54" s="3" t="s">
        <v>18</v>
      </c>
      <c r="K54" s="2">
        <v>77.2</v>
      </c>
      <c r="L54" s="27">
        <v>0.80830000000000002</v>
      </c>
      <c r="M54" s="3">
        <v>77.5</v>
      </c>
      <c r="N54" s="3">
        <v>27</v>
      </c>
      <c r="O54" s="26">
        <f t="shared" si="4"/>
        <v>2092.5</v>
      </c>
      <c r="P54" s="27">
        <f t="shared" si="5"/>
        <v>1691.3677500000001</v>
      </c>
      <c r="Q54" s="3"/>
      <c r="R54" s="38" t="s">
        <v>341</v>
      </c>
      <c r="S54" s="3">
        <v>12</v>
      </c>
    </row>
    <row r="55" spans="1:19">
      <c r="A55" s="3">
        <v>12</v>
      </c>
      <c r="B55" s="3">
        <v>1</v>
      </c>
      <c r="C55" s="3" t="s">
        <v>177</v>
      </c>
      <c r="D55" s="37" t="s">
        <v>143</v>
      </c>
      <c r="E55" s="3">
        <v>90</v>
      </c>
      <c r="F55" s="3" t="s">
        <v>280</v>
      </c>
      <c r="G55" s="3" t="s">
        <v>45</v>
      </c>
      <c r="H55" s="3" t="s">
        <v>146</v>
      </c>
      <c r="I55" s="1">
        <v>18615</v>
      </c>
      <c r="J55" s="3" t="s">
        <v>281</v>
      </c>
      <c r="K55" s="2">
        <v>90</v>
      </c>
      <c r="L55" s="27">
        <v>0.7137</v>
      </c>
      <c r="M55" s="3">
        <v>90</v>
      </c>
      <c r="N55" s="13">
        <v>23</v>
      </c>
      <c r="O55" s="26">
        <f t="shared" si="4"/>
        <v>2070</v>
      </c>
      <c r="P55" s="27">
        <f t="shared" si="5"/>
        <v>1477.3589999999999</v>
      </c>
      <c r="Q55" s="3"/>
      <c r="R55" s="38" t="s">
        <v>203</v>
      </c>
      <c r="S55" s="3">
        <v>12</v>
      </c>
    </row>
    <row r="56" spans="1:19">
      <c r="A56" s="3">
        <v>12</v>
      </c>
      <c r="B56" s="3">
        <v>1</v>
      </c>
      <c r="C56" s="3" t="s">
        <v>177</v>
      </c>
      <c r="D56" s="37">
        <v>1</v>
      </c>
      <c r="E56" s="3">
        <v>90</v>
      </c>
      <c r="F56" s="3" t="s">
        <v>47</v>
      </c>
      <c r="G56" s="3" t="s">
        <v>24</v>
      </c>
      <c r="H56" s="3" t="s">
        <v>76</v>
      </c>
      <c r="I56" s="1">
        <v>30757</v>
      </c>
      <c r="J56" s="3" t="s">
        <v>18</v>
      </c>
      <c r="K56" s="2">
        <v>83.65</v>
      </c>
      <c r="L56" s="27">
        <v>0.76790000000000003</v>
      </c>
      <c r="M56" s="3">
        <v>85</v>
      </c>
      <c r="N56" s="13">
        <v>27</v>
      </c>
      <c r="O56" s="26">
        <f t="shared" si="4"/>
        <v>2295</v>
      </c>
      <c r="P56" s="27">
        <f t="shared" si="5"/>
        <v>1762.3305</v>
      </c>
      <c r="Q56" s="3"/>
      <c r="R56" s="38" t="s">
        <v>140</v>
      </c>
      <c r="S56" s="3">
        <v>12</v>
      </c>
    </row>
    <row r="57" spans="1:19">
      <c r="A57" s="3">
        <v>5</v>
      </c>
      <c r="B57" s="3">
        <v>2</v>
      </c>
      <c r="C57" s="3" t="s">
        <v>177</v>
      </c>
      <c r="D57" s="37" t="s">
        <v>143</v>
      </c>
      <c r="E57" s="3">
        <v>90</v>
      </c>
      <c r="F57" s="3" t="s">
        <v>342</v>
      </c>
      <c r="G57" s="3" t="s">
        <v>24</v>
      </c>
      <c r="H57" s="3" t="s">
        <v>343</v>
      </c>
      <c r="I57" s="1">
        <v>33123</v>
      </c>
      <c r="J57" s="3" t="s">
        <v>18</v>
      </c>
      <c r="K57" s="2">
        <v>83.7</v>
      </c>
      <c r="L57" s="27">
        <v>0.76739999999999997</v>
      </c>
      <c r="M57" s="3">
        <v>85</v>
      </c>
      <c r="N57" s="13">
        <v>25</v>
      </c>
      <c r="O57" s="26">
        <f t="shared" si="4"/>
        <v>2125</v>
      </c>
      <c r="P57" s="27">
        <f t="shared" si="5"/>
        <v>1630.7249999999999</v>
      </c>
      <c r="Q57" s="3"/>
      <c r="R57" s="38" t="s">
        <v>344</v>
      </c>
      <c r="S57" s="3">
        <v>5</v>
      </c>
    </row>
    <row r="58" spans="1:19">
      <c r="A58" s="35"/>
      <c r="B58" s="35"/>
      <c r="C58" s="35"/>
      <c r="D58" s="71"/>
      <c r="E58" s="35"/>
      <c r="F58" s="26" t="s">
        <v>332</v>
      </c>
      <c r="G58" s="66" t="s">
        <v>383</v>
      </c>
      <c r="H58" s="35"/>
      <c r="I58" s="67"/>
      <c r="J58" s="35"/>
      <c r="K58" s="68"/>
      <c r="L58" s="69"/>
      <c r="M58" s="35"/>
      <c r="N58" s="72"/>
      <c r="O58" s="66"/>
      <c r="P58" s="69"/>
      <c r="Q58" s="35"/>
      <c r="R58" s="70"/>
      <c r="S58" s="35"/>
    </row>
    <row r="59" spans="1:19">
      <c r="A59" s="35"/>
      <c r="B59" s="35"/>
      <c r="C59" s="35"/>
      <c r="D59" s="71"/>
      <c r="E59" s="35"/>
      <c r="F59" s="66" t="s">
        <v>416</v>
      </c>
      <c r="G59" s="66" t="s">
        <v>358</v>
      </c>
      <c r="H59" s="35"/>
      <c r="I59" s="67"/>
      <c r="J59" s="35"/>
      <c r="K59" s="68"/>
      <c r="L59" s="69"/>
      <c r="M59" s="35"/>
      <c r="N59" s="72"/>
      <c r="O59" s="66"/>
      <c r="P59" s="69"/>
      <c r="Q59" s="35"/>
      <c r="R59" s="70"/>
      <c r="S59" s="35"/>
    </row>
    <row r="60" spans="1:19">
      <c r="A60" s="3">
        <v>12</v>
      </c>
      <c r="B60" s="3">
        <v>1</v>
      </c>
      <c r="C60" s="3" t="s">
        <v>176</v>
      </c>
      <c r="D60" s="37" t="s">
        <v>141</v>
      </c>
      <c r="E60" s="3">
        <v>44</v>
      </c>
      <c r="F60" s="3" t="s">
        <v>329</v>
      </c>
      <c r="G60" s="3" t="s">
        <v>24</v>
      </c>
      <c r="H60" s="3" t="s">
        <v>76</v>
      </c>
      <c r="I60" s="1">
        <v>39637</v>
      </c>
      <c r="J60" s="3" t="s">
        <v>20</v>
      </c>
      <c r="K60" s="2">
        <v>30.3</v>
      </c>
      <c r="L60" s="27">
        <v>1.4520999999999999</v>
      </c>
      <c r="M60" s="3">
        <v>20</v>
      </c>
      <c r="N60" s="13">
        <v>40</v>
      </c>
      <c r="O60" s="26">
        <f>N60*M60</f>
        <v>800</v>
      </c>
      <c r="P60" s="27">
        <f>O60*L60</f>
        <v>1161.68</v>
      </c>
      <c r="Q60" s="3"/>
      <c r="R60" s="38" t="s">
        <v>331</v>
      </c>
      <c r="S60" s="3">
        <v>12</v>
      </c>
    </row>
    <row r="61" spans="1:19">
      <c r="A61" s="35"/>
      <c r="B61" s="35"/>
      <c r="C61" s="35"/>
      <c r="D61" s="71"/>
      <c r="E61" s="35"/>
      <c r="F61" s="26" t="s">
        <v>332</v>
      </c>
      <c r="G61" s="66" t="s">
        <v>383</v>
      </c>
      <c r="H61" s="35"/>
      <c r="I61" s="67"/>
      <c r="J61" s="35"/>
      <c r="K61" s="68"/>
      <c r="L61" s="69"/>
      <c r="M61" s="35"/>
      <c r="N61" s="72"/>
      <c r="O61" s="66"/>
      <c r="P61" s="69"/>
      <c r="Q61" s="35"/>
      <c r="R61" s="70"/>
      <c r="S61" s="35"/>
    </row>
    <row r="62" spans="1:19">
      <c r="A62" s="35"/>
      <c r="B62" s="35"/>
      <c r="C62" s="35"/>
      <c r="D62" s="71"/>
      <c r="E62" s="35"/>
      <c r="F62" s="66" t="s">
        <v>416</v>
      </c>
      <c r="G62" s="66" t="s">
        <v>360</v>
      </c>
      <c r="H62" s="35"/>
      <c r="I62" s="67"/>
      <c r="J62" s="35"/>
      <c r="K62" s="68"/>
      <c r="L62" s="69"/>
      <c r="M62" s="35"/>
      <c r="N62" s="72"/>
      <c r="O62" s="66"/>
      <c r="P62" s="69"/>
      <c r="Q62" s="35"/>
      <c r="R62" s="70"/>
      <c r="S62" s="35"/>
    </row>
    <row r="63" spans="1:19">
      <c r="A63" s="3">
        <v>12</v>
      </c>
      <c r="B63" s="3">
        <v>1</v>
      </c>
      <c r="C63" s="3" t="s">
        <v>176</v>
      </c>
      <c r="D63" s="37" t="s">
        <v>141</v>
      </c>
      <c r="E63" s="3">
        <v>44</v>
      </c>
      <c r="F63" s="3" t="s">
        <v>333</v>
      </c>
      <c r="G63" s="3" t="s">
        <v>24</v>
      </c>
      <c r="H63" s="3" t="s">
        <v>76</v>
      </c>
      <c r="I63" s="1">
        <v>39762</v>
      </c>
      <c r="J63" s="3" t="s">
        <v>20</v>
      </c>
      <c r="K63" s="2">
        <v>29</v>
      </c>
      <c r="L63" s="27">
        <v>1.7930999999999999</v>
      </c>
      <c r="M63" s="3">
        <v>15</v>
      </c>
      <c r="N63" s="13">
        <v>80</v>
      </c>
      <c r="O63" s="26">
        <f>N63*M63</f>
        <v>1200</v>
      </c>
      <c r="P63" s="27">
        <f>O63*L63</f>
        <v>2151.7199999999998</v>
      </c>
      <c r="Q63" s="3"/>
      <c r="R63" s="38" t="s">
        <v>293</v>
      </c>
      <c r="S63" s="3">
        <v>12</v>
      </c>
    </row>
    <row r="64" spans="1:19">
      <c r="A64" s="35"/>
      <c r="B64" s="35"/>
      <c r="C64" s="35"/>
      <c r="D64" s="71"/>
      <c r="E64" s="35"/>
      <c r="F64" s="26" t="s">
        <v>332</v>
      </c>
      <c r="G64" s="66" t="s">
        <v>383</v>
      </c>
      <c r="H64" s="35"/>
      <c r="I64" s="67"/>
      <c r="J64" s="35"/>
      <c r="K64" s="68"/>
      <c r="L64" s="69"/>
      <c r="M64" s="35"/>
      <c r="N64" s="72"/>
      <c r="O64" s="66"/>
      <c r="P64" s="69"/>
      <c r="Q64" s="35"/>
      <c r="R64" s="70"/>
      <c r="S64" s="35"/>
    </row>
    <row r="65" spans="1:19">
      <c r="A65" s="35"/>
      <c r="B65" s="35"/>
      <c r="C65" s="35"/>
      <c r="D65" s="71"/>
      <c r="E65" s="35"/>
      <c r="F65" s="66" t="s">
        <v>417</v>
      </c>
      <c r="G65" s="66" t="s">
        <v>360</v>
      </c>
      <c r="H65" s="35"/>
      <c r="I65" s="67"/>
      <c r="J65" s="35"/>
      <c r="K65" s="68"/>
      <c r="L65" s="69"/>
      <c r="M65" s="35"/>
      <c r="N65" s="72"/>
      <c r="O65" s="66"/>
      <c r="P65" s="69"/>
      <c r="Q65" s="35"/>
      <c r="R65" s="70"/>
      <c r="S65" s="35"/>
    </row>
    <row r="66" spans="1:19">
      <c r="A66" s="3">
        <v>12</v>
      </c>
      <c r="B66" s="3">
        <v>1</v>
      </c>
      <c r="C66" s="3" t="s">
        <v>176</v>
      </c>
      <c r="D66" s="37" t="s">
        <v>143</v>
      </c>
      <c r="E66" s="3">
        <v>44</v>
      </c>
      <c r="F66" s="3" t="s">
        <v>333</v>
      </c>
      <c r="G66" s="3" t="s">
        <v>24</v>
      </c>
      <c r="H66" s="3" t="s">
        <v>76</v>
      </c>
      <c r="I66" s="1">
        <v>39762</v>
      </c>
      <c r="J66" s="3" t="s">
        <v>20</v>
      </c>
      <c r="K66" s="2">
        <v>29</v>
      </c>
      <c r="L66" s="27">
        <v>1.7930999999999999</v>
      </c>
      <c r="M66" s="3">
        <v>30</v>
      </c>
      <c r="N66" s="13">
        <v>15</v>
      </c>
      <c r="O66" s="26">
        <f>N66*M66</f>
        <v>450</v>
      </c>
      <c r="P66" s="27">
        <f>O66*L66</f>
        <v>806.89499999999998</v>
      </c>
      <c r="Q66" s="3"/>
      <c r="R66" s="38" t="s">
        <v>293</v>
      </c>
      <c r="S66" s="3">
        <v>12</v>
      </c>
    </row>
    <row r="67" spans="1:19">
      <c r="A67" s="3">
        <v>12</v>
      </c>
      <c r="B67" s="3">
        <v>1</v>
      </c>
      <c r="C67" s="3" t="s">
        <v>176</v>
      </c>
      <c r="D67" s="37" t="s">
        <v>143</v>
      </c>
      <c r="E67" s="3">
        <v>60</v>
      </c>
      <c r="F67" s="3" t="s">
        <v>59</v>
      </c>
      <c r="G67" s="3" t="s">
        <v>24</v>
      </c>
      <c r="H67" s="3" t="s">
        <v>146</v>
      </c>
      <c r="I67" s="1">
        <v>31380</v>
      </c>
      <c r="J67" s="3" t="s">
        <v>18</v>
      </c>
      <c r="K67" s="2">
        <v>57.5</v>
      </c>
      <c r="L67" s="27">
        <v>0.9496</v>
      </c>
      <c r="M67" s="3">
        <v>57.5</v>
      </c>
      <c r="N67" s="3">
        <v>36</v>
      </c>
      <c r="O67" s="26">
        <f>N67*M67</f>
        <v>2070</v>
      </c>
      <c r="P67" s="27">
        <f>O67*L67</f>
        <v>1965.672</v>
      </c>
      <c r="Q67" s="3"/>
      <c r="R67" s="38" t="s">
        <v>339</v>
      </c>
      <c r="S67" s="3">
        <v>12</v>
      </c>
    </row>
  </sheetData>
  <sortState ref="A46:AI52">
    <sortCondition ref="C46:C52"/>
    <sortCondition ref="D46:D52"/>
    <sortCondition ref="E46:E52"/>
    <sortCondition ref="J46:J52"/>
    <sortCondition descending="1" ref="N46:N52"/>
    <sortCondition descending="1" ref="K46:K52"/>
  </sortState>
  <mergeCells count="16">
    <mergeCell ref="M4:P4"/>
    <mergeCell ref="Q4:Q5"/>
    <mergeCell ref="R4:R5"/>
    <mergeCell ref="S4:S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9370078740157483" right="0.39370078740157483" top="0.39370078740157483" bottom="0.39370078740157483" header="0" footer="0"/>
  <pageSetup paperSize="9" scale="70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22"/>
  <sheetViews>
    <sheetView zoomScale="85" zoomScaleNormal="85" workbookViewId="0">
      <selection activeCell="F15" sqref="F15:F16"/>
    </sheetView>
  </sheetViews>
  <sheetFormatPr defaultRowHeight="12.75"/>
  <cols>
    <col min="1" max="1" width="4.85546875" style="8" bestFit="1" customWidth="1"/>
    <col min="2" max="2" width="6" style="8" bestFit="1" customWidth="1"/>
    <col min="3" max="3" width="5.140625" style="8" bestFit="1" customWidth="1"/>
    <col min="4" max="4" width="17.42578125" style="8" customWidth="1"/>
    <col min="5" max="5" width="5.85546875" style="8" bestFit="1" customWidth="1"/>
    <col min="6" max="6" width="26.5703125" style="8" customWidth="1"/>
    <col min="7" max="7" width="27.85546875" style="8" bestFit="1" customWidth="1"/>
    <col min="8" max="8" width="9.140625" style="8"/>
    <col min="9" max="9" width="13.28515625" style="8" bestFit="1" customWidth="1"/>
    <col min="10" max="10" width="17.42578125" style="8" customWidth="1"/>
    <col min="11" max="11" width="6.140625" style="9" bestFit="1" customWidth="1"/>
    <col min="12" max="12" width="7.5703125" style="21" bestFit="1" customWidth="1"/>
    <col min="13" max="14" width="4.7109375" style="8" bestFit="1" customWidth="1"/>
    <col min="15" max="15" width="5.85546875" style="8" bestFit="1" customWidth="1"/>
    <col min="16" max="16" width="1.85546875" style="8" bestFit="1" customWidth="1"/>
    <col min="17" max="17" width="6.5703125" style="8" bestFit="1" customWidth="1"/>
    <col min="18" max="18" width="8.7109375" style="21" bestFit="1" customWidth="1"/>
    <col min="19" max="19" width="3.28515625" style="8" bestFit="1" customWidth="1"/>
    <col min="20" max="21" width="3.5703125" style="8" bestFit="1" customWidth="1"/>
    <col min="22" max="22" width="2.85546875" style="8" bestFit="1" customWidth="1"/>
    <col min="23" max="23" width="6.5703125" style="8" bestFit="1" customWidth="1"/>
    <col min="24" max="24" width="8.7109375" style="21" bestFit="1" customWidth="1"/>
    <col min="25" max="25" width="7.42578125" style="11" customWidth="1"/>
    <col min="26" max="26" width="8.7109375" style="21" bestFit="1" customWidth="1"/>
    <col min="27" max="27" width="11.85546875" style="8" customWidth="1"/>
    <col min="28" max="28" width="20.140625" style="15" bestFit="1" customWidth="1"/>
    <col min="29" max="16384" width="9.140625" style="8"/>
  </cols>
  <sheetData>
    <row r="1" spans="1:35" ht="20.25">
      <c r="G1" s="5" t="s">
        <v>237</v>
      </c>
      <c r="N1" s="4"/>
      <c r="O1" s="4"/>
      <c r="Q1" s="11"/>
      <c r="W1" s="11"/>
      <c r="AC1" s="4"/>
      <c r="AF1" s="11"/>
      <c r="AG1" s="21"/>
      <c r="AH1" s="11"/>
      <c r="AI1" s="21"/>
    </row>
    <row r="2" spans="1:35" ht="20.25">
      <c r="G2" s="5" t="s">
        <v>345</v>
      </c>
      <c r="H2" s="5"/>
      <c r="I2" s="7"/>
      <c r="K2" s="6"/>
      <c r="L2" s="20"/>
      <c r="M2" s="54"/>
      <c r="N2" s="5"/>
      <c r="O2" s="5"/>
      <c r="P2" s="5"/>
      <c r="Q2" s="15"/>
      <c r="S2" s="5"/>
      <c r="T2" s="5"/>
      <c r="U2" s="5"/>
      <c r="V2" s="5"/>
      <c r="W2" s="15"/>
      <c r="Y2" s="8"/>
    </row>
    <row r="3" spans="1:35" s="16" customFormat="1" ht="12" thickBot="1">
      <c r="F3" s="53"/>
      <c r="G3" s="12"/>
      <c r="H3" s="12"/>
      <c r="I3" s="12"/>
      <c r="J3" s="12"/>
      <c r="K3" s="14"/>
      <c r="L3" s="22"/>
      <c r="M3" s="53"/>
      <c r="N3" s="12"/>
      <c r="O3" s="12"/>
      <c r="P3" s="12"/>
      <c r="Q3" s="17"/>
      <c r="R3" s="23"/>
      <c r="S3" s="12"/>
      <c r="T3" s="12"/>
      <c r="U3" s="12"/>
      <c r="V3" s="12"/>
      <c r="W3" s="17"/>
      <c r="X3" s="23"/>
      <c r="Z3" s="23"/>
      <c r="AB3" s="17"/>
    </row>
    <row r="4" spans="1:35" ht="12.75" customHeight="1">
      <c r="A4" s="114" t="s">
        <v>17</v>
      </c>
      <c r="B4" s="116" t="s">
        <v>8</v>
      </c>
      <c r="C4" s="127" t="s">
        <v>182</v>
      </c>
      <c r="D4" s="127" t="s">
        <v>181</v>
      </c>
      <c r="E4" s="116" t="s">
        <v>2</v>
      </c>
      <c r="F4" s="118" t="s">
        <v>3</v>
      </c>
      <c r="G4" s="116" t="s">
        <v>10</v>
      </c>
      <c r="H4" s="116" t="s">
        <v>64</v>
      </c>
      <c r="I4" s="116" t="s">
        <v>7</v>
      </c>
      <c r="J4" s="116" t="s">
        <v>4</v>
      </c>
      <c r="K4" s="123" t="s">
        <v>1</v>
      </c>
      <c r="L4" s="125" t="s">
        <v>0</v>
      </c>
      <c r="M4" s="111" t="s">
        <v>62</v>
      </c>
      <c r="N4" s="111"/>
      <c r="O4" s="111"/>
      <c r="P4" s="111"/>
      <c r="Q4" s="111"/>
      <c r="R4" s="111"/>
      <c r="S4" s="111" t="s">
        <v>63</v>
      </c>
      <c r="T4" s="111"/>
      <c r="U4" s="111"/>
      <c r="V4" s="111"/>
      <c r="W4" s="111"/>
      <c r="X4" s="111"/>
      <c r="Y4" s="111" t="s">
        <v>12</v>
      </c>
      <c r="Z4" s="111"/>
      <c r="AA4" s="131" t="s">
        <v>9</v>
      </c>
      <c r="AB4" s="109" t="s">
        <v>78</v>
      </c>
      <c r="AC4" s="96" t="s">
        <v>17</v>
      </c>
    </row>
    <row r="5" spans="1:35" s="10" customFormat="1" ht="12" customHeight="1" thickBot="1">
      <c r="A5" s="115"/>
      <c r="B5" s="117"/>
      <c r="C5" s="128"/>
      <c r="D5" s="128"/>
      <c r="E5" s="117"/>
      <c r="F5" s="119"/>
      <c r="G5" s="117"/>
      <c r="H5" s="117"/>
      <c r="I5" s="117"/>
      <c r="J5" s="117"/>
      <c r="K5" s="124"/>
      <c r="L5" s="126"/>
      <c r="M5" s="64">
        <v>1</v>
      </c>
      <c r="N5" s="63">
        <v>2</v>
      </c>
      <c r="O5" s="63">
        <v>3</v>
      </c>
      <c r="P5" s="63">
        <v>4</v>
      </c>
      <c r="Q5" s="64" t="s">
        <v>6</v>
      </c>
      <c r="R5" s="65" t="s">
        <v>0</v>
      </c>
      <c r="S5" s="63">
        <v>1</v>
      </c>
      <c r="T5" s="63">
        <v>2</v>
      </c>
      <c r="U5" s="63">
        <v>3</v>
      </c>
      <c r="V5" s="63">
        <v>4</v>
      </c>
      <c r="W5" s="64" t="s">
        <v>6</v>
      </c>
      <c r="X5" s="65" t="s">
        <v>0</v>
      </c>
      <c r="Y5" s="63" t="s">
        <v>346</v>
      </c>
      <c r="Z5" s="65" t="s">
        <v>0</v>
      </c>
      <c r="AA5" s="132"/>
      <c r="AB5" s="133"/>
      <c r="AC5" s="96"/>
    </row>
    <row r="6" spans="1:35" s="46" customFormat="1" ht="15">
      <c r="A6" s="73"/>
      <c r="B6" s="73"/>
      <c r="C6" s="73"/>
      <c r="D6" s="73"/>
      <c r="E6" s="73"/>
      <c r="F6" s="74" t="s">
        <v>347</v>
      </c>
      <c r="G6" s="74" t="s">
        <v>357</v>
      </c>
      <c r="H6" s="73"/>
      <c r="I6" s="75"/>
      <c r="J6" s="73"/>
      <c r="K6" s="76"/>
      <c r="L6" s="77"/>
      <c r="M6" s="73"/>
      <c r="N6" s="78"/>
      <c r="O6" s="78"/>
      <c r="P6" s="73"/>
      <c r="Q6" s="74"/>
      <c r="R6" s="77"/>
      <c r="S6" s="79"/>
      <c r="T6" s="80"/>
      <c r="U6" s="80"/>
      <c r="V6" s="73"/>
      <c r="W6" s="74"/>
      <c r="X6" s="77"/>
      <c r="Y6" s="73"/>
      <c r="Z6" s="77"/>
      <c r="AA6" s="73"/>
      <c r="AB6" s="81"/>
      <c r="AC6" s="39"/>
    </row>
    <row r="7" spans="1:35" s="46" customFormat="1" ht="15">
      <c r="A7" s="73"/>
      <c r="B7" s="73"/>
      <c r="C7" s="73"/>
      <c r="D7" s="73"/>
      <c r="E7" s="73"/>
      <c r="F7" s="74"/>
      <c r="G7" s="74" t="s">
        <v>358</v>
      </c>
      <c r="H7" s="73"/>
      <c r="I7" s="75"/>
      <c r="J7" s="73"/>
      <c r="K7" s="76"/>
      <c r="L7" s="77"/>
      <c r="M7" s="73"/>
      <c r="N7" s="78"/>
      <c r="O7" s="78"/>
      <c r="P7" s="73"/>
      <c r="Q7" s="74"/>
      <c r="R7" s="77"/>
      <c r="S7" s="79"/>
      <c r="T7" s="80"/>
      <c r="U7" s="80"/>
      <c r="V7" s="73"/>
      <c r="W7" s="74"/>
      <c r="X7" s="77"/>
      <c r="Y7" s="73"/>
      <c r="Z7" s="77"/>
      <c r="AA7" s="73"/>
      <c r="AB7" s="81"/>
      <c r="AC7" s="39"/>
    </row>
    <row r="8" spans="1:35" s="46" customFormat="1" ht="15">
      <c r="A8" s="39">
        <v>12</v>
      </c>
      <c r="B8" s="39">
        <v>1</v>
      </c>
      <c r="C8" s="39" t="s">
        <v>177</v>
      </c>
      <c r="D8" s="39"/>
      <c r="E8" s="39">
        <v>56</v>
      </c>
      <c r="F8" s="39" t="s">
        <v>107</v>
      </c>
      <c r="G8" s="39" t="s">
        <v>24</v>
      </c>
      <c r="H8" s="39" t="s">
        <v>97</v>
      </c>
      <c r="I8" s="40">
        <v>32005</v>
      </c>
      <c r="J8" s="39" t="s">
        <v>18</v>
      </c>
      <c r="K8" s="41">
        <v>55.4</v>
      </c>
      <c r="L8" s="42">
        <v>0.92079999999999995</v>
      </c>
      <c r="M8" s="39">
        <v>25</v>
      </c>
      <c r="N8" s="39">
        <v>30</v>
      </c>
      <c r="O8" s="39">
        <v>32.5</v>
      </c>
      <c r="P8" s="39"/>
      <c r="Q8" s="44">
        <v>32.5</v>
      </c>
      <c r="R8" s="42">
        <f>Q8*L8</f>
        <v>29.925999999999998</v>
      </c>
      <c r="S8" s="39">
        <v>20</v>
      </c>
      <c r="T8" s="39">
        <v>22.5</v>
      </c>
      <c r="U8" s="43">
        <v>25</v>
      </c>
      <c r="V8" s="39"/>
      <c r="W8" s="44">
        <v>22.5</v>
      </c>
      <c r="X8" s="42">
        <f>W8*L8</f>
        <v>20.718</v>
      </c>
      <c r="Y8" s="39">
        <f>W8+Q8</f>
        <v>55</v>
      </c>
      <c r="Z8" s="42">
        <f>Y8*L8</f>
        <v>50.643999999999998</v>
      </c>
      <c r="AA8" s="39"/>
      <c r="AB8" s="55" t="s">
        <v>348</v>
      </c>
      <c r="AC8" s="39">
        <v>12</v>
      </c>
    </row>
    <row r="9" spans="1:35" s="46" customFormat="1" ht="15">
      <c r="A9" s="39">
        <v>12</v>
      </c>
      <c r="B9" s="39">
        <v>1</v>
      </c>
      <c r="C9" s="39" t="s">
        <v>177</v>
      </c>
      <c r="D9" s="39"/>
      <c r="E9" s="39">
        <v>67.5</v>
      </c>
      <c r="F9" s="39" t="s">
        <v>98</v>
      </c>
      <c r="G9" s="39" t="s">
        <v>24</v>
      </c>
      <c r="H9" s="39" t="s">
        <v>97</v>
      </c>
      <c r="I9" s="40">
        <v>28378</v>
      </c>
      <c r="J9" s="39" t="s">
        <v>18</v>
      </c>
      <c r="K9" s="41">
        <v>65.8</v>
      </c>
      <c r="L9" s="42">
        <v>0.79590000000000005</v>
      </c>
      <c r="M9" s="39">
        <v>20</v>
      </c>
      <c r="N9" s="43">
        <v>25</v>
      </c>
      <c r="O9" s="39">
        <v>25</v>
      </c>
      <c r="P9" s="39"/>
      <c r="Q9" s="44">
        <v>25</v>
      </c>
      <c r="R9" s="42">
        <f>Q9*L9</f>
        <v>19.897500000000001</v>
      </c>
      <c r="S9" s="43">
        <v>20</v>
      </c>
      <c r="T9" s="39">
        <v>20</v>
      </c>
      <c r="U9" s="43">
        <v>25</v>
      </c>
      <c r="V9" s="39"/>
      <c r="W9" s="44">
        <v>20</v>
      </c>
      <c r="X9" s="42">
        <f>W9*L9</f>
        <v>15.918000000000001</v>
      </c>
      <c r="Y9" s="39">
        <f>W9+Q9</f>
        <v>45</v>
      </c>
      <c r="Z9" s="42">
        <f>Y9*L9</f>
        <v>35.8155</v>
      </c>
      <c r="AA9" s="39"/>
      <c r="AB9" s="55" t="s">
        <v>264</v>
      </c>
      <c r="AC9" s="39">
        <v>12</v>
      </c>
    </row>
    <row r="10" spans="1:35" s="46" customFormat="1" ht="15">
      <c r="A10" s="73"/>
      <c r="B10" s="73"/>
      <c r="C10" s="73"/>
      <c r="D10" s="73"/>
      <c r="E10" s="73"/>
      <c r="F10" s="74" t="s">
        <v>347</v>
      </c>
      <c r="G10" s="74" t="s">
        <v>357</v>
      </c>
      <c r="H10" s="73"/>
      <c r="I10" s="75"/>
      <c r="J10" s="73"/>
      <c r="K10" s="76"/>
      <c r="L10" s="77"/>
      <c r="M10" s="73"/>
      <c r="N10" s="78"/>
      <c r="O10" s="78"/>
      <c r="P10" s="73"/>
      <c r="Q10" s="74"/>
      <c r="R10" s="77"/>
      <c r="S10" s="79"/>
      <c r="T10" s="80"/>
      <c r="U10" s="80"/>
      <c r="V10" s="73"/>
      <c r="W10" s="74"/>
      <c r="X10" s="77"/>
      <c r="Y10" s="73"/>
      <c r="Z10" s="77"/>
      <c r="AA10" s="73"/>
      <c r="AB10" s="81"/>
      <c r="AC10" s="73"/>
    </row>
    <row r="11" spans="1:35" s="46" customFormat="1" ht="15">
      <c r="A11" s="73"/>
      <c r="B11" s="73"/>
      <c r="C11" s="73"/>
      <c r="D11" s="73"/>
      <c r="E11" s="73"/>
      <c r="F11" s="74"/>
      <c r="G11" s="74" t="s">
        <v>360</v>
      </c>
      <c r="H11" s="73"/>
      <c r="I11" s="75"/>
      <c r="J11" s="73"/>
      <c r="K11" s="76"/>
      <c r="L11" s="77"/>
      <c r="M11" s="73"/>
      <c r="N11" s="78"/>
      <c r="O11" s="78"/>
      <c r="P11" s="73"/>
      <c r="Q11" s="74"/>
      <c r="R11" s="77"/>
      <c r="S11" s="79"/>
      <c r="T11" s="80"/>
      <c r="U11" s="80"/>
      <c r="V11" s="73"/>
      <c r="W11" s="74"/>
      <c r="X11" s="77"/>
      <c r="Y11" s="73"/>
      <c r="Z11" s="77"/>
      <c r="AA11" s="73"/>
      <c r="AB11" s="81"/>
      <c r="AC11" s="73"/>
    </row>
    <row r="12" spans="1:35" s="46" customFormat="1" ht="15">
      <c r="A12" s="39">
        <v>12</v>
      </c>
      <c r="B12" s="39">
        <v>1</v>
      </c>
      <c r="C12" s="39" t="s">
        <v>177</v>
      </c>
      <c r="D12" s="39"/>
      <c r="E12" s="39">
        <v>75</v>
      </c>
      <c r="F12" s="39" t="s">
        <v>83</v>
      </c>
      <c r="G12" s="39" t="s">
        <v>24</v>
      </c>
      <c r="H12" s="39" t="s">
        <v>97</v>
      </c>
      <c r="I12" s="40">
        <v>35619</v>
      </c>
      <c r="J12" s="39" t="s">
        <v>18</v>
      </c>
      <c r="K12" s="41">
        <v>73.25</v>
      </c>
      <c r="L12" s="42">
        <v>0.67669999999999997</v>
      </c>
      <c r="M12" s="43">
        <v>60</v>
      </c>
      <c r="N12" s="39">
        <v>60</v>
      </c>
      <c r="O12" s="39">
        <v>65</v>
      </c>
      <c r="P12" s="39"/>
      <c r="Q12" s="44">
        <v>65</v>
      </c>
      <c r="R12" s="42">
        <f>Q12*L12</f>
        <v>43.985499999999995</v>
      </c>
      <c r="S12" s="47">
        <v>60</v>
      </c>
      <c r="T12" s="47">
        <v>65</v>
      </c>
      <c r="U12" s="45">
        <v>70</v>
      </c>
      <c r="V12" s="39"/>
      <c r="W12" s="44">
        <v>65</v>
      </c>
      <c r="X12" s="42">
        <f>W12*L12</f>
        <v>43.985499999999995</v>
      </c>
      <c r="Y12" s="39">
        <f>W12+Q12</f>
        <v>130</v>
      </c>
      <c r="Z12" s="42">
        <f>Y12*L12</f>
        <v>87.970999999999989</v>
      </c>
      <c r="AA12" s="39"/>
      <c r="AB12" s="55" t="s">
        <v>264</v>
      </c>
      <c r="AC12" s="39">
        <v>12</v>
      </c>
    </row>
    <row r="13" spans="1:35" s="46" customFormat="1" ht="15">
      <c r="A13" s="39">
        <v>5</v>
      </c>
      <c r="B13" s="39">
        <v>2</v>
      </c>
      <c r="C13" s="39" t="s">
        <v>177</v>
      </c>
      <c r="D13" s="39"/>
      <c r="E13" s="39">
        <v>75</v>
      </c>
      <c r="F13" s="39" t="s">
        <v>161</v>
      </c>
      <c r="G13" s="39" t="s">
        <v>24</v>
      </c>
      <c r="H13" s="39" t="s">
        <v>97</v>
      </c>
      <c r="I13" s="40">
        <v>25187</v>
      </c>
      <c r="J13" s="39" t="s">
        <v>18</v>
      </c>
      <c r="K13" s="41">
        <v>75</v>
      </c>
      <c r="L13" s="42">
        <v>0.66449999999999998</v>
      </c>
      <c r="M13" s="39">
        <v>55</v>
      </c>
      <c r="N13" s="39">
        <v>60</v>
      </c>
      <c r="O13" s="43">
        <v>65</v>
      </c>
      <c r="P13" s="39"/>
      <c r="Q13" s="44">
        <v>60</v>
      </c>
      <c r="R13" s="42">
        <f>Q13*L13</f>
        <v>39.869999999999997</v>
      </c>
      <c r="S13" s="39">
        <v>35</v>
      </c>
      <c r="T13" s="39">
        <v>40</v>
      </c>
      <c r="U13" s="43">
        <v>50</v>
      </c>
      <c r="V13" s="39"/>
      <c r="W13" s="44">
        <v>40</v>
      </c>
      <c r="X13" s="42">
        <f>W13*L13</f>
        <v>26.58</v>
      </c>
      <c r="Y13" s="39">
        <f>W13+Q13</f>
        <v>100</v>
      </c>
      <c r="Z13" s="42">
        <f>Y13*L13</f>
        <v>66.45</v>
      </c>
      <c r="AA13" s="39"/>
      <c r="AB13" s="55" t="s">
        <v>264</v>
      </c>
      <c r="AC13" s="39">
        <v>5</v>
      </c>
    </row>
    <row r="14" spans="1:35" s="46" customFormat="1" ht="15.75" thickBot="1">
      <c r="A14" s="39">
        <v>12</v>
      </c>
      <c r="B14" s="39">
        <v>1</v>
      </c>
      <c r="C14" s="39" t="s">
        <v>177</v>
      </c>
      <c r="D14" s="39"/>
      <c r="E14" s="39">
        <v>82.5</v>
      </c>
      <c r="F14" s="39" t="s">
        <v>96</v>
      </c>
      <c r="G14" s="39" t="s">
        <v>24</v>
      </c>
      <c r="H14" s="39" t="s">
        <v>97</v>
      </c>
      <c r="I14" s="40">
        <v>20456</v>
      </c>
      <c r="J14" s="39" t="s">
        <v>18</v>
      </c>
      <c r="K14" s="41">
        <v>82.45</v>
      </c>
      <c r="L14" s="42">
        <v>0.61929999999999996</v>
      </c>
      <c r="M14" s="39">
        <v>70</v>
      </c>
      <c r="N14" s="39">
        <v>75</v>
      </c>
      <c r="O14" s="39">
        <v>77.5</v>
      </c>
      <c r="P14" s="39"/>
      <c r="Q14" s="39">
        <v>77.5</v>
      </c>
      <c r="R14" s="42">
        <f>Q14*L14</f>
        <v>47.995749999999994</v>
      </c>
      <c r="S14" s="39">
        <v>50</v>
      </c>
      <c r="T14" s="45">
        <v>55</v>
      </c>
      <c r="U14" s="45">
        <v>0</v>
      </c>
      <c r="V14" s="39"/>
      <c r="W14" s="44">
        <v>50</v>
      </c>
      <c r="X14" s="42">
        <f>W14*L14</f>
        <v>30.964999999999996</v>
      </c>
      <c r="Y14" s="39">
        <f>W14+Q14</f>
        <v>127.5</v>
      </c>
      <c r="Z14" s="42">
        <f>Y14*L14</f>
        <v>78.96074999999999</v>
      </c>
      <c r="AA14" s="39"/>
      <c r="AB14" s="55" t="s">
        <v>264</v>
      </c>
      <c r="AC14" s="39">
        <v>12</v>
      </c>
    </row>
    <row r="15" spans="1:35" s="46" customFormat="1" ht="14.25">
      <c r="A15" s="114" t="s">
        <v>17</v>
      </c>
      <c r="B15" s="116" t="s">
        <v>8</v>
      </c>
      <c r="C15" s="127" t="s">
        <v>182</v>
      </c>
      <c r="D15" s="127" t="s">
        <v>181</v>
      </c>
      <c r="E15" s="116" t="s">
        <v>2</v>
      </c>
      <c r="F15" s="118" t="s">
        <v>3</v>
      </c>
      <c r="G15" s="116" t="s">
        <v>10</v>
      </c>
      <c r="H15" s="116" t="s">
        <v>64</v>
      </c>
      <c r="I15" s="116" t="s">
        <v>7</v>
      </c>
      <c r="J15" s="116" t="s">
        <v>4</v>
      </c>
      <c r="K15" s="123" t="s">
        <v>1</v>
      </c>
      <c r="L15" s="125" t="s">
        <v>0</v>
      </c>
      <c r="M15" s="134" t="s">
        <v>350</v>
      </c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6"/>
      <c r="AA15" s="131" t="s">
        <v>9</v>
      </c>
      <c r="AB15" s="109" t="s">
        <v>78</v>
      </c>
      <c r="AC15" s="114" t="s">
        <v>17</v>
      </c>
    </row>
    <row r="16" spans="1:35" s="46" customFormat="1" ht="15" thickBot="1">
      <c r="A16" s="115"/>
      <c r="B16" s="117"/>
      <c r="C16" s="128"/>
      <c r="D16" s="128"/>
      <c r="E16" s="117"/>
      <c r="F16" s="119"/>
      <c r="G16" s="117"/>
      <c r="H16" s="117"/>
      <c r="I16" s="117"/>
      <c r="J16" s="117"/>
      <c r="K16" s="124"/>
      <c r="L16" s="126"/>
      <c r="M16" s="64">
        <v>1</v>
      </c>
      <c r="N16" s="63">
        <v>2</v>
      </c>
      <c r="O16" s="63">
        <v>3</v>
      </c>
      <c r="P16" s="63">
        <v>4</v>
      </c>
      <c r="Q16" s="64">
        <v>5</v>
      </c>
      <c r="R16" s="64">
        <v>6</v>
      </c>
      <c r="S16" s="64">
        <v>7</v>
      </c>
      <c r="T16" s="64">
        <v>8</v>
      </c>
      <c r="U16" s="64">
        <v>9</v>
      </c>
      <c r="V16" s="64">
        <v>10</v>
      </c>
      <c r="W16" s="64">
        <v>11</v>
      </c>
      <c r="X16" s="64">
        <v>12</v>
      </c>
      <c r="Y16" s="63" t="s">
        <v>346</v>
      </c>
      <c r="Z16" s="65" t="s">
        <v>0</v>
      </c>
      <c r="AA16" s="132"/>
      <c r="AB16" s="133"/>
      <c r="AC16" s="115"/>
    </row>
    <row r="17" spans="1:29" s="46" customFormat="1" ht="15">
      <c r="A17" s="39"/>
      <c r="B17" s="39"/>
      <c r="C17" s="39"/>
      <c r="D17" s="39"/>
      <c r="E17" s="39"/>
      <c r="F17" s="44" t="s">
        <v>349</v>
      </c>
      <c r="G17" s="44" t="s">
        <v>360</v>
      </c>
      <c r="H17" s="39"/>
      <c r="I17" s="40"/>
      <c r="J17" s="39"/>
      <c r="K17" s="41"/>
      <c r="L17" s="42"/>
      <c r="M17" s="39"/>
      <c r="N17" s="39"/>
      <c r="O17" s="43"/>
      <c r="P17" s="39"/>
      <c r="Q17" s="44"/>
      <c r="R17" s="42"/>
      <c r="S17" s="39"/>
      <c r="T17" s="39"/>
      <c r="U17" s="39"/>
      <c r="V17" s="39"/>
      <c r="W17" s="44"/>
      <c r="X17" s="42"/>
      <c r="Y17" s="39"/>
      <c r="Z17" s="42"/>
      <c r="AA17" s="39"/>
      <c r="AB17" s="55"/>
      <c r="AC17" s="39"/>
    </row>
    <row r="18" spans="1:29" s="46" customFormat="1" ht="15">
      <c r="A18" s="39">
        <v>12</v>
      </c>
      <c r="B18" s="39">
        <v>1</v>
      </c>
      <c r="C18" s="39"/>
      <c r="D18" s="39" t="s">
        <v>419</v>
      </c>
      <c r="E18" s="39">
        <v>90</v>
      </c>
      <c r="F18" s="39" t="s">
        <v>354</v>
      </c>
      <c r="G18" s="39" t="s">
        <v>24</v>
      </c>
      <c r="H18" s="39" t="s">
        <v>76</v>
      </c>
      <c r="I18" s="40">
        <v>30024</v>
      </c>
      <c r="J18" s="39" t="s">
        <v>18</v>
      </c>
      <c r="K18" s="41">
        <v>85.2</v>
      </c>
      <c r="L18" s="42"/>
      <c r="M18" s="39">
        <v>53</v>
      </c>
      <c r="N18" s="43">
        <v>68</v>
      </c>
      <c r="O18" s="39"/>
      <c r="P18" s="39"/>
      <c r="Q18" s="44"/>
      <c r="R18" s="42"/>
      <c r="S18" s="39"/>
      <c r="T18" s="39"/>
      <c r="U18" s="39"/>
      <c r="V18" s="39"/>
      <c r="W18" s="44"/>
      <c r="X18" s="42"/>
      <c r="Y18" s="39">
        <v>53</v>
      </c>
      <c r="Z18" s="42"/>
      <c r="AA18" s="39"/>
      <c r="AB18" s="55" t="s">
        <v>293</v>
      </c>
      <c r="AC18" s="39">
        <v>12</v>
      </c>
    </row>
    <row r="19" spans="1:29" s="46" customFormat="1" ht="15">
      <c r="A19" s="39">
        <v>12</v>
      </c>
      <c r="B19" s="39">
        <v>1</v>
      </c>
      <c r="C19" s="39"/>
      <c r="D19" s="39" t="s">
        <v>420</v>
      </c>
      <c r="E19" s="39">
        <v>90</v>
      </c>
      <c r="F19" s="39" t="s">
        <v>354</v>
      </c>
      <c r="G19" s="39" t="s">
        <v>24</v>
      </c>
      <c r="H19" s="39" t="s">
        <v>76</v>
      </c>
      <c r="I19" s="40">
        <v>30024</v>
      </c>
      <c r="J19" s="39" t="s">
        <v>18</v>
      </c>
      <c r="K19" s="41">
        <v>85.2</v>
      </c>
      <c r="L19" s="42"/>
      <c r="M19" s="39">
        <v>50</v>
      </c>
      <c r="N19" s="39">
        <v>90</v>
      </c>
      <c r="O19" s="39"/>
      <c r="P19" s="39"/>
      <c r="Q19" s="44"/>
      <c r="R19" s="42"/>
      <c r="S19" s="39"/>
      <c r="T19" s="39"/>
      <c r="U19" s="39"/>
      <c r="V19" s="39"/>
      <c r="W19" s="44"/>
      <c r="X19" s="42"/>
      <c r="Y19" s="39">
        <v>90</v>
      </c>
      <c r="Z19" s="42"/>
      <c r="AA19" s="39"/>
      <c r="AB19" s="55" t="s">
        <v>293</v>
      </c>
      <c r="AC19" s="39">
        <v>12</v>
      </c>
    </row>
    <row r="20" spans="1:29" s="46" customFormat="1" ht="15">
      <c r="A20" s="39">
        <v>12</v>
      </c>
      <c r="B20" s="39">
        <v>1</v>
      </c>
      <c r="C20" s="39"/>
      <c r="D20" s="39" t="s">
        <v>421</v>
      </c>
      <c r="E20" s="39">
        <v>90</v>
      </c>
      <c r="F20" s="39" t="s">
        <v>354</v>
      </c>
      <c r="G20" s="39" t="s">
        <v>24</v>
      </c>
      <c r="H20" s="39" t="s">
        <v>76</v>
      </c>
      <c r="I20" s="40">
        <v>30024</v>
      </c>
      <c r="J20" s="39" t="s">
        <v>18</v>
      </c>
      <c r="K20" s="41">
        <v>85.2</v>
      </c>
      <c r="L20" s="42"/>
      <c r="M20" s="39">
        <v>120</v>
      </c>
      <c r="N20" s="39">
        <v>135</v>
      </c>
      <c r="O20" s="89">
        <v>145</v>
      </c>
      <c r="P20" s="39"/>
      <c r="Q20" s="44"/>
      <c r="R20" s="42"/>
      <c r="S20" s="39"/>
      <c r="T20" s="39"/>
      <c r="U20" s="39"/>
      <c r="V20" s="39"/>
      <c r="W20" s="44"/>
      <c r="X20" s="42"/>
      <c r="Y20" s="39">
        <v>135</v>
      </c>
      <c r="Z20" s="42"/>
      <c r="AA20" s="39"/>
      <c r="AB20" s="55" t="s">
        <v>293</v>
      </c>
      <c r="AC20" s="39">
        <v>12</v>
      </c>
    </row>
    <row r="21" spans="1:29" s="46" customFormat="1" ht="15">
      <c r="A21" s="73">
        <v>12</v>
      </c>
      <c r="B21" s="73">
        <v>1</v>
      </c>
      <c r="C21" s="73"/>
      <c r="D21" s="73" t="s">
        <v>351</v>
      </c>
      <c r="E21" s="73">
        <v>100</v>
      </c>
      <c r="F21" s="73" t="s">
        <v>352</v>
      </c>
      <c r="G21" s="73" t="s">
        <v>24</v>
      </c>
      <c r="H21" s="73" t="s">
        <v>76</v>
      </c>
      <c r="I21" s="75">
        <v>27760</v>
      </c>
      <c r="J21" s="73" t="s">
        <v>18</v>
      </c>
      <c r="K21" s="76">
        <v>94.1</v>
      </c>
      <c r="L21" s="77"/>
      <c r="M21" s="73">
        <v>24</v>
      </c>
      <c r="N21" s="73">
        <v>27.5</v>
      </c>
      <c r="O21" s="73">
        <v>32.5</v>
      </c>
      <c r="P21" s="73"/>
      <c r="Q21" s="74"/>
      <c r="R21" s="77"/>
      <c r="S21" s="73"/>
      <c r="T21" s="73"/>
      <c r="U21" s="73"/>
      <c r="V21" s="73"/>
      <c r="W21" s="74"/>
      <c r="X21" s="77"/>
      <c r="Y21" s="73">
        <v>32.5</v>
      </c>
      <c r="Z21" s="77"/>
      <c r="AA21" s="73"/>
      <c r="AB21" s="81" t="s">
        <v>353</v>
      </c>
      <c r="AC21" s="73">
        <v>12</v>
      </c>
    </row>
    <row r="22" spans="1:29" s="46" customFormat="1" ht="15">
      <c r="A22" s="39">
        <v>12</v>
      </c>
      <c r="B22" s="39">
        <v>1</v>
      </c>
      <c r="C22" s="39"/>
      <c r="D22" s="39" t="s">
        <v>418</v>
      </c>
      <c r="E22" s="39">
        <v>100</v>
      </c>
      <c r="F22" s="39" t="s">
        <v>352</v>
      </c>
      <c r="G22" s="39" t="s">
        <v>24</v>
      </c>
      <c r="H22" s="39" t="s">
        <v>76</v>
      </c>
      <c r="I22" s="40">
        <v>27760</v>
      </c>
      <c r="J22" s="39" t="s">
        <v>18</v>
      </c>
      <c r="K22" s="41">
        <v>94.1</v>
      </c>
      <c r="L22" s="42"/>
      <c r="M22" s="39">
        <v>74</v>
      </c>
      <c r="N22" s="39">
        <v>79</v>
      </c>
      <c r="O22" s="43">
        <v>84</v>
      </c>
      <c r="P22" s="39"/>
      <c r="Q22" s="44"/>
      <c r="R22" s="42"/>
      <c r="S22" s="39"/>
      <c r="T22" s="39"/>
      <c r="U22" s="39"/>
      <c r="V22" s="39"/>
      <c r="W22" s="44"/>
      <c r="X22" s="42"/>
      <c r="Y22" s="39">
        <v>79</v>
      </c>
      <c r="Z22" s="42"/>
      <c r="AA22" s="39"/>
      <c r="AB22" s="55" t="s">
        <v>353</v>
      </c>
      <c r="AC22" s="39">
        <v>12</v>
      </c>
    </row>
  </sheetData>
  <mergeCells count="34">
    <mergeCell ref="G15:G16"/>
    <mergeCell ref="H15:H16"/>
    <mergeCell ref="I15:I16"/>
    <mergeCell ref="J15:J16"/>
    <mergeCell ref="K15:K16"/>
    <mergeCell ref="L15:L16"/>
    <mergeCell ref="AC4:AC5"/>
    <mergeCell ref="A15:A16"/>
    <mergeCell ref="B15:B16"/>
    <mergeCell ref="C15:C16"/>
    <mergeCell ref="E15:E16"/>
    <mergeCell ref="F15:F16"/>
    <mergeCell ref="M15:Z15"/>
    <mergeCell ref="AA15:AA16"/>
    <mergeCell ref="AB15:AB16"/>
    <mergeCell ref="AC15:AC16"/>
    <mergeCell ref="L4:L5"/>
    <mergeCell ref="M4:R4"/>
    <mergeCell ref="S4:X4"/>
    <mergeCell ref="Y4:Z4"/>
    <mergeCell ref="AA4:AA5"/>
    <mergeCell ref="AB4:AB5"/>
    <mergeCell ref="G4:G5"/>
    <mergeCell ref="D4:D5"/>
    <mergeCell ref="H4:H5"/>
    <mergeCell ref="I4:I5"/>
    <mergeCell ref="J4:J5"/>
    <mergeCell ref="K4:K5"/>
    <mergeCell ref="D15:D16"/>
    <mergeCell ref="A4:A5"/>
    <mergeCell ref="B4:B5"/>
    <mergeCell ref="C4:C5"/>
    <mergeCell ref="E4:E5"/>
    <mergeCell ref="F4:F5"/>
  </mergeCells>
  <pageMargins left="0.75" right="0.75" top="1" bottom="1" header="0.5" footer="0.5"/>
  <pageSetup paperSize="9" scale="41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activeCell="D13" sqref="D13"/>
    </sheetView>
  </sheetViews>
  <sheetFormatPr defaultRowHeight="12.75"/>
  <cols>
    <col min="1" max="1" width="16.85546875" style="92" bestFit="1" customWidth="1"/>
  </cols>
  <sheetData>
    <row r="1" spans="1:3">
      <c r="A1" s="90" t="s">
        <v>64</v>
      </c>
      <c r="B1" s="90" t="s">
        <v>17</v>
      </c>
      <c r="C1" s="90" t="s">
        <v>8</v>
      </c>
    </row>
    <row r="2" spans="1:3">
      <c r="A2" s="3" t="s">
        <v>76</v>
      </c>
      <c r="B2" s="91">
        <v>877</v>
      </c>
      <c r="C2" s="91">
        <v>1</v>
      </c>
    </row>
    <row r="3" spans="1:3">
      <c r="A3" s="3" t="s">
        <v>146</v>
      </c>
      <c r="B3" s="91">
        <v>682</v>
      </c>
      <c r="C3" s="91">
        <v>2</v>
      </c>
    </row>
    <row r="4" spans="1:3" hidden="1">
      <c r="A4" s="3" t="s">
        <v>24</v>
      </c>
      <c r="B4" s="91">
        <v>138</v>
      </c>
      <c r="C4" s="91"/>
    </row>
    <row r="5" spans="1:3">
      <c r="A5" s="3" t="s">
        <v>97</v>
      </c>
      <c r="B5" s="91">
        <v>101</v>
      </c>
      <c r="C5" s="91">
        <v>3</v>
      </c>
    </row>
    <row r="6" spans="1:3">
      <c r="A6" s="3" t="s">
        <v>69</v>
      </c>
      <c r="B6" s="91">
        <v>84</v>
      </c>
      <c r="C6" s="91"/>
    </row>
    <row r="7" spans="1:3">
      <c r="A7" s="3" t="s">
        <v>158</v>
      </c>
      <c r="B7" s="91">
        <v>60</v>
      </c>
      <c r="C7" s="91"/>
    </row>
    <row r="8" spans="1:3">
      <c r="A8" s="3" t="s">
        <v>88</v>
      </c>
      <c r="B8" s="91">
        <v>53</v>
      </c>
      <c r="C8" s="91"/>
    </row>
    <row r="9" spans="1:3">
      <c r="A9" s="3" t="s">
        <v>95</v>
      </c>
      <c r="B9" s="91">
        <v>51</v>
      </c>
      <c r="C9" s="91"/>
    </row>
    <row r="10" spans="1:3">
      <c r="A10" s="3" t="s">
        <v>247</v>
      </c>
      <c r="B10" s="91">
        <v>51</v>
      </c>
      <c r="C10" s="91"/>
    </row>
    <row r="11" spans="1:3">
      <c r="A11" s="3" t="s">
        <v>42</v>
      </c>
      <c r="B11" s="91">
        <v>48</v>
      </c>
      <c r="C11" s="91"/>
    </row>
    <row r="12" spans="1:3">
      <c r="A12" s="3" t="s">
        <v>44</v>
      </c>
      <c r="B12" s="91">
        <v>38</v>
      </c>
      <c r="C12" s="91"/>
    </row>
    <row r="13" spans="1:3">
      <c r="A13" s="3" t="s">
        <v>31</v>
      </c>
      <c r="B13" s="91">
        <v>36</v>
      </c>
      <c r="C13" s="91"/>
    </row>
    <row r="14" spans="1:3">
      <c r="A14" s="3" t="s">
        <v>305</v>
      </c>
      <c r="B14" s="91">
        <v>24</v>
      </c>
      <c r="C14" s="91"/>
    </row>
    <row r="15" spans="1:3">
      <c r="A15" s="3" t="s">
        <v>149</v>
      </c>
      <c r="B15" s="91">
        <v>24</v>
      </c>
      <c r="C15" s="91"/>
    </row>
    <row r="16" spans="1:3">
      <c r="A16" s="3" t="s">
        <v>423</v>
      </c>
      <c r="B16" s="91">
        <v>22</v>
      </c>
      <c r="C16" s="91"/>
    </row>
    <row r="17" spans="1:3">
      <c r="A17" s="3" t="s">
        <v>118</v>
      </c>
      <c r="B17" s="91">
        <v>17</v>
      </c>
      <c r="C17" s="91"/>
    </row>
    <row r="18" spans="1:3">
      <c r="A18" s="3" t="s">
        <v>297</v>
      </c>
      <c r="B18" s="91">
        <v>17</v>
      </c>
      <c r="C18" s="91"/>
    </row>
    <row r="19" spans="1:3">
      <c r="A19" s="3" t="s">
        <v>49</v>
      </c>
      <c r="B19" s="91">
        <v>14</v>
      </c>
      <c r="C19" s="91"/>
    </row>
    <row r="20" spans="1:3">
      <c r="A20" s="3" t="s">
        <v>240</v>
      </c>
      <c r="B20" s="91">
        <v>12</v>
      </c>
      <c r="C20" s="91"/>
    </row>
    <row r="21" spans="1:3">
      <c r="A21" s="3" t="s">
        <v>38</v>
      </c>
      <c r="B21" s="91">
        <v>12</v>
      </c>
      <c r="C21" s="91"/>
    </row>
    <row r="22" spans="1:3">
      <c r="A22" s="3" t="s">
        <v>267</v>
      </c>
      <c r="B22" s="91">
        <v>12</v>
      </c>
      <c r="C22" s="91"/>
    </row>
    <row r="23" spans="1:3">
      <c r="A23" s="3" t="s">
        <v>422</v>
      </c>
      <c r="B23" s="91">
        <v>12</v>
      </c>
      <c r="C23" s="91"/>
    </row>
    <row r="24" spans="1:3">
      <c r="A24" s="3" t="s">
        <v>39</v>
      </c>
      <c r="B24" s="91">
        <v>12</v>
      </c>
      <c r="C24" s="91"/>
    </row>
    <row r="25" spans="1:3">
      <c r="A25" s="3" t="s">
        <v>226</v>
      </c>
      <c r="B25" s="91">
        <v>12</v>
      </c>
      <c r="C25" s="91"/>
    </row>
    <row r="26" spans="1:3">
      <c r="A26" s="3" t="s">
        <v>36</v>
      </c>
      <c r="B26" s="91">
        <v>12</v>
      </c>
      <c r="C26" s="91"/>
    </row>
    <row r="27" spans="1:3">
      <c r="A27" s="3" t="s">
        <v>84</v>
      </c>
      <c r="B27" s="91">
        <v>12</v>
      </c>
      <c r="C27" s="91"/>
    </row>
    <row r="28" spans="1:3">
      <c r="A28" s="3" t="s">
        <v>27</v>
      </c>
      <c r="B28" s="91">
        <v>12</v>
      </c>
      <c r="C28" s="91"/>
    </row>
    <row r="29" spans="1:3">
      <c r="A29" s="3" t="s">
        <v>238</v>
      </c>
      <c r="B29" s="91">
        <v>12</v>
      </c>
      <c r="C29" s="91"/>
    </row>
    <row r="30" spans="1:3">
      <c r="A30" s="3" t="s">
        <v>336</v>
      </c>
      <c r="B30" s="91">
        <v>10</v>
      </c>
      <c r="C30" s="91"/>
    </row>
    <row r="31" spans="1:3">
      <c r="A31" s="3" t="s">
        <v>343</v>
      </c>
      <c r="B31" s="91">
        <v>5</v>
      </c>
      <c r="C31" s="91"/>
    </row>
    <row r="32" spans="1:3">
      <c r="A32" s="3" t="s">
        <v>205</v>
      </c>
      <c r="B32" s="91">
        <v>5</v>
      </c>
      <c r="C32" s="91"/>
    </row>
    <row r="33" spans="1:3">
      <c r="A33" s="3" t="s">
        <v>109</v>
      </c>
      <c r="B33" s="91">
        <v>3</v>
      </c>
      <c r="C33" s="91"/>
    </row>
    <row r="34" spans="1:3">
      <c r="A34" s="3" t="s">
        <v>258</v>
      </c>
      <c r="B34" s="91">
        <v>2</v>
      </c>
      <c r="C34" s="91"/>
    </row>
    <row r="35" spans="1:3">
      <c r="A35" s="3" t="s">
        <v>241</v>
      </c>
      <c r="B35" s="91">
        <v>0</v>
      </c>
      <c r="C35" s="91"/>
    </row>
    <row r="36" spans="1:3">
      <c r="A36" s="3" t="s">
        <v>239</v>
      </c>
      <c r="B36" s="91">
        <v>0</v>
      </c>
      <c r="C36" s="9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7"/>
  <sheetViews>
    <sheetView workbookViewId="0">
      <selection activeCell="E12" sqref="E12"/>
    </sheetView>
  </sheetViews>
  <sheetFormatPr defaultRowHeight="12.75"/>
  <cols>
    <col min="1" max="1" width="15.140625" style="92" bestFit="1" customWidth="1"/>
  </cols>
  <sheetData>
    <row r="1" spans="1:3">
      <c r="A1" s="90" t="s">
        <v>78</v>
      </c>
      <c r="B1" s="90" t="s">
        <v>17</v>
      </c>
      <c r="C1" s="90" t="s">
        <v>8</v>
      </c>
    </row>
    <row r="2" spans="1:3">
      <c r="A2" s="38" t="s">
        <v>203</v>
      </c>
      <c r="B2" s="91">
        <v>820</v>
      </c>
      <c r="C2" s="91">
        <v>1</v>
      </c>
    </row>
    <row r="3" spans="1:3">
      <c r="A3" s="38" t="s">
        <v>293</v>
      </c>
      <c r="B3" s="91">
        <v>253</v>
      </c>
      <c r="C3" s="91">
        <v>2</v>
      </c>
    </row>
    <row r="4" spans="1:3">
      <c r="A4" s="38" t="s">
        <v>111</v>
      </c>
      <c r="B4" s="91">
        <v>111</v>
      </c>
      <c r="C4" s="91">
        <v>3</v>
      </c>
    </row>
    <row r="5" spans="1:3">
      <c r="A5" s="38" t="s">
        <v>264</v>
      </c>
      <c r="B5" s="91">
        <v>101</v>
      </c>
      <c r="C5" s="91"/>
    </row>
    <row r="6" spans="1:3">
      <c r="A6" s="38" t="s">
        <v>190</v>
      </c>
      <c r="B6" s="91">
        <v>96</v>
      </c>
      <c r="C6" s="91"/>
    </row>
    <row r="7" spans="1:3">
      <c r="A7" s="38" t="s">
        <v>294</v>
      </c>
      <c r="B7" s="91">
        <v>92</v>
      </c>
      <c r="C7" s="91"/>
    </row>
    <row r="8" spans="1:3">
      <c r="A8" s="38" t="s">
        <v>315</v>
      </c>
      <c r="B8" s="91">
        <v>84</v>
      </c>
      <c r="C8" s="91"/>
    </row>
    <row r="9" spans="1:3">
      <c r="A9" s="38" t="s">
        <v>167</v>
      </c>
      <c r="B9" s="91">
        <v>84</v>
      </c>
      <c r="C9" s="91"/>
    </row>
    <row r="10" spans="1:3">
      <c r="A10" s="38" t="s">
        <v>308</v>
      </c>
      <c r="B10" s="91">
        <v>70</v>
      </c>
      <c r="C10" s="91"/>
    </row>
    <row r="11" spans="1:3">
      <c r="A11" s="38" t="s">
        <v>362</v>
      </c>
      <c r="B11" s="91">
        <v>63</v>
      </c>
      <c r="C11" s="91"/>
    </row>
    <row r="12" spans="1:3">
      <c r="A12" s="38" t="s">
        <v>248</v>
      </c>
      <c r="B12" s="91">
        <v>51</v>
      </c>
      <c r="C12" s="91"/>
    </row>
    <row r="13" spans="1:3">
      <c r="A13" s="38" t="s">
        <v>363</v>
      </c>
      <c r="B13" s="91">
        <v>51</v>
      </c>
      <c r="C13" s="91"/>
    </row>
    <row r="14" spans="1:3">
      <c r="A14" s="38" t="s">
        <v>268</v>
      </c>
      <c r="B14" s="91">
        <v>48</v>
      </c>
      <c r="C14" s="91"/>
    </row>
    <row r="15" spans="1:3">
      <c r="A15" s="38" t="s">
        <v>379</v>
      </c>
      <c r="B15" s="91">
        <v>48</v>
      </c>
      <c r="C15" s="91"/>
    </row>
    <row r="16" spans="1:3">
      <c r="A16" s="38" t="s">
        <v>364</v>
      </c>
      <c r="B16" s="91">
        <v>48</v>
      </c>
      <c r="C16" s="91"/>
    </row>
    <row r="17" spans="1:3">
      <c r="A17" s="38" t="s">
        <v>292</v>
      </c>
      <c r="B17" s="91">
        <v>48</v>
      </c>
      <c r="C17" s="91"/>
    </row>
    <row r="18" spans="1:3">
      <c r="A18" s="38" t="s">
        <v>331</v>
      </c>
      <c r="B18" s="91">
        <v>48</v>
      </c>
      <c r="C18" s="91"/>
    </row>
    <row r="19" spans="1:3">
      <c r="A19" s="38" t="s">
        <v>278</v>
      </c>
      <c r="B19" s="91">
        <v>47</v>
      </c>
      <c r="C19" s="91"/>
    </row>
    <row r="20" spans="1:3">
      <c r="A20" s="38" t="s">
        <v>392</v>
      </c>
      <c r="B20" s="91">
        <v>36</v>
      </c>
      <c r="C20" s="91"/>
    </row>
    <row r="21" spans="1:3">
      <c r="A21" s="38" t="s">
        <v>323</v>
      </c>
      <c r="B21" s="91">
        <v>36</v>
      </c>
      <c r="C21" s="91"/>
    </row>
    <row r="22" spans="1:3">
      <c r="A22" s="38" t="s">
        <v>287</v>
      </c>
      <c r="B22" s="91">
        <v>33</v>
      </c>
      <c r="C22" s="91"/>
    </row>
    <row r="23" spans="1:3">
      <c r="A23" s="38" t="s">
        <v>274</v>
      </c>
      <c r="B23" s="91">
        <v>27</v>
      </c>
      <c r="C23" s="91"/>
    </row>
    <row r="24" spans="1:3">
      <c r="A24" s="38" t="s">
        <v>373</v>
      </c>
      <c r="B24" s="91">
        <v>27</v>
      </c>
      <c r="C24" s="91"/>
    </row>
    <row r="25" spans="1:3">
      <c r="A25" s="38" t="s">
        <v>353</v>
      </c>
      <c r="B25" s="91">
        <v>25</v>
      </c>
      <c r="C25" s="91"/>
    </row>
    <row r="26" spans="1:3">
      <c r="A26" s="38" t="s">
        <v>387</v>
      </c>
      <c r="B26" s="91">
        <v>24</v>
      </c>
      <c r="C26" s="91"/>
    </row>
    <row r="27" spans="1:3">
      <c r="A27" s="38" t="s">
        <v>232</v>
      </c>
      <c r="B27" s="91">
        <v>24</v>
      </c>
      <c r="C27" s="91"/>
    </row>
    <row r="28" spans="1:3">
      <c r="A28" s="38" t="s">
        <v>227</v>
      </c>
      <c r="B28" s="91">
        <v>24</v>
      </c>
      <c r="C28" s="91"/>
    </row>
    <row r="29" spans="1:3">
      <c r="A29" s="38" t="s">
        <v>288</v>
      </c>
      <c r="B29" s="91">
        <v>24</v>
      </c>
      <c r="C29" s="91"/>
    </row>
    <row r="30" spans="1:3">
      <c r="A30" s="38" t="s">
        <v>311</v>
      </c>
      <c r="B30" s="91">
        <v>21</v>
      </c>
      <c r="C30" s="91"/>
    </row>
    <row r="31" spans="1:3">
      <c r="A31" s="38" t="s">
        <v>273</v>
      </c>
      <c r="B31" s="91">
        <v>17</v>
      </c>
      <c r="C31" s="91"/>
    </row>
    <row r="32" spans="1:3">
      <c r="A32" s="38" t="s">
        <v>312</v>
      </c>
      <c r="B32" s="91">
        <v>12</v>
      </c>
      <c r="C32" s="91"/>
    </row>
    <row r="33" spans="1:3">
      <c r="A33" s="38" t="s">
        <v>303</v>
      </c>
      <c r="B33" s="91">
        <v>12</v>
      </c>
      <c r="C33" s="91"/>
    </row>
    <row r="34" spans="1:3">
      <c r="A34" s="38" t="s">
        <v>136</v>
      </c>
      <c r="B34" s="91">
        <v>12</v>
      </c>
      <c r="C34" s="91"/>
    </row>
    <row r="35" spans="1:3">
      <c r="A35" s="38" t="s">
        <v>390</v>
      </c>
      <c r="B35" s="91">
        <v>12</v>
      </c>
      <c r="C35" s="91"/>
    </row>
    <row r="36" spans="1:3">
      <c r="A36" s="38" t="s">
        <v>250</v>
      </c>
      <c r="B36" s="91">
        <v>12</v>
      </c>
      <c r="C36" s="91"/>
    </row>
    <row r="37" spans="1:3">
      <c r="A37" s="38" t="s">
        <v>376</v>
      </c>
      <c r="B37" s="91">
        <v>12</v>
      </c>
      <c r="C37" s="91"/>
    </row>
    <row r="38" spans="1:3">
      <c r="A38" s="38" t="s">
        <v>289</v>
      </c>
      <c r="B38" s="91">
        <v>12</v>
      </c>
      <c r="C38" s="91"/>
    </row>
    <row r="39" spans="1:3">
      <c r="A39" s="38" t="s">
        <v>276</v>
      </c>
      <c r="B39" s="91">
        <v>12</v>
      </c>
      <c r="C39" s="91"/>
    </row>
    <row r="40" spans="1:3">
      <c r="A40" s="38" t="s">
        <v>295</v>
      </c>
      <c r="B40" s="91">
        <v>12</v>
      </c>
      <c r="C40" s="91"/>
    </row>
    <row r="41" spans="1:3">
      <c r="A41" s="38" t="s">
        <v>298</v>
      </c>
      <c r="B41" s="91">
        <v>12</v>
      </c>
      <c r="C41" s="91"/>
    </row>
    <row r="42" spans="1:3">
      <c r="A42" s="38" t="s">
        <v>154</v>
      </c>
      <c r="B42" s="91">
        <v>12</v>
      </c>
      <c r="C42" s="91"/>
    </row>
    <row r="43" spans="1:3">
      <c r="A43" s="38" t="s">
        <v>291</v>
      </c>
      <c r="B43" s="91">
        <v>12</v>
      </c>
      <c r="C43" s="91"/>
    </row>
    <row r="44" spans="1:3">
      <c r="A44" s="38" t="s">
        <v>328</v>
      </c>
      <c r="B44" s="91">
        <v>12</v>
      </c>
      <c r="C44" s="91"/>
    </row>
    <row r="45" spans="1:3">
      <c r="A45" s="38" t="s">
        <v>378</v>
      </c>
      <c r="B45" s="91">
        <v>12</v>
      </c>
      <c r="C45" s="91"/>
    </row>
    <row r="46" spans="1:3">
      <c r="A46" s="38" t="s">
        <v>114</v>
      </c>
      <c r="B46" s="91">
        <v>12</v>
      </c>
      <c r="C46" s="91"/>
    </row>
    <row r="47" spans="1:3">
      <c r="A47" s="38" t="s">
        <v>370</v>
      </c>
      <c r="B47" s="91">
        <v>12</v>
      </c>
      <c r="C47" s="91"/>
    </row>
    <row r="48" spans="1:3">
      <c r="A48" s="38" t="s">
        <v>388</v>
      </c>
      <c r="B48" s="91">
        <v>12</v>
      </c>
      <c r="C48" s="91"/>
    </row>
    <row r="49" spans="1:3">
      <c r="A49" s="38" t="s">
        <v>341</v>
      </c>
      <c r="B49" s="91">
        <v>12</v>
      </c>
      <c r="C49" s="91"/>
    </row>
    <row r="50" spans="1:3">
      <c r="A50" s="38" t="s">
        <v>272</v>
      </c>
      <c r="B50" s="91">
        <v>12</v>
      </c>
      <c r="C50" s="91"/>
    </row>
    <row r="51" spans="1:3">
      <c r="A51" s="38" t="s">
        <v>326</v>
      </c>
      <c r="B51" s="91">
        <v>12</v>
      </c>
      <c r="C51" s="91"/>
    </row>
    <row r="52" spans="1:3">
      <c r="A52" s="38" t="s">
        <v>339</v>
      </c>
      <c r="B52" s="91">
        <v>12</v>
      </c>
      <c r="C52" s="91"/>
    </row>
    <row r="53" spans="1:3">
      <c r="A53" s="38" t="s">
        <v>307</v>
      </c>
      <c r="B53" s="91">
        <v>12</v>
      </c>
      <c r="C53" s="91"/>
    </row>
    <row r="54" spans="1:3">
      <c r="A54" s="38" t="s">
        <v>365</v>
      </c>
      <c r="B54" s="91">
        <v>12</v>
      </c>
      <c r="C54" s="91"/>
    </row>
    <row r="55" spans="1:3">
      <c r="A55" s="38" t="s">
        <v>391</v>
      </c>
      <c r="B55" s="91">
        <v>12</v>
      </c>
      <c r="C55" s="91"/>
    </row>
    <row r="56" spans="1:3">
      <c r="A56" s="38" t="s">
        <v>415</v>
      </c>
      <c r="B56" s="91">
        <v>12</v>
      </c>
      <c r="C56" s="91"/>
    </row>
    <row r="57" spans="1:3">
      <c r="A57" s="38" t="s">
        <v>279</v>
      </c>
      <c r="B57" s="91">
        <v>12</v>
      </c>
      <c r="C57" s="91"/>
    </row>
    <row r="58" spans="1:3">
      <c r="A58" s="38" t="s">
        <v>366</v>
      </c>
      <c r="B58" s="91">
        <v>12</v>
      </c>
      <c r="C58" s="91"/>
    </row>
    <row r="59" spans="1:3">
      <c r="A59" s="38" t="s">
        <v>310</v>
      </c>
      <c r="B59" s="91">
        <v>12</v>
      </c>
      <c r="C59" s="91"/>
    </row>
    <row r="60" spans="1:3">
      <c r="A60" s="38" t="s">
        <v>140</v>
      </c>
      <c r="B60" s="91">
        <v>12</v>
      </c>
      <c r="C60" s="91"/>
    </row>
    <row r="61" spans="1:3">
      <c r="A61" s="38" t="s">
        <v>228</v>
      </c>
      <c r="B61" s="91">
        <v>12</v>
      </c>
      <c r="C61" s="91"/>
    </row>
    <row r="62" spans="1:3">
      <c r="A62" s="38" t="s">
        <v>325</v>
      </c>
      <c r="B62" s="91">
        <v>12</v>
      </c>
      <c r="C62" s="91"/>
    </row>
    <row r="63" spans="1:3">
      <c r="A63" s="38" t="s">
        <v>372</v>
      </c>
      <c r="B63" s="91">
        <v>12</v>
      </c>
      <c r="C63" s="91"/>
    </row>
    <row r="64" spans="1:3">
      <c r="A64" s="38" t="s">
        <v>306</v>
      </c>
      <c r="B64" s="91">
        <v>12</v>
      </c>
      <c r="C64" s="91"/>
    </row>
    <row r="65" spans="1:3">
      <c r="A65" s="38" t="s">
        <v>348</v>
      </c>
      <c r="B65" s="91">
        <v>12</v>
      </c>
      <c r="C65" s="91"/>
    </row>
    <row r="66" spans="1:3">
      <c r="A66" s="38" t="s">
        <v>371</v>
      </c>
      <c r="B66" s="91">
        <v>12</v>
      </c>
      <c r="C66" s="91"/>
    </row>
    <row r="67" spans="1:3">
      <c r="A67" s="38" t="s">
        <v>202</v>
      </c>
      <c r="B67" s="91">
        <v>12</v>
      </c>
      <c r="C67" s="91"/>
    </row>
    <row r="68" spans="1:3">
      <c r="A68" s="38" t="s">
        <v>424</v>
      </c>
      <c r="B68" s="91">
        <v>12</v>
      </c>
      <c r="C68" s="91"/>
    </row>
    <row r="69" spans="1:3">
      <c r="A69" s="38" t="s">
        <v>337</v>
      </c>
      <c r="B69" s="91">
        <v>10</v>
      </c>
      <c r="C69" s="91"/>
    </row>
    <row r="70" spans="1:3">
      <c r="A70" s="38" t="s">
        <v>260</v>
      </c>
      <c r="B70" s="91">
        <v>5</v>
      </c>
      <c r="C70" s="91"/>
    </row>
    <row r="71" spans="1:3">
      <c r="A71" s="38" t="s">
        <v>207</v>
      </c>
      <c r="B71" s="91">
        <v>5</v>
      </c>
      <c r="C71" s="91"/>
    </row>
    <row r="72" spans="1:3">
      <c r="A72" s="38" t="s">
        <v>321</v>
      </c>
      <c r="B72" s="91">
        <v>5</v>
      </c>
      <c r="C72" s="91"/>
    </row>
    <row r="73" spans="1:3">
      <c r="A73" s="38" t="s">
        <v>314</v>
      </c>
      <c r="B73" s="91">
        <v>5</v>
      </c>
      <c r="C73" s="91"/>
    </row>
    <row r="74" spans="1:3">
      <c r="A74" s="38" t="s">
        <v>284</v>
      </c>
      <c r="B74" s="91">
        <v>5</v>
      </c>
      <c r="C74" s="91"/>
    </row>
    <row r="75" spans="1:3">
      <c r="A75" s="38" t="s">
        <v>279</v>
      </c>
      <c r="B75" s="91">
        <v>5</v>
      </c>
      <c r="C75" s="91"/>
    </row>
    <row r="76" spans="1:3">
      <c r="A76" s="38" t="s">
        <v>374</v>
      </c>
      <c r="B76" s="91">
        <v>5</v>
      </c>
      <c r="C76" s="91"/>
    </row>
    <row r="77" spans="1:3">
      <c r="A77" s="38" t="s">
        <v>271</v>
      </c>
      <c r="B77" s="91">
        <v>5</v>
      </c>
      <c r="C77" s="91"/>
    </row>
    <row r="78" spans="1:3">
      <c r="A78" s="38" t="s">
        <v>316</v>
      </c>
      <c r="B78" s="91">
        <v>5</v>
      </c>
      <c r="C78" s="91"/>
    </row>
    <row r="79" spans="1:3">
      <c r="A79" s="38" t="s">
        <v>288</v>
      </c>
      <c r="B79" s="91">
        <v>5</v>
      </c>
      <c r="C79" s="91"/>
    </row>
    <row r="80" spans="1:3">
      <c r="A80" s="38" t="s">
        <v>254</v>
      </c>
      <c r="B80" s="91">
        <v>5</v>
      </c>
      <c r="C80" s="91"/>
    </row>
    <row r="81" spans="1:3">
      <c r="A81" s="38" t="s">
        <v>344</v>
      </c>
      <c r="B81" s="91">
        <v>5</v>
      </c>
      <c r="C81" s="91"/>
    </row>
    <row r="82" spans="1:3">
      <c r="A82" s="38" t="s">
        <v>300</v>
      </c>
      <c r="B82" s="91">
        <v>5</v>
      </c>
      <c r="C82" s="91"/>
    </row>
    <row r="83" spans="1:3">
      <c r="A83" s="38" t="s">
        <v>324</v>
      </c>
      <c r="B83" s="91">
        <v>3</v>
      </c>
      <c r="C83" s="91"/>
    </row>
    <row r="84" spans="1:3">
      <c r="A84" s="38" t="s">
        <v>110</v>
      </c>
      <c r="B84" s="91">
        <v>3</v>
      </c>
      <c r="C84" s="91"/>
    </row>
    <row r="85" spans="1:3">
      <c r="A85" s="38" t="s">
        <v>261</v>
      </c>
      <c r="B85" s="91">
        <v>3</v>
      </c>
      <c r="C85" s="91"/>
    </row>
    <row r="86" spans="1:3">
      <c r="A86" s="38" t="s">
        <v>283</v>
      </c>
      <c r="B86" s="91">
        <v>3</v>
      </c>
      <c r="C86" s="91"/>
    </row>
    <row r="87" spans="1:3">
      <c r="A87" s="38" t="s">
        <v>375</v>
      </c>
      <c r="B87" s="91">
        <v>3</v>
      </c>
      <c r="C87" s="91"/>
    </row>
    <row r="88" spans="1:3">
      <c r="A88" s="38" t="s">
        <v>389</v>
      </c>
      <c r="B88" s="91">
        <v>3</v>
      </c>
      <c r="C88" s="91"/>
    </row>
    <row r="89" spans="1:3">
      <c r="A89" s="38" t="s">
        <v>259</v>
      </c>
      <c r="B89" s="91">
        <v>2</v>
      </c>
      <c r="C89" s="91"/>
    </row>
    <row r="90" spans="1:3">
      <c r="A90" s="38" t="s">
        <v>327</v>
      </c>
      <c r="B90" s="91">
        <v>2</v>
      </c>
      <c r="C90" s="91"/>
    </row>
    <row r="91" spans="1:3">
      <c r="A91" s="38" t="s">
        <v>262</v>
      </c>
      <c r="B91" s="91">
        <v>0</v>
      </c>
      <c r="C91" s="91"/>
    </row>
    <row r="92" spans="1:3">
      <c r="A92" s="38" t="s">
        <v>377</v>
      </c>
      <c r="B92" s="91">
        <v>0</v>
      </c>
      <c r="C92" s="91"/>
    </row>
    <row r="93" spans="1:3">
      <c r="A93" s="38" t="s">
        <v>235</v>
      </c>
      <c r="B93" s="91">
        <v>0</v>
      </c>
      <c r="C93" s="91"/>
    </row>
    <row r="94" spans="1:3">
      <c r="A94" s="38" t="s">
        <v>369</v>
      </c>
      <c r="B94" s="91">
        <v>0</v>
      </c>
      <c r="C94" s="91"/>
    </row>
    <row r="95" spans="1:3">
      <c r="A95" s="38" t="s">
        <v>257</v>
      </c>
      <c r="B95" s="91">
        <v>0</v>
      </c>
      <c r="C95" s="91"/>
    </row>
    <row r="96" spans="1:3">
      <c r="A96" s="38" t="s">
        <v>277</v>
      </c>
      <c r="B96" s="91">
        <v>0</v>
      </c>
      <c r="C96" s="91"/>
    </row>
    <row r="97" spans="1:3">
      <c r="A97" s="38" t="s">
        <v>368</v>
      </c>
      <c r="B97" s="91">
        <v>0</v>
      </c>
      <c r="C97" s="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Троеборье</vt:lpstr>
      <vt:lpstr>Жим лёжа</vt:lpstr>
      <vt:lpstr>Народный жим</vt:lpstr>
      <vt:lpstr>Пауэрспорт и Армлифтинг</vt:lpstr>
      <vt:lpstr>Командное</vt:lpstr>
      <vt:lpstr>Тренерское</vt:lpstr>
      <vt:lpstr>'Жим лёжа'!Область_печати</vt:lpstr>
      <vt:lpstr>'Народный жим'!Область_печати</vt:lpstr>
      <vt:lpstr>'Пауэрспорт и Армлифтинг'!Область_печати</vt:lpstr>
      <vt:lpstr>Троеборье!Область_печати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2016-10-02T18:10:44Z</cp:lastPrinted>
  <dcterms:created xsi:type="dcterms:W3CDTF">2010-12-17T08:17:08Z</dcterms:created>
  <dcterms:modified xsi:type="dcterms:W3CDTF">2018-02-25T11:05:01Z</dcterms:modified>
</cp:coreProperties>
</file>