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Номинации 2020\"/>
    </mc:Choice>
  </mc:AlternateContent>
  <bookViews>
    <workbookView xWindow="0" yWindow="0" windowWidth="28800" windowHeight="12300" tabRatio="693"/>
  </bookViews>
  <sheets>
    <sheet name="Bench Press" sheetId="4" r:id="rId1"/>
    <sheet name="Лист2" sheetId="2" state="hidden" r:id="rId2"/>
    <sheet name="Лист3" sheetId="3" state="hidden" r:id="rId3"/>
    <sheet name="Русский жим" sheetId="8" r:id="rId4"/>
    <sheet name="Военный жим" sheetId="21" r:id="rId5"/>
    <sheet name="Становая тяга." sheetId="7" r:id="rId6"/>
    <sheet name="Русская становая тяга" sheetId="24" r:id="rId7"/>
    <sheet name="Силовое двоеборье" sheetId="23" r:id="rId8"/>
    <sheet name="Командный зачет" sheetId="6" r:id="rId9"/>
  </sheets>
  <calcPr calcId="162913"/>
</workbook>
</file>

<file path=xl/calcChain.xml><?xml version="1.0" encoding="utf-8"?>
<calcChain xmlns="http://schemas.openxmlformats.org/spreadsheetml/2006/main">
  <c r="P37" i="4" l="1"/>
  <c r="K33" i="8"/>
  <c r="P31" i="4"/>
  <c r="P32" i="4"/>
  <c r="P33" i="4"/>
  <c r="P34" i="4"/>
  <c r="P35" i="4"/>
  <c r="P36" i="4"/>
  <c r="P7" i="4"/>
  <c r="P6" i="4"/>
  <c r="P5" i="4"/>
  <c r="P9" i="7"/>
  <c r="P8" i="7"/>
  <c r="P7" i="7"/>
  <c r="P6" i="7"/>
  <c r="P13" i="7"/>
  <c r="P14" i="7"/>
  <c r="P15" i="7"/>
  <c r="P16" i="7"/>
  <c r="P11" i="4"/>
  <c r="P12" i="4"/>
  <c r="P13" i="4"/>
  <c r="P14" i="4"/>
  <c r="P15" i="4"/>
  <c r="P16" i="4"/>
  <c r="P17" i="4"/>
  <c r="P18" i="4"/>
  <c r="P19" i="4"/>
  <c r="P20" i="4"/>
  <c r="P40" i="4"/>
  <c r="P42" i="4"/>
  <c r="P43" i="4"/>
  <c r="P45" i="4"/>
  <c r="P44" i="4"/>
  <c r="P46" i="4"/>
  <c r="P49" i="4"/>
  <c r="P47" i="4"/>
  <c r="P48" i="4"/>
  <c r="P25" i="4"/>
  <c r="P26" i="4"/>
  <c r="P27" i="4"/>
  <c r="P28" i="4"/>
  <c r="P24" i="4"/>
  <c r="P29" i="4"/>
  <c r="P30" i="4"/>
  <c r="P38" i="4"/>
  <c r="P39" i="4"/>
  <c r="O7" i="21" l="1"/>
  <c r="O6" i="21"/>
  <c r="K7" i="8" l="1"/>
  <c r="K6" i="8"/>
  <c r="O18" i="21"/>
  <c r="O17" i="21"/>
  <c r="O16" i="21"/>
  <c r="O15" i="21"/>
  <c r="O14" i="21"/>
  <c r="O13" i="21"/>
  <c r="O12" i="21"/>
  <c r="O11" i="21"/>
  <c r="O10" i="21"/>
  <c r="P20" i="7" l="1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19" i="7"/>
  <c r="P12" i="7"/>
  <c r="P41" i="4"/>
  <c r="P10" i="4" l="1"/>
  <c r="K36" i="8"/>
  <c r="K37" i="8"/>
  <c r="K35" i="8"/>
  <c r="K32" i="8"/>
  <c r="K34" i="8"/>
  <c r="K31" i="8"/>
  <c r="K28" i="8"/>
  <c r="K29" i="8"/>
  <c r="K30" i="8"/>
  <c r="K26" i="8"/>
  <c r="K19" i="8"/>
  <c r="K20" i="8"/>
  <c r="K22" i="8"/>
  <c r="K23" i="8"/>
  <c r="K24" i="8"/>
  <c r="K25" i="8"/>
  <c r="K18" i="8"/>
  <c r="K27" i="8"/>
</calcChain>
</file>

<file path=xl/sharedStrings.xml><?xml version="1.0" encoding="utf-8"?>
<sst xmlns="http://schemas.openxmlformats.org/spreadsheetml/2006/main" count="368" uniqueCount="108">
  <si>
    <t>В/К</t>
  </si>
  <si>
    <t>ФИО</t>
  </si>
  <si>
    <t>Город</t>
  </si>
  <si>
    <t>Дата рождения</t>
  </si>
  <si>
    <t>№</t>
  </si>
  <si>
    <t>Возростная группа</t>
  </si>
  <si>
    <t>Дивизион</t>
  </si>
  <si>
    <t>Команда</t>
  </si>
  <si>
    <t>Вес</t>
  </si>
  <si>
    <t>ЖИМ ЛЕЖА</t>
  </si>
  <si>
    <t>Место</t>
  </si>
  <si>
    <t>Абсолютка</t>
  </si>
  <si>
    <t>Очки командного зачета</t>
  </si>
  <si>
    <t>Рез-тат</t>
  </si>
  <si>
    <t>Шварц</t>
  </si>
  <si>
    <t>Вес штанги</t>
  </si>
  <si>
    <t>55 кг</t>
  </si>
  <si>
    <t>75 кг</t>
  </si>
  <si>
    <t>100 кг</t>
  </si>
  <si>
    <t>125 кг</t>
  </si>
  <si>
    <t>35 кг</t>
  </si>
  <si>
    <t>Становая тяга</t>
  </si>
  <si>
    <t xml:space="preserve">Женщины. </t>
  </si>
  <si>
    <t xml:space="preserve"> Мужчины.</t>
  </si>
  <si>
    <t>КА</t>
  </si>
  <si>
    <t>Командный зачет</t>
  </si>
  <si>
    <t>Женщины. Абсолютный зачет.</t>
  </si>
  <si>
    <t>Мужчины. Абсолютный зачет.</t>
  </si>
  <si>
    <t>Светличный Иван Юрьевич</t>
  </si>
  <si>
    <t>Оренбург</t>
  </si>
  <si>
    <t>Open 20-39</t>
  </si>
  <si>
    <t>Варнавский Владимир Александрович</t>
  </si>
  <si>
    <t>Кумертау</t>
  </si>
  <si>
    <t>Masters 50-59</t>
  </si>
  <si>
    <t>РБ</t>
  </si>
  <si>
    <t>Тюленев Владислав Владимирович</t>
  </si>
  <si>
    <t>Терра Фит</t>
  </si>
  <si>
    <t>Сумма</t>
  </si>
  <si>
    <t>Матвеев Андрей Андреевич</t>
  </si>
  <si>
    <t>Орск</t>
  </si>
  <si>
    <t>ОРСК</t>
  </si>
  <si>
    <t>Проданов Вадим Николаевич</t>
  </si>
  <si>
    <t>Masters 40-59</t>
  </si>
  <si>
    <t>EQUIP</t>
  </si>
  <si>
    <t>Прищепо Владимир Анатольевич</t>
  </si>
  <si>
    <t>Стрижекозин Петр Вячеславович</t>
  </si>
  <si>
    <t>Акчурина Алина Сагитовна</t>
  </si>
  <si>
    <t>Мужчины.</t>
  </si>
  <si>
    <t>RAW+ (1 слой)</t>
  </si>
  <si>
    <t>Кажаев Валерий Петрович</t>
  </si>
  <si>
    <t>Биккулов Эдуард Радикович</t>
  </si>
  <si>
    <t>Лиханова Олеся Олеговна</t>
  </si>
  <si>
    <t>Женщины.</t>
  </si>
  <si>
    <t>Тяга</t>
  </si>
  <si>
    <t>EXTREME</t>
  </si>
  <si>
    <t>Тищенко Дмитрий Павлович</t>
  </si>
  <si>
    <t>Open 24-39</t>
  </si>
  <si>
    <t>Калашникова Ольга Геннадьевна</t>
  </si>
  <si>
    <t>ОРЕНБУРГ</t>
  </si>
  <si>
    <t>Тришин Константин Сергеевич</t>
  </si>
  <si>
    <t>Королев Михаил Сергеевич</t>
  </si>
  <si>
    <t>Дрепакова Ирина Владимировна</t>
  </si>
  <si>
    <t>Абуденов Андрей Владимирович</t>
  </si>
  <si>
    <t>Катричев Игорь Валерьевич</t>
  </si>
  <si>
    <t>Черяпин Дмитрий Андреевич</t>
  </si>
  <si>
    <t>Сапожников Сергей Владимирович</t>
  </si>
  <si>
    <t>Мозговой АртемСергеевич</t>
  </si>
  <si>
    <t>Митязов Сергей Геннадьевич</t>
  </si>
  <si>
    <t>АТЛАНТ</t>
  </si>
  <si>
    <t>Галахов Александр Владимирович</t>
  </si>
  <si>
    <t>Полякова ольга Алексеевна</t>
  </si>
  <si>
    <t>Teenage 16-19</t>
  </si>
  <si>
    <t>Девушки до 19 лет. Абсолютный зачет</t>
  </si>
  <si>
    <t>Ширяев Семен Васильевич</t>
  </si>
  <si>
    <t>Стерлитамак</t>
  </si>
  <si>
    <t>Баймуханьетова Асель Жамантаевна</t>
  </si>
  <si>
    <t>Сингх Ракшита Дилип</t>
  </si>
  <si>
    <t>Нью-Дели</t>
  </si>
  <si>
    <t>ИНДИЯ</t>
  </si>
  <si>
    <t>Федоров Вячеслав Александрович</t>
  </si>
  <si>
    <t>Черемухина Юлия Асхатовна</t>
  </si>
  <si>
    <t>Акбулак</t>
  </si>
  <si>
    <t>АКБУЛАК</t>
  </si>
  <si>
    <t>RAW+ (2-3 слоя)</t>
  </si>
  <si>
    <t>Долгашев Денис Сергеевич</t>
  </si>
  <si>
    <t>Варга Виктория Янышевна</t>
  </si>
  <si>
    <t>Девушки до 15 лет. Абсолютный зачет.</t>
  </si>
  <si>
    <t>Долгашев Степан Денисович</t>
  </si>
  <si>
    <t>Teenage 14-15</t>
  </si>
  <si>
    <t>Teenage 0-13</t>
  </si>
  <si>
    <t>Дубовцева Ирина Александровна</t>
  </si>
  <si>
    <t>Рыбалко Кристина Олеговна</t>
  </si>
  <si>
    <t>Мощенский Станислав Николаевич</t>
  </si>
  <si>
    <t>Файзулин Руслан Марсович</t>
  </si>
  <si>
    <t>Павленко Кирилл Александрович</t>
  </si>
  <si>
    <t>Архипов Алексей Владимирович</t>
  </si>
  <si>
    <t>25.09.</t>
  </si>
  <si>
    <t>Загородний Виктор Сергеевич</t>
  </si>
  <si>
    <t>Присяжнюк Даниил Олегович</t>
  </si>
  <si>
    <t>Миркин Константин Петрович</t>
  </si>
  <si>
    <t>Шувалов Алексей Олегович</t>
  </si>
  <si>
    <t>Асатрян Григорий Гагикович</t>
  </si>
  <si>
    <t>EQUIP+</t>
  </si>
  <si>
    <t>Прокофьев Юрий Леонидович</t>
  </si>
  <si>
    <t>Мазин Олег Владимировчи</t>
  </si>
  <si>
    <t>Петухов Андрей Леонидович</t>
  </si>
  <si>
    <t>жим</t>
  </si>
  <si>
    <t>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</si>
</sst>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9"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2"/>
      <color indexed="12"/>
      <name val="Cambria"/>
      <family val="1"/>
      <charset val="204"/>
      <scheme val="major"/>
    </font>
    <font>
      <b/>
      <sz val="12"/>
      <color indexed="11"/>
      <name val="Cambria"/>
      <family val="1"/>
      <charset val="204"/>
      <scheme val="major"/>
    </font>
    <font>
      <sz val="12"/>
      <name val="Copperplate"/>
      <charset val="204"/>
    </font>
    <font>
      <strike/>
      <sz val="12"/>
      <color rgb="FFFF0000"/>
      <name val="Copperplate"/>
      <charset val="204"/>
    </font>
    <font>
      <b/>
      <sz val="12"/>
      <name val="Copperplate"/>
      <charset val="204"/>
    </font>
    <font>
      <b/>
      <sz val="16"/>
      <color theme="1"/>
      <name val="Cambria"/>
      <family val="1"/>
      <charset val="204"/>
      <scheme val="major"/>
    </font>
    <font>
      <sz val="14"/>
      <color indexed="12"/>
      <name val="Cambria"/>
      <family val="1"/>
      <charset val="204"/>
    </font>
    <font>
      <b/>
      <sz val="14"/>
      <name val="Cambria"/>
      <family val="1"/>
      <charset val="204"/>
    </font>
    <font>
      <b/>
      <sz val="9"/>
      <color indexed="11"/>
      <name val="Arial Cyr"/>
      <charset val="204"/>
    </font>
    <font>
      <b/>
      <sz val="9"/>
      <color indexed="12"/>
      <name val="Arial Cyr"/>
      <charset val="204"/>
    </font>
    <font>
      <b/>
      <sz val="10"/>
      <name val="Arial Cyr"/>
      <charset val="204"/>
    </font>
    <font>
      <strike/>
      <sz val="14"/>
      <color rgb="FFFF0000"/>
      <name val="Cambria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name val="Cambria"/>
      <family val="1"/>
      <charset val="204"/>
    </font>
    <font>
      <b/>
      <sz val="16"/>
      <color indexed="12"/>
      <name val="Cambria"/>
      <family val="1"/>
      <charset val="204"/>
    </font>
    <font>
      <b/>
      <sz val="14"/>
      <color theme="1"/>
      <name val="Cambria"/>
      <family val="1"/>
      <charset val="204"/>
    </font>
    <font>
      <b/>
      <sz val="14"/>
      <name val="Cambria"/>
      <family val="1"/>
      <charset val="204"/>
      <scheme val="major"/>
    </font>
    <font>
      <sz val="12"/>
      <color theme="1"/>
      <name val="Copperplate"/>
      <charset val="204"/>
    </font>
    <font>
      <sz val="12"/>
      <color rgb="FFFF0000"/>
      <name val="Copperplate"/>
      <charset val="204"/>
    </font>
    <font>
      <sz val="14"/>
      <color theme="1"/>
      <name val="Copperplate"/>
      <charset val="204"/>
    </font>
    <font>
      <sz val="14"/>
      <name val="Copperplate"/>
      <charset val="204"/>
    </font>
    <font>
      <strike/>
      <sz val="14"/>
      <color rgb="FFFF0000"/>
      <name val="Copperplate"/>
      <charset val="204"/>
    </font>
    <font>
      <b/>
      <sz val="12"/>
      <color theme="1"/>
      <name val="Copperplate"/>
      <charset val="204"/>
    </font>
    <font>
      <b/>
      <sz val="10"/>
      <color theme="1"/>
      <name val="Arial Cyr"/>
      <charset val="204"/>
    </font>
    <font>
      <b/>
      <sz val="16"/>
      <color theme="1"/>
      <name val="Cambria"/>
      <family val="1"/>
      <charset val="204"/>
    </font>
    <font>
      <b/>
      <sz val="14"/>
      <color indexed="12"/>
      <name val="Cambria"/>
      <family val="1"/>
      <charset val="204"/>
      <scheme val="major"/>
    </font>
    <font>
      <sz val="10"/>
      <name val="Arial Cyr"/>
      <charset val="204"/>
    </font>
    <font>
      <b/>
      <sz val="12"/>
      <color rgb="FF0000FF"/>
      <name val="Cambria"/>
      <family val="1"/>
      <charset val="204"/>
      <scheme val="major"/>
    </font>
    <font>
      <sz val="14"/>
      <color rgb="FF0000FF"/>
      <name val="Cambria"/>
      <family val="1"/>
      <charset val="204"/>
      <scheme val="major"/>
    </font>
    <font>
      <sz val="12"/>
      <color rgb="FF0000FF"/>
      <name val="Copperplate"/>
      <charset val="204"/>
    </font>
    <font>
      <sz val="14"/>
      <color rgb="FF0000FF"/>
      <name val="Cambria"/>
      <family val="1"/>
      <charset val="204"/>
    </font>
    <font>
      <b/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name val="Cambria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6" fillId="0" borderId="0"/>
  </cellStyleXfs>
  <cellXfs count="218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12" fillId="2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2" fontId="16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9" fillId="0" borderId="0" xfId="0" applyFont="1"/>
    <xf numFmtId="0" fontId="23" fillId="0" borderId="0" xfId="0" applyFont="1" applyFill="1" applyBorder="1" applyAlignment="1">
      <alignment horizontal="center" vertical="center"/>
    </xf>
    <xf numFmtId="2" fontId="24" fillId="0" borderId="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/>
    <xf numFmtId="0" fontId="27" fillId="0" borderId="9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NumberFormat="1" applyFont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0" xfId="0" applyNumberFormat="1" applyFont="1"/>
    <xf numFmtId="0" fontId="39" fillId="2" borderId="9" xfId="0" applyNumberFormat="1" applyFont="1" applyFill="1" applyBorder="1" applyAlignment="1">
      <alignment horizontal="center" vertical="center"/>
    </xf>
    <xf numFmtId="0" fontId="40" fillId="2" borderId="9" xfId="0" applyNumberFormat="1" applyFont="1" applyFill="1" applyBorder="1" applyAlignment="1">
      <alignment horizontal="center" vertical="center"/>
    </xf>
    <xf numFmtId="0" fontId="38" fillId="2" borderId="9" xfId="0" applyNumberFormat="1" applyFont="1" applyFill="1" applyBorder="1" applyAlignment="1">
      <alignment horizontal="center" vertical="center"/>
    </xf>
    <xf numFmtId="0" fontId="38" fillId="2" borderId="0" xfId="0" applyNumberFormat="1" applyFont="1" applyFill="1"/>
    <xf numFmtId="0" fontId="6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 vertical="center"/>
    </xf>
    <xf numFmtId="164" fontId="40" fillId="2" borderId="9" xfId="0" applyNumberFormat="1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2" fontId="43" fillId="0" borderId="14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2" fontId="43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7" fillId="0" borderId="9" xfId="0" applyNumberFormat="1" applyFont="1" applyFill="1" applyBorder="1" applyAlignment="1">
      <alignment horizontal="center" vertical="center"/>
    </xf>
    <xf numFmtId="0" fontId="48" fillId="2" borderId="9" xfId="0" applyNumberFormat="1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center" vertical="center"/>
    </xf>
    <xf numFmtId="0" fontId="45" fillId="0" borderId="0" xfId="0" applyFont="1"/>
    <xf numFmtId="0" fontId="41" fillId="0" borderId="0" xfId="0" applyNumberFormat="1" applyFont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/>
    </xf>
    <xf numFmtId="0" fontId="45" fillId="0" borderId="9" xfId="0" applyNumberFormat="1" applyFont="1" applyBorder="1" applyAlignment="1">
      <alignment horizontal="center" vertical="center"/>
    </xf>
    <xf numFmtId="164" fontId="47" fillId="2" borderId="9" xfId="0" applyNumberFormat="1" applyFont="1" applyFill="1" applyBorder="1" applyAlignment="1">
      <alignment horizontal="center" vertical="center"/>
    </xf>
    <xf numFmtId="164" fontId="48" fillId="2" borderId="9" xfId="0" applyNumberFormat="1" applyFont="1" applyFill="1" applyBorder="1" applyAlignment="1">
      <alignment horizontal="center" vertical="center"/>
    </xf>
    <xf numFmtId="0" fontId="47" fillId="2" borderId="17" xfId="0" applyFont="1" applyFill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37" fillId="2" borderId="0" xfId="0" applyNumberFormat="1" applyFont="1" applyFill="1" applyBorder="1" applyAlignment="1">
      <alignment horizontal="center" vertical="center" wrapText="1"/>
    </xf>
    <xf numFmtId="0" fontId="51" fillId="2" borderId="9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" fillId="0" borderId="17" xfId="0" applyNumberFormat="1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53" fillId="0" borderId="16" xfId="0" applyFont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4" fillId="2" borderId="9" xfId="0" applyNumberFormat="1" applyFont="1" applyFill="1" applyBorder="1" applyAlignment="1">
      <alignment horizontal="center" vertical="center"/>
    </xf>
    <xf numFmtId="0" fontId="54" fillId="2" borderId="9" xfId="0" applyNumberFormat="1" applyFont="1" applyFill="1" applyBorder="1" applyAlignment="1">
      <alignment horizontal="center"/>
    </xf>
    <xf numFmtId="14" fontId="54" fillId="0" borderId="9" xfId="0" applyNumberFormat="1" applyFont="1" applyBorder="1" applyAlignment="1">
      <alignment horizontal="center" vertical="center"/>
    </xf>
    <xf numFmtId="0" fontId="54" fillId="0" borderId="9" xfId="0" applyNumberFormat="1" applyFont="1" applyBorder="1" applyAlignment="1">
      <alignment horizontal="center" vertical="center"/>
    </xf>
    <xf numFmtId="0" fontId="55" fillId="0" borderId="9" xfId="0" applyFont="1" applyBorder="1" applyAlignment="1">
      <alignment horizontal="center"/>
    </xf>
    <xf numFmtId="0" fontId="54" fillId="2" borderId="9" xfId="0" applyFont="1" applyFill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5" fillId="2" borderId="9" xfId="0" applyNumberFormat="1" applyFont="1" applyFill="1" applyBorder="1" applyAlignment="1">
      <alignment horizontal="center"/>
    </xf>
    <xf numFmtId="14" fontId="55" fillId="2" borderId="9" xfId="0" applyNumberFormat="1" applyFont="1" applyFill="1" applyBorder="1" applyAlignment="1">
      <alignment horizontal="center" vertical="center"/>
    </xf>
    <xf numFmtId="0" fontId="54" fillId="0" borderId="9" xfId="0" applyFont="1" applyFill="1" applyBorder="1" applyAlignment="1">
      <alignment horizontal="center" vertical="center"/>
    </xf>
    <xf numFmtId="2" fontId="56" fillId="0" borderId="9" xfId="0" applyNumberFormat="1" applyFont="1" applyFill="1" applyBorder="1" applyAlignment="1">
      <alignment horizontal="center" vertical="center"/>
    </xf>
    <xf numFmtId="0" fontId="57" fillId="0" borderId="9" xfId="0" applyFont="1" applyFill="1" applyBorder="1" applyAlignment="1">
      <alignment horizontal="center" vertical="center"/>
    </xf>
    <xf numFmtId="0" fontId="58" fillId="0" borderId="9" xfId="0" applyFont="1" applyFill="1" applyBorder="1" applyAlignment="1">
      <alignment horizontal="center" vertical="center"/>
    </xf>
    <xf numFmtId="0" fontId="55" fillId="0" borderId="0" xfId="0" applyFont="1"/>
    <xf numFmtId="14" fontId="12" fillId="2" borderId="17" xfId="0" applyNumberFormat="1" applyFont="1" applyFill="1" applyBorder="1" applyAlignment="1">
      <alignment horizontal="center" vertical="center"/>
    </xf>
    <xf numFmtId="14" fontId="54" fillId="2" borderId="9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center"/>
    </xf>
    <xf numFmtId="14" fontId="55" fillId="0" borderId="9" xfId="0" applyNumberFormat="1" applyFont="1" applyBorder="1" applyAlignment="1">
      <alignment horizontal="center"/>
    </xf>
    <xf numFmtId="0" fontId="28" fillId="0" borderId="9" xfId="0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7" fillId="2" borderId="3" xfId="0" applyNumberFormat="1" applyFont="1" applyFill="1" applyBorder="1" applyAlignment="1">
      <alignment horizontal="center" vertical="center" wrapText="1"/>
    </xf>
    <xf numFmtId="0" fontId="37" fillId="2" borderId="7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1" fillId="0" borderId="3" xfId="0" applyNumberFormat="1" applyFont="1" applyBorder="1" applyAlignment="1">
      <alignment horizontal="center" vertical="center" wrapText="1"/>
    </xf>
    <xf numFmtId="0" fontId="41" fillId="0" borderId="7" xfId="0" applyNumberFormat="1" applyFont="1" applyBorder="1" applyAlignment="1">
      <alignment horizontal="center" vertical="center" wrapText="1"/>
    </xf>
    <xf numFmtId="0" fontId="42" fillId="2" borderId="3" xfId="0" applyNumberFormat="1" applyFont="1" applyFill="1" applyBorder="1" applyAlignment="1">
      <alignment horizontal="center" vertical="center" wrapText="1"/>
    </xf>
    <xf numFmtId="0" fontId="42" fillId="2" borderId="7" xfId="0" applyNumberFormat="1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="85" zoomScaleNormal="85" workbookViewId="0">
      <pane ySplit="2" topLeftCell="A3" activePane="bottomLeft" state="frozen"/>
      <selection pane="bottomLeft" activeCell="C33" sqref="C33"/>
    </sheetView>
  </sheetViews>
  <sheetFormatPr defaultRowHeight="18"/>
  <cols>
    <col min="3" max="3" width="22.28515625" bestFit="1" customWidth="1"/>
    <col min="4" max="4" width="60" bestFit="1" customWidth="1"/>
    <col min="5" max="5" width="21.85546875" customWidth="1"/>
    <col min="6" max="6" width="18.85546875" customWidth="1"/>
    <col min="7" max="7" width="22.140625" style="55" customWidth="1"/>
    <col min="8" max="8" width="13.28515625" style="55" bestFit="1" customWidth="1"/>
    <col min="9" max="9" width="11.85546875" style="88" customWidth="1"/>
    <col min="10" max="10" width="10" style="92" customWidth="1"/>
    <col min="14" max="14" width="9.7109375" bestFit="1" customWidth="1"/>
    <col min="15" max="15" width="12.28515625" customWidth="1"/>
    <col min="16" max="16" width="12" customWidth="1"/>
    <col min="18" max="18" width="15.28515625" customWidth="1"/>
    <col min="19" max="19" width="29.42578125" style="17" customWidth="1"/>
  </cols>
  <sheetData>
    <row r="1" spans="1:19" ht="15.75" customHeight="1">
      <c r="A1" s="162" t="s">
        <v>4</v>
      </c>
      <c r="B1" s="162" t="s">
        <v>0</v>
      </c>
      <c r="C1" s="160" t="s">
        <v>6</v>
      </c>
      <c r="D1" s="164" t="s">
        <v>1</v>
      </c>
      <c r="E1" s="166" t="s">
        <v>2</v>
      </c>
      <c r="F1" s="160" t="s">
        <v>3</v>
      </c>
      <c r="G1" s="160" t="s">
        <v>5</v>
      </c>
      <c r="H1" s="160" t="s">
        <v>7</v>
      </c>
      <c r="I1" s="178" t="s">
        <v>8</v>
      </c>
      <c r="J1" s="171" t="s">
        <v>14</v>
      </c>
      <c r="K1" s="173" t="s">
        <v>9</v>
      </c>
      <c r="L1" s="174"/>
      <c r="M1" s="174"/>
      <c r="N1" s="174"/>
      <c r="O1" s="174"/>
      <c r="P1" s="175"/>
      <c r="Q1" s="176" t="s">
        <v>10</v>
      </c>
      <c r="R1" s="176" t="s">
        <v>11</v>
      </c>
      <c r="S1" s="169" t="s">
        <v>12</v>
      </c>
    </row>
    <row r="2" spans="1:19" ht="16.5" thickBot="1">
      <c r="A2" s="163"/>
      <c r="B2" s="163"/>
      <c r="C2" s="168"/>
      <c r="D2" s="165"/>
      <c r="E2" s="167"/>
      <c r="F2" s="161"/>
      <c r="G2" s="161"/>
      <c r="H2" s="161"/>
      <c r="I2" s="179"/>
      <c r="J2" s="172"/>
      <c r="K2" s="18">
        <v>1</v>
      </c>
      <c r="L2" s="19">
        <v>2</v>
      </c>
      <c r="M2" s="19">
        <v>3</v>
      </c>
      <c r="N2" s="19">
        <v>4</v>
      </c>
      <c r="O2" s="20" t="s">
        <v>13</v>
      </c>
      <c r="P2" s="21" t="s">
        <v>14</v>
      </c>
      <c r="Q2" s="177"/>
      <c r="R2" s="177"/>
      <c r="S2" s="170"/>
    </row>
    <row r="3" spans="1:19" ht="15.75">
      <c r="A3" s="22"/>
      <c r="B3" s="22"/>
      <c r="C3" s="22"/>
      <c r="D3" s="23"/>
      <c r="E3" s="23"/>
      <c r="F3" s="22"/>
      <c r="G3" s="22"/>
      <c r="H3" s="22"/>
      <c r="I3" s="93"/>
      <c r="J3" s="126"/>
      <c r="K3" s="24"/>
      <c r="L3" s="24"/>
      <c r="M3" s="24"/>
      <c r="N3" s="24"/>
      <c r="O3" s="25"/>
      <c r="P3" s="26"/>
      <c r="Q3" s="27"/>
      <c r="R3" s="27"/>
      <c r="S3" s="63"/>
    </row>
    <row r="4" spans="1:19" ht="20.25">
      <c r="A4" s="22"/>
      <c r="B4" s="22"/>
      <c r="C4" s="22"/>
      <c r="D4" s="133" t="s">
        <v>86</v>
      </c>
      <c r="E4" s="23"/>
      <c r="F4" s="22"/>
      <c r="G4" s="22"/>
      <c r="H4" s="22"/>
      <c r="I4" s="93"/>
      <c r="J4" s="126"/>
      <c r="K4" s="24"/>
      <c r="L4" s="24"/>
      <c r="M4" s="24"/>
      <c r="N4" s="24"/>
      <c r="O4" s="25"/>
      <c r="P4" s="26"/>
      <c r="Q4" s="27"/>
      <c r="R4" s="27"/>
      <c r="S4" s="63"/>
    </row>
    <row r="5" spans="1:19" ht="18.75">
      <c r="A5" s="2">
        <v>7</v>
      </c>
      <c r="B5" s="1">
        <v>60</v>
      </c>
      <c r="C5" s="1"/>
      <c r="D5" s="142" t="s">
        <v>85</v>
      </c>
      <c r="E5" s="142" t="s">
        <v>81</v>
      </c>
      <c r="F5" s="156">
        <v>39816</v>
      </c>
      <c r="G5" s="142" t="s">
        <v>89</v>
      </c>
      <c r="H5" s="5" t="s">
        <v>82</v>
      </c>
      <c r="I5" s="86"/>
      <c r="J5" s="89"/>
      <c r="K5" s="56"/>
      <c r="L5" s="30"/>
      <c r="M5" s="30"/>
      <c r="N5" s="29"/>
      <c r="O5" s="56"/>
      <c r="P5" s="96">
        <f t="shared" ref="P5:P6" si="0">J5*O5</f>
        <v>0</v>
      </c>
      <c r="Q5" s="32"/>
      <c r="R5" s="32"/>
      <c r="S5" s="65"/>
    </row>
    <row r="6" spans="1:19" ht="18.75">
      <c r="A6" s="2">
        <v>7</v>
      </c>
      <c r="B6" s="1"/>
      <c r="C6" s="1"/>
      <c r="D6" s="142"/>
      <c r="E6" s="142"/>
      <c r="F6" s="156"/>
      <c r="G6" s="142"/>
      <c r="H6" s="5"/>
      <c r="I6" s="86"/>
      <c r="J6" s="89"/>
      <c r="K6" s="56"/>
      <c r="L6" s="30"/>
      <c r="M6" s="30"/>
      <c r="N6" s="29"/>
      <c r="O6" s="56"/>
      <c r="P6" s="96">
        <f t="shared" si="0"/>
        <v>0</v>
      </c>
      <c r="Q6" s="32"/>
      <c r="R6" s="32"/>
      <c r="S6" s="65"/>
    </row>
    <row r="7" spans="1:19" ht="18.75">
      <c r="A7" s="2">
        <v>7</v>
      </c>
      <c r="B7" s="1"/>
      <c r="C7" s="1"/>
      <c r="D7" s="142"/>
      <c r="E7" s="142"/>
      <c r="F7" s="156"/>
      <c r="G7" s="142"/>
      <c r="H7" s="5"/>
      <c r="I7" s="86"/>
      <c r="J7" s="89"/>
      <c r="K7" s="56"/>
      <c r="L7" s="30"/>
      <c r="M7" s="30"/>
      <c r="N7" s="29"/>
      <c r="O7" s="56"/>
      <c r="P7" s="96">
        <f t="shared" ref="P7" si="1">J7*O7</f>
        <v>0</v>
      </c>
      <c r="Q7" s="32"/>
      <c r="R7" s="32"/>
      <c r="S7" s="65"/>
    </row>
    <row r="8" spans="1:19" ht="15.75">
      <c r="A8" s="22"/>
      <c r="B8" s="22"/>
      <c r="C8" s="22"/>
      <c r="D8" s="23"/>
      <c r="E8" s="23"/>
      <c r="F8" s="22"/>
      <c r="G8" s="22"/>
      <c r="H8" s="22"/>
      <c r="I8" s="93"/>
      <c r="J8" s="126"/>
      <c r="K8" s="24"/>
      <c r="L8" s="24"/>
      <c r="M8" s="24"/>
      <c r="N8" s="24"/>
      <c r="O8" s="25"/>
      <c r="P8" s="26"/>
      <c r="Q8" s="27"/>
      <c r="R8" s="27"/>
      <c r="S8" s="63"/>
    </row>
    <row r="9" spans="1:19" ht="20.25">
      <c r="A9" s="22"/>
      <c r="B9" s="22"/>
      <c r="C9" s="22"/>
      <c r="D9" s="133" t="s">
        <v>22</v>
      </c>
      <c r="E9" s="23"/>
      <c r="F9" s="52"/>
      <c r="G9" s="85"/>
      <c r="H9" s="52"/>
      <c r="I9" s="85"/>
      <c r="J9" s="52"/>
      <c r="K9" s="25"/>
      <c r="L9" s="52"/>
      <c r="M9" s="52"/>
      <c r="N9" s="52"/>
      <c r="O9" s="25"/>
      <c r="P9" s="26"/>
      <c r="Q9" s="27"/>
      <c r="R9" s="27"/>
      <c r="S9" s="63"/>
    </row>
    <row r="10" spans="1:19">
      <c r="A10" s="2">
        <v>1</v>
      </c>
      <c r="B10" s="15">
        <v>67.5</v>
      </c>
      <c r="C10" s="15"/>
      <c r="D10" s="10" t="s">
        <v>46</v>
      </c>
      <c r="E10" s="10" t="s">
        <v>29</v>
      </c>
      <c r="F10" s="14">
        <v>37349</v>
      </c>
      <c r="G10" s="5" t="s">
        <v>30</v>
      </c>
      <c r="H10" s="5" t="s">
        <v>54</v>
      </c>
      <c r="I10" s="82"/>
      <c r="J10" s="95"/>
      <c r="K10" s="56"/>
      <c r="L10" s="2"/>
      <c r="M10" s="2"/>
      <c r="N10" s="29"/>
      <c r="O10" s="2"/>
      <c r="P10" s="96">
        <f>J10*O10</f>
        <v>0</v>
      </c>
      <c r="Q10" s="31"/>
      <c r="R10" s="31"/>
      <c r="S10" s="64"/>
    </row>
    <row r="11" spans="1:19" ht="18.75">
      <c r="A11" s="2">
        <v>2</v>
      </c>
      <c r="B11" s="142">
        <v>60</v>
      </c>
      <c r="C11" s="142"/>
      <c r="D11" s="142" t="s">
        <v>57</v>
      </c>
      <c r="E11" s="142" t="s">
        <v>29</v>
      </c>
      <c r="F11" s="156">
        <v>31492</v>
      </c>
      <c r="G11" s="5" t="s">
        <v>30</v>
      </c>
      <c r="H11" s="10" t="s">
        <v>58</v>
      </c>
      <c r="I11" s="82"/>
      <c r="J11" s="95"/>
      <c r="K11" s="56"/>
      <c r="L11" s="2"/>
      <c r="M11" s="2"/>
      <c r="N11" s="29"/>
      <c r="O11" s="2"/>
      <c r="P11" s="96">
        <f t="shared" ref="P11:P20" si="2">J11*O11</f>
        <v>0</v>
      </c>
      <c r="Q11" s="32"/>
      <c r="R11" s="32"/>
      <c r="S11" s="65"/>
    </row>
    <row r="12" spans="1:19" ht="18.75">
      <c r="A12" s="2">
        <v>3</v>
      </c>
      <c r="B12" s="1">
        <v>60</v>
      </c>
      <c r="C12" s="1"/>
      <c r="D12" s="142" t="s">
        <v>61</v>
      </c>
      <c r="E12" s="142" t="s">
        <v>32</v>
      </c>
      <c r="F12" s="156">
        <v>28218</v>
      </c>
      <c r="G12" s="142" t="s">
        <v>42</v>
      </c>
      <c r="H12" s="5" t="s">
        <v>34</v>
      </c>
      <c r="I12" s="86"/>
      <c r="J12" s="89"/>
      <c r="K12" s="56"/>
      <c r="L12" s="2"/>
      <c r="M12" s="2"/>
      <c r="N12" s="29"/>
      <c r="O12" s="59"/>
      <c r="P12" s="96">
        <f t="shared" si="2"/>
        <v>0</v>
      </c>
      <c r="Q12" s="31"/>
      <c r="R12" s="31"/>
      <c r="S12" s="64"/>
    </row>
    <row r="13" spans="1:19">
      <c r="A13" s="2">
        <v>4</v>
      </c>
      <c r="B13" s="15">
        <v>67.5</v>
      </c>
      <c r="C13" s="5" t="s">
        <v>48</v>
      </c>
      <c r="D13" s="10" t="s">
        <v>46</v>
      </c>
      <c r="E13" s="10" t="s">
        <v>29</v>
      </c>
      <c r="F13" s="14">
        <v>37349</v>
      </c>
      <c r="G13" s="5" t="s">
        <v>30</v>
      </c>
      <c r="H13" s="5" t="s">
        <v>54</v>
      </c>
      <c r="I13" s="86"/>
      <c r="J13" s="89"/>
      <c r="K13" s="56"/>
      <c r="L13" s="2"/>
      <c r="M13" s="2"/>
      <c r="N13" s="29"/>
      <c r="O13" s="59"/>
      <c r="P13" s="96">
        <f t="shared" si="2"/>
        <v>0</v>
      </c>
      <c r="Q13" s="32"/>
      <c r="R13" s="32"/>
      <c r="S13" s="65"/>
    </row>
    <row r="14" spans="1:19" ht="18.75">
      <c r="A14" s="2">
        <v>5</v>
      </c>
      <c r="B14" s="47">
        <v>60</v>
      </c>
      <c r="D14" s="142" t="s">
        <v>75</v>
      </c>
      <c r="E14" s="142" t="s">
        <v>29</v>
      </c>
      <c r="F14" s="156">
        <v>33894</v>
      </c>
      <c r="G14" s="142" t="s">
        <v>30</v>
      </c>
      <c r="H14" s="158" t="s">
        <v>58</v>
      </c>
      <c r="I14" s="86"/>
      <c r="J14" s="89"/>
      <c r="K14" s="56"/>
      <c r="L14" s="2"/>
      <c r="M14" s="2"/>
      <c r="N14" s="29"/>
      <c r="O14" s="59"/>
      <c r="P14" s="96">
        <f t="shared" si="2"/>
        <v>0</v>
      </c>
      <c r="Q14" s="32"/>
      <c r="R14" s="32"/>
      <c r="S14" s="65"/>
    </row>
    <row r="15" spans="1:19" ht="18.75">
      <c r="A15" s="2">
        <v>6</v>
      </c>
      <c r="B15" s="1">
        <v>90</v>
      </c>
      <c r="C15" s="5" t="s">
        <v>83</v>
      </c>
      <c r="D15" s="142" t="s">
        <v>80</v>
      </c>
      <c r="E15" s="142" t="s">
        <v>81</v>
      </c>
      <c r="F15" s="156">
        <v>31069</v>
      </c>
      <c r="G15" s="142" t="s">
        <v>30</v>
      </c>
      <c r="H15" s="5" t="s">
        <v>82</v>
      </c>
      <c r="I15" s="86"/>
      <c r="J15" s="89"/>
      <c r="K15" s="56"/>
      <c r="L15" s="2"/>
      <c r="M15" s="2"/>
      <c r="N15" s="29"/>
      <c r="O15" s="59"/>
      <c r="P15" s="96">
        <f t="shared" si="2"/>
        <v>0</v>
      </c>
      <c r="Q15" s="32"/>
      <c r="R15" s="32"/>
      <c r="S15" s="65"/>
    </row>
    <row r="16" spans="1:19" ht="18.75">
      <c r="A16" s="2">
        <v>7</v>
      </c>
      <c r="B16" s="1"/>
      <c r="C16" s="1"/>
      <c r="D16" s="142"/>
      <c r="E16" s="142"/>
      <c r="F16" s="156"/>
      <c r="G16" s="142"/>
      <c r="H16" s="5"/>
      <c r="I16" s="86"/>
      <c r="J16" s="89"/>
      <c r="K16" s="56"/>
      <c r="L16" s="30"/>
      <c r="M16" s="30"/>
      <c r="N16" s="29"/>
      <c r="O16" s="56"/>
      <c r="P16" s="96">
        <f t="shared" si="2"/>
        <v>0</v>
      </c>
      <c r="Q16" s="32"/>
      <c r="R16" s="32"/>
      <c r="S16" s="65"/>
    </row>
    <row r="17" spans="1:19">
      <c r="A17" s="2">
        <v>8</v>
      </c>
      <c r="B17" s="1"/>
      <c r="C17" s="1"/>
      <c r="D17" s="8"/>
      <c r="E17" s="8"/>
      <c r="F17" s="13"/>
      <c r="G17" s="5"/>
      <c r="H17" s="5"/>
      <c r="I17" s="86"/>
      <c r="J17" s="89"/>
      <c r="K17" s="56"/>
      <c r="L17" s="2"/>
      <c r="M17" s="2"/>
      <c r="N17" s="29"/>
      <c r="O17" s="59"/>
      <c r="P17" s="96">
        <f t="shared" si="2"/>
        <v>0</v>
      </c>
      <c r="Q17" s="32"/>
      <c r="R17" s="32"/>
      <c r="S17" s="65"/>
    </row>
    <row r="18" spans="1:19">
      <c r="A18" s="2">
        <v>9</v>
      </c>
      <c r="B18" s="2"/>
      <c r="C18" s="2"/>
      <c r="D18" s="11"/>
      <c r="E18" s="3"/>
      <c r="F18" s="16"/>
      <c r="G18" s="5"/>
      <c r="H18" s="5"/>
      <c r="I18" s="86"/>
      <c r="J18" s="89"/>
      <c r="K18" s="56"/>
      <c r="L18" s="56"/>
      <c r="M18" s="2"/>
      <c r="N18" s="29"/>
      <c r="O18" s="2"/>
      <c r="P18" s="96">
        <f t="shared" si="2"/>
        <v>0</v>
      </c>
      <c r="Q18" s="31"/>
      <c r="R18" s="31"/>
      <c r="S18" s="64"/>
    </row>
    <row r="19" spans="1:19">
      <c r="A19" s="2">
        <v>10</v>
      </c>
      <c r="B19" s="2"/>
      <c r="C19" s="2"/>
      <c r="D19" s="4"/>
      <c r="E19" s="4"/>
      <c r="F19" s="12"/>
      <c r="G19" s="5"/>
      <c r="H19" s="9"/>
      <c r="I19" s="86"/>
      <c r="J19" s="89"/>
      <c r="K19" s="56"/>
      <c r="L19" s="30"/>
      <c r="M19" s="30"/>
      <c r="N19" s="29"/>
      <c r="O19" s="56"/>
      <c r="P19" s="96">
        <f t="shared" si="2"/>
        <v>0</v>
      </c>
      <c r="Q19" s="32"/>
      <c r="R19" s="32"/>
      <c r="S19" s="65"/>
    </row>
    <row r="20" spans="1:19">
      <c r="A20" s="2">
        <v>11</v>
      </c>
      <c r="B20" s="2"/>
      <c r="C20" s="2"/>
      <c r="D20" s="4"/>
      <c r="E20" s="4"/>
      <c r="F20" s="12"/>
      <c r="G20" s="9"/>
      <c r="H20" s="9"/>
      <c r="I20" s="86"/>
      <c r="J20" s="89"/>
      <c r="K20" s="56"/>
      <c r="L20" s="56"/>
      <c r="M20" s="58"/>
      <c r="N20" s="29"/>
      <c r="O20" s="57"/>
      <c r="P20" s="96">
        <f t="shared" si="2"/>
        <v>0</v>
      </c>
      <c r="Q20" s="32"/>
      <c r="R20" s="32"/>
      <c r="S20" s="65"/>
    </row>
    <row r="21" spans="1:19">
      <c r="A21" s="22"/>
      <c r="B21" s="22"/>
      <c r="C21" s="22"/>
      <c r="D21" s="23"/>
      <c r="E21" s="23"/>
      <c r="F21" s="52"/>
      <c r="G21" s="85"/>
      <c r="H21" s="52"/>
      <c r="I21" s="85"/>
      <c r="J21" s="52"/>
      <c r="K21" s="25"/>
      <c r="L21" s="52"/>
      <c r="M21" s="52"/>
      <c r="N21" s="52"/>
      <c r="O21" s="25"/>
      <c r="P21" s="26"/>
      <c r="Q21" s="27"/>
      <c r="R21" s="27"/>
      <c r="S21" s="63"/>
    </row>
    <row r="22" spans="1:19" ht="20.25">
      <c r="A22" s="84"/>
      <c r="B22" s="84"/>
      <c r="C22" s="84"/>
      <c r="D22" s="23"/>
      <c r="E22" s="23"/>
      <c r="F22" s="52"/>
      <c r="G22" s="85"/>
      <c r="H22" s="52"/>
      <c r="I22" s="52"/>
      <c r="J22" s="85"/>
      <c r="K22" s="25"/>
      <c r="L22" s="26"/>
      <c r="M22" s="33"/>
      <c r="N22" s="34"/>
      <c r="O22" s="35"/>
      <c r="P22" s="34"/>
      <c r="Q22" s="35"/>
      <c r="R22" s="35"/>
      <c r="S22" s="66"/>
    </row>
    <row r="23" spans="1:19" ht="20.25">
      <c r="D23" s="134" t="s">
        <v>23</v>
      </c>
      <c r="I23" s="85"/>
      <c r="J23" s="85"/>
      <c r="K23" s="36"/>
      <c r="L23" s="36"/>
      <c r="M23" s="36"/>
      <c r="N23" s="36"/>
      <c r="O23" s="37"/>
      <c r="P23" s="38"/>
      <c r="Q23" s="39"/>
      <c r="R23" s="39"/>
      <c r="S23" s="67"/>
    </row>
    <row r="24" spans="1:19" ht="18.75">
      <c r="A24" s="1">
        <v>1</v>
      </c>
      <c r="B24" s="1">
        <v>82.5</v>
      </c>
      <c r="C24" s="1"/>
      <c r="D24" s="142" t="s">
        <v>105</v>
      </c>
      <c r="E24" s="142" t="s">
        <v>29</v>
      </c>
      <c r="F24" s="156">
        <v>37278</v>
      </c>
      <c r="G24" s="142" t="s">
        <v>71</v>
      </c>
      <c r="H24" s="125" t="s">
        <v>58</v>
      </c>
      <c r="I24" s="91"/>
      <c r="J24" s="60"/>
      <c r="K24" s="2"/>
      <c r="L24" s="2"/>
      <c r="M24" s="48"/>
      <c r="N24" s="2"/>
      <c r="O24" s="96"/>
      <c r="P24" s="96">
        <f>J24*O24</f>
        <v>0</v>
      </c>
      <c r="Q24" s="31"/>
      <c r="R24" s="64"/>
      <c r="S24"/>
    </row>
    <row r="25" spans="1:19" ht="18.75">
      <c r="A25" s="1">
        <v>2</v>
      </c>
      <c r="B25" s="1">
        <v>56</v>
      </c>
      <c r="C25" s="1"/>
      <c r="D25" s="142" t="s">
        <v>98</v>
      </c>
      <c r="E25" s="142" t="s">
        <v>39</v>
      </c>
      <c r="F25" s="156">
        <v>37714</v>
      </c>
      <c r="G25" s="142" t="s">
        <v>30</v>
      </c>
      <c r="H25" s="125" t="s">
        <v>40</v>
      </c>
      <c r="I25" s="87"/>
      <c r="J25" s="91"/>
      <c r="K25" s="40"/>
      <c r="L25" s="41"/>
      <c r="M25" s="40"/>
      <c r="N25" s="42"/>
      <c r="O25" s="40"/>
      <c r="P25" s="96">
        <f t="shared" ref="P25:P39" si="3">J25*O25</f>
        <v>0</v>
      </c>
      <c r="Q25" s="43"/>
      <c r="R25" s="43"/>
      <c r="S25" s="50"/>
    </row>
    <row r="26" spans="1:19" ht="18.75">
      <c r="A26" s="1">
        <v>3</v>
      </c>
      <c r="B26" s="77">
        <v>60</v>
      </c>
      <c r="C26" s="77"/>
      <c r="D26" s="142" t="s">
        <v>59</v>
      </c>
      <c r="E26" s="142" t="s">
        <v>39</v>
      </c>
      <c r="F26" s="156">
        <v>30708</v>
      </c>
      <c r="G26" s="142" t="s">
        <v>30</v>
      </c>
      <c r="H26" s="9" t="s">
        <v>40</v>
      </c>
      <c r="I26" s="87"/>
      <c r="J26" s="91"/>
      <c r="K26" s="40"/>
      <c r="L26" s="41"/>
      <c r="M26" s="40"/>
      <c r="N26" s="42"/>
      <c r="O26" s="40"/>
      <c r="P26" s="96">
        <f t="shared" si="3"/>
        <v>0</v>
      </c>
      <c r="Q26" s="43"/>
      <c r="R26" s="43"/>
      <c r="S26" s="50"/>
    </row>
    <row r="27" spans="1:19" ht="18.75">
      <c r="A27" s="1">
        <v>4</v>
      </c>
      <c r="B27" s="1">
        <v>82.5</v>
      </c>
      <c r="C27" s="1"/>
      <c r="D27" s="142" t="s">
        <v>79</v>
      </c>
      <c r="E27" s="142" t="s">
        <v>29</v>
      </c>
      <c r="F27" s="156">
        <v>31120</v>
      </c>
      <c r="G27" s="142" t="s">
        <v>30</v>
      </c>
      <c r="H27" s="4" t="s">
        <v>58</v>
      </c>
      <c r="I27" s="87"/>
      <c r="J27" s="91"/>
      <c r="K27" s="40"/>
      <c r="L27" s="41"/>
      <c r="M27" s="40"/>
      <c r="N27" s="42"/>
      <c r="O27" s="40"/>
      <c r="P27" s="96">
        <f t="shared" si="3"/>
        <v>0</v>
      </c>
      <c r="Q27" s="43"/>
      <c r="R27" s="43"/>
      <c r="S27" s="50"/>
    </row>
    <row r="28" spans="1:19" ht="18.75">
      <c r="A28" s="1">
        <v>5</v>
      </c>
      <c r="B28" s="1">
        <v>82.5</v>
      </c>
      <c r="C28" s="1"/>
      <c r="D28" s="142" t="s">
        <v>97</v>
      </c>
      <c r="E28" s="142" t="s">
        <v>39</v>
      </c>
      <c r="F28" s="156">
        <v>32873</v>
      </c>
      <c r="G28" s="142" t="s">
        <v>30</v>
      </c>
      <c r="H28" s="125" t="s">
        <v>40</v>
      </c>
      <c r="I28" s="91"/>
      <c r="J28" s="60"/>
      <c r="K28" s="2"/>
      <c r="L28" s="2"/>
      <c r="M28" s="48"/>
      <c r="N28" s="2"/>
      <c r="O28" s="96"/>
      <c r="P28" s="96">
        <f t="shared" si="3"/>
        <v>0</v>
      </c>
      <c r="Q28" s="31"/>
      <c r="R28" s="64"/>
      <c r="S28"/>
    </row>
    <row r="29" spans="1:19">
      <c r="A29" s="1">
        <v>6</v>
      </c>
      <c r="B29" s="77">
        <v>90</v>
      </c>
      <c r="C29" s="77"/>
      <c r="D29" s="8" t="s">
        <v>44</v>
      </c>
      <c r="E29" s="8" t="s">
        <v>32</v>
      </c>
      <c r="F29" s="13">
        <v>34680</v>
      </c>
      <c r="G29" s="5" t="s">
        <v>30</v>
      </c>
      <c r="H29" s="5" t="s">
        <v>34</v>
      </c>
      <c r="I29" s="91"/>
      <c r="J29" s="60"/>
      <c r="K29" s="2"/>
      <c r="L29" s="2"/>
      <c r="M29" s="48"/>
      <c r="N29" s="2"/>
      <c r="O29" s="96"/>
      <c r="P29" s="96">
        <f t="shared" si="3"/>
        <v>0</v>
      </c>
      <c r="Q29" s="31"/>
      <c r="R29" s="64"/>
      <c r="S29"/>
    </row>
    <row r="30" spans="1:19" ht="18.75">
      <c r="A30" s="1">
        <v>7</v>
      </c>
      <c r="B30" s="1">
        <v>90</v>
      </c>
      <c r="C30" s="1"/>
      <c r="D30" s="142" t="s">
        <v>62</v>
      </c>
      <c r="E30" s="142" t="s">
        <v>39</v>
      </c>
      <c r="F30" s="156">
        <v>32470</v>
      </c>
      <c r="G30" s="142" t="s">
        <v>30</v>
      </c>
      <c r="H30" s="7" t="s">
        <v>40</v>
      </c>
      <c r="I30" s="91"/>
      <c r="J30" s="60"/>
      <c r="K30" s="2"/>
      <c r="L30" s="2"/>
      <c r="M30" s="48"/>
      <c r="N30" s="2"/>
      <c r="O30" s="96"/>
      <c r="P30" s="96">
        <f t="shared" si="3"/>
        <v>0</v>
      </c>
      <c r="Q30" s="31"/>
      <c r="R30" s="64"/>
      <c r="S30"/>
    </row>
    <row r="31" spans="1:19" ht="18.75">
      <c r="A31" s="1">
        <v>8</v>
      </c>
      <c r="B31" s="1">
        <v>90</v>
      </c>
      <c r="C31" s="1"/>
      <c r="D31" s="142" t="s">
        <v>94</v>
      </c>
      <c r="E31" s="142" t="s">
        <v>39</v>
      </c>
      <c r="F31" s="156">
        <v>34381</v>
      </c>
      <c r="G31" s="142" t="s">
        <v>30</v>
      </c>
      <c r="H31" s="125" t="s">
        <v>40</v>
      </c>
      <c r="I31" s="91"/>
      <c r="J31" s="60"/>
      <c r="K31" s="2"/>
      <c r="L31" s="2"/>
      <c r="M31" s="48"/>
      <c r="N31" s="2"/>
      <c r="O31" s="96"/>
      <c r="P31" s="96">
        <f t="shared" si="3"/>
        <v>0</v>
      </c>
      <c r="Q31" s="31"/>
      <c r="R31" s="64"/>
      <c r="S31"/>
    </row>
    <row r="32" spans="1:19">
      <c r="A32" s="1">
        <v>9</v>
      </c>
      <c r="B32" s="77">
        <v>100</v>
      </c>
      <c r="C32" s="77"/>
      <c r="D32" s="8" t="s">
        <v>45</v>
      </c>
      <c r="E32" s="8" t="s">
        <v>29</v>
      </c>
      <c r="F32" s="13">
        <v>31906</v>
      </c>
      <c r="G32" s="5" t="s">
        <v>30</v>
      </c>
      <c r="H32" s="5" t="s">
        <v>54</v>
      </c>
      <c r="I32" s="91"/>
      <c r="J32" s="60"/>
      <c r="K32" s="2"/>
      <c r="L32" s="2"/>
      <c r="M32" s="48"/>
      <c r="N32" s="2"/>
      <c r="O32" s="96"/>
      <c r="P32" s="96">
        <f t="shared" si="3"/>
        <v>0</v>
      </c>
      <c r="Q32" s="31"/>
      <c r="R32" s="64"/>
      <c r="S32"/>
    </row>
    <row r="33" spans="1:19" ht="18.75">
      <c r="A33" s="1">
        <v>10</v>
      </c>
      <c r="B33" s="77">
        <v>100</v>
      </c>
      <c r="C33" s="142" t="s">
        <v>43</v>
      </c>
      <c r="D33" s="8" t="s">
        <v>45</v>
      </c>
      <c r="E33" s="8" t="s">
        <v>29</v>
      </c>
      <c r="F33" s="13">
        <v>31906</v>
      </c>
      <c r="G33" s="5" t="s">
        <v>30</v>
      </c>
      <c r="H33" s="5" t="s">
        <v>54</v>
      </c>
      <c r="I33" s="91"/>
      <c r="J33" s="60"/>
      <c r="K33" s="2"/>
      <c r="L33" s="2"/>
      <c r="M33" s="48"/>
      <c r="N33" s="2"/>
      <c r="O33" s="96"/>
      <c r="P33" s="96">
        <f t="shared" si="3"/>
        <v>0</v>
      </c>
      <c r="Q33" s="31"/>
      <c r="R33" s="64"/>
      <c r="S33"/>
    </row>
    <row r="34" spans="1:19" ht="18.75">
      <c r="A34" s="1">
        <v>11</v>
      </c>
      <c r="B34" s="1">
        <v>82.5</v>
      </c>
      <c r="C34" s="1"/>
      <c r="D34" s="142" t="s">
        <v>60</v>
      </c>
      <c r="E34" s="142" t="s">
        <v>32</v>
      </c>
      <c r="F34" s="156">
        <v>24068</v>
      </c>
      <c r="G34" s="142" t="s">
        <v>42</v>
      </c>
      <c r="H34" s="5" t="s">
        <v>34</v>
      </c>
      <c r="I34" s="91"/>
      <c r="J34" s="60"/>
      <c r="K34" s="2"/>
      <c r="L34" s="2"/>
      <c r="M34" s="48"/>
      <c r="N34" s="2"/>
      <c r="O34" s="96"/>
      <c r="P34" s="96">
        <f t="shared" si="3"/>
        <v>0</v>
      </c>
      <c r="Q34" s="31"/>
      <c r="R34" s="64"/>
      <c r="S34"/>
    </row>
    <row r="35" spans="1:19" ht="18.75">
      <c r="A35" s="1">
        <v>12</v>
      </c>
      <c r="B35" s="77">
        <v>90</v>
      </c>
      <c r="C35" s="77"/>
      <c r="D35" s="4" t="s">
        <v>31</v>
      </c>
      <c r="E35" s="4" t="s">
        <v>32</v>
      </c>
      <c r="F35" s="12">
        <v>24323</v>
      </c>
      <c r="G35" s="142" t="s">
        <v>42</v>
      </c>
      <c r="H35" s="5" t="s">
        <v>34</v>
      </c>
      <c r="I35" s="91"/>
      <c r="J35" s="60"/>
      <c r="K35" s="2"/>
      <c r="L35" s="2"/>
      <c r="M35" s="48"/>
      <c r="N35" s="2"/>
      <c r="O35" s="96"/>
      <c r="P35" s="96">
        <f t="shared" si="3"/>
        <v>0</v>
      </c>
      <c r="Q35" s="31"/>
      <c r="R35" s="64"/>
      <c r="S35"/>
    </row>
    <row r="36" spans="1:19" ht="18.75">
      <c r="A36" s="1">
        <v>13</v>
      </c>
      <c r="B36" s="142">
        <v>100</v>
      </c>
      <c r="C36" s="142"/>
      <c r="D36" s="142" t="s">
        <v>65</v>
      </c>
      <c r="E36" s="142" t="s">
        <v>32</v>
      </c>
      <c r="F36" s="156">
        <v>25421</v>
      </c>
      <c r="G36" s="142" t="s">
        <v>42</v>
      </c>
      <c r="H36" s="5" t="s">
        <v>34</v>
      </c>
      <c r="I36" s="91"/>
      <c r="J36" s="60"/>
      <c r="K36" s="2"/>
      <c r="L36" s="2"/>
      <c r="M36" s="48"/>
      <c r="N36" s="2"/>
      <c r="O36" s="96"/>
      <c r="P36" s="96">
        <f t="shared" si="3"/>
        <v>0</v>
      </c>
      <c r="Q36" s="31"/>
      <c r="R36" s="64"/>
      <c r="S36"/>
    </row>
    <row r="37" spans="1:19" ht="18.75">
      <c r="A37" s="1">
        <v>14</v>
      </c>
      <c r="B37" s="3">
        <v>100</v>
      </c>
      <c r="C37" s="3"/>
      <c r="D37" s="8" t="s">
        <v>49</v>
      </c>
      <c r="E37" s="8" t="s">
        <v>32</v>
      </c>
      <c r="F37" s="13">
        <v>23132</v>
      </c>
      <c r="G37" s="142" t="s">
        <v>42</v>
      </c>
      <c r="H37" s="5" t="s">
        <v>34</v>
      </c>
      <c r="I37" s="91"/>
      <c r="J37" s="60"/>
      <c r="K37" s="2"/>
      <c r="L37" s="2"/>
      <c r="M37" s="48"/>
      <c r="N37" s="2"/>
      <c r="O37" s="96"/>
      <c r="P37" s="96">
        <f t="shared" si="3"/>
        <v>0</v>
      </c>
      <c r="Q37" s="31"/>
      <c r="R37" s="64"/>
      <c r="S37"/>
    </row>
    <row r="38" spans="1:19" ht="18.75">
      <c r="A38" s="1">
        <v>15</v>
      </c>
      <c r="B38" s="1">
        <v>110</v>
      </c>
      <c r="C38" s="1"/>
      <c r="D38" s="142" t="s">
        <v>69</v>
      </c>
      <c r="E38" s="142" t="s">
        <v>39</v>
      </c>
      <c r="F38" s="156">
        <v>26074</v>
      </c>
      <c r="G38" s="142" t="s">
        <v>42</v>
      </c>
      <c r="H38" s="125" t="s">
        <v>40</v>
      </c>
      <c r="I38" s="91"/>
      <c r="J38" s="60"/>
      <c r="K38" s="2"/>
      <c r="L38" s="2"/>
      <c r="M38" s="48"/>
      <c r="N38" s="2"/>
      <c r="O38" s="96"/>
      <c r="P38" s="96">
        <f t="shared" si="3"/>
        <v>0</v>
      </c>
      <c r="Q38" s="31"/>
      <c r="R38" s="64"/>
      <c r="S38"/>
    </row>
    <row r="39" spans="1:19" ht="18.75">
      <c r="A39" s="1">
        <v>16</v>
      </c>
      <c r="B39" s="142">
        <v>125</v>
      </c>
      <c r="C39" s="142"/>
      <c r="D39" s="142" t="s">
        <v>63</v>
      </c>
      <c r="E39" s="142" t="s">
        <v>39</v>
      </c>
      <c r="F39" s="156">
        <v>26518</v>
      </c>
      <c r="G39" s="142" t="s">
        <v>42</v>
      </c>
      <c r="H39" s="7" t="s">
        <v>40</v>
      </c>
      <c r="I39" s="91"/>
      <c r="J39" s="60"/>
      <c r="K39" s="2"/>
      <c r="L39" s="2"/>
      <c r="M39" s="48"/>
      <c r="N39" s="2"/>
      <c r="O39" s="96"/>
      <c r="P39" s="96">
        <f t="shared" si="3"/>
        <v>0</v>
      </c>
      <c r="Q39" s="31"/>
      <c r="R39" s="64"/>
      <c r="S39"/>
    </row>
    <row r="40" spans="1:19" ht="18.75">
      <c r="A40" s="1">
        <v>17</v>
      </c>
      <c r="B40" s="142">
        <v>90</v>
      </c>
      <c r="C40" s="142" t="s">
        <v>43</v>
      </c>
      <c r="D40" s="142" t="s">
        <v>55</v>
      </c>
      <c r="E40" s="142" t="s">
        <v>39</v>
      </c>
      <c r="F40" s="156">
        <v>33482</v>
      </c>
      <c r="G40" s="5" t="s">
        <v>30</v>
      </c>
      <c r="H40" s="125" t="s">
        <v>40</v>
      </c>
      <c r="I40" s="86"/>
      <c r="J40" s="89"/>
      <c r="K40" s="56"/>
      <c r="L40" s="56"/>
      <c r="M40" s="157"/>
      <c r="N40" s="29"/>
      <c r="O40" s="56"/>
      <c r="P40" s="96">
        <f t="shared" ref="P40:P49" si="4">J40*O40</f>
        <v>0</v>
      </c>
      <c r="Q40" s="31"/>
      <c r="R40" s="31"/>
      <c r="S40" s="64"/>
    </row>
    <row r="41" spans="1:19" ht="18.75">
      <c r="A41" s="1">
        <v>18</v>
      </c>
      <c r="B41" s="1">
        <v>100</v>
      </c>
      <c r="C41" s="142" t="s">
        <v>43</v>
      </c>
      <c r="D41" s="142" t="s">
        <v>100</v>
      </c>
      <c r="E41" s="142" t="s">
        <v>39</v>
      </c>
      <c r="F41" s="156">
        <v>32730</v>
      </c>
      <c r="G41" s="142" t="s">
        <v>30</v>
      </c>
      <c r="H41" s="125" t="s">
        <v>40</v>
      </c>
      <c r="I41" s="87"/>
      <c r="J41" s="91"/>
      <c r="K41" s="40"/>
      <c r="L41" s="41"/>
      <c r="M41" s="40"/>
      <c r="N41" s="42"/>
      <c r="O41" s="40"/>
      <c r="P41" s="96">
        <f t="shared" si="4"/>
        <v>0</v>
      </c>
      <c r="Q41" s="43"/>
      <c r="R41" s="43"/>
      <c r="S41" s="50"/>
    </row>
    <row r="42" spans="1:19" ht="18.75">
      <c r="A42" s="1">
        <v>19</v>
      </c>
      <c r="B42" s="1">
        <v>100</v>
      </c>
      <c r="C42" s="142" t="s">
        <v>102</v>
      </c>
      <c r="D42" s="142" t="s">
        <v>101</v>
      </c>
      <c r="E42" s="142" t="s">
        <v>39</v>
      </c>
      <c r="F42" s="156">
        <v>31325</v>
      </c>
      <c r="G42" s="142" t="s">
        <v>30</v>
      </c>
      <c r="H42" s="125" t="s">
        <v>40</v>
      </c>
      <c r="I42" s="87"/>
      <c r="J42" s="91"/>
      <c r="K42" s="40"/>
      <c r="L42" s="41"/>
      <c r="M42" s="40"/>
      <c r="N42" s="42"/>
      <c r="O42" s="40"/>
      <c r="P42" s="96">
        <f t="shared" si="4"/>
        <v>0</v>
      </c>
      <c r="Q42" s="43"/>
      <c r="R42" s="43"/>
      <c r="S42" s="50"/>
    </row>
    <row r="43" spans="1:19" ht="18.75">
      <c r="A43" s="1">
        <v>20</v>
      </c>
      <c r="B43" s="1">
        <v>67.5</v>
      </c>
      <c r="C43" s="5" t="s">
        <v>48</v>
      </c>
      <c r="D43" s="142" t="s">
        <v>87</v>
      </c>
      <c r="E43" s="142" t="s">
        <v>81</v>
      </c>
      <c r="F43" s="156">
        <v>39103</v>
      </c>
      <c r="G43" s="142" t="s">
        <v>88</v>
      </c>
      <c r="H43" s="5" t="s">
        <v>82</v>
      </c>
      <c r="I43" s="87"/>
      <c r="J43" s="91"/>
      <c r="K43" s="40"/>
      <c r="L43" s="41"/>
      <c r="M43" s="40"/>
      <c r="N43" s="42"/>
      <c r="O43" s="40"/>
      <c r="P43" s="96">
        <f t="shared" si="4"/>
        <v>0</v>
      </c>
      <c r="Q43" s="43"/>
      <c r="R43" s="43"/>
      <c r="S43" s="50"/>
    </row>
    <row r="44" spans="1:19" ht="18.75">
      <c r="A44" s="1">
        <v>21</v>
      </c>
      <c r="B44" s="1">
        <v>82.5</v>
      </c>
      <c r="C44" s="5" t="s">
        <v>48</v>
      </c>
      <c r="D44" s="142" t="s">
        <v>93</v>
      </c>
      <c r="E44" s="142" t="s">
        <v>39</v>
      </c>
      <c r="F44" s="156">
        <v>32603</v>
      </c>
      <c r="G44" s="142" t="s">
        <v>30</v>
      </c>
      <c r="H44" s="125" t="s">
        <v>40</v>
      </c>
      <c r="I44" s="6"/>
      <c r="J44" s="90"/>
      <c r="K44" s="62"/>
      <c r="L44" s="2"/>
      <c r="M44" s="2"/>
      <c r="N44" s="48"/>
      <c r="O44" s="49"/>
      <c r="P44" s="96">
        <f t="shared" si="4"/>
        <v>0</v>
      </c>
      <c r="Q44" s="43"/>
      <c r="R44" s="43"/>
      <c r="S44" s="50"/>
    </row>
    <row r="45" spans="1:19" ht="18.75">
      <c r="A45" s="1">
        <v>22</v>
      </c>
      <c r="B45" s="1">
        <v>75</v>
      </c>
      <c r="C45" s="5" t="s">
        <v>48</v>
      </c>
      <c r="D45" s="142" t="s">
        <v>103</v>
      </c>
      <c r="E45" s="142" t="s">
        <v>81</v>
      </c>
      <c r="F45" s="156">
        <v>27683</v>
      </c>
      <c r="G45" s="142" t="s">
        <v>42</v>
      </c>
      <c r="H45" s="5" t="s">
        <v>82</v>
      </c>
      <c r="I45" s="87"/>
      <c r="J45" s="91"/>
      <c r="K45" s="40"/>
      <c r="L45" s="41"/>
      <c r="M45" s="40"/>
      <c r="N45" s="42"/>
      <c r="O45" s="40"/>
      <c r="P45" s="96">
        <f t="shared" si="4"/>
        <v>0</v>
      </c>
      <c r="Q45" s="43"/>
      <c r="R45" s="43"/>
      <c r="S45" s="50"/>
    </row>
    <row r="46" spans="1:19" ht="18.75">
      <c r="A46" s="1">
        <v>23</v>
      </c>
      <c r="B46" s="1">
        <v>75</v>
      </c>
      <c r="C46" s="5" t="s">
        <v>83</v>
      </c>
      <c r="D46" s="142" t="s">
        <v>92</v>
      </c>
      <c r="E46" s="142" t="s">
        <v>39</v>
      </c>
      <c r="F46" s="156">
        <v>29354</v>
      </c>
      <c r="G46" s="142" t="s">
        <v>30</v>
      </c>
      <c r="H46" s="125" t="s">
        <v>40</v>
      </c>
      <c r="I46" s="87"/>
      <c r="J46" s="91"/>
      <c r="K46" s="40"/>
      <c r="L46" s="41"/>
      <c r="M46" s="40"/>
      <c r="N46" s="42"/>
      <c r="O46" s="40"/>
      <c r="P46" s="96">
        <f t="shared" si="4"/>
        <v>0</v>
      </c>
      <c r="Q46" s="43"/>
      <c r="R46" s="43"/>
      <c r="S46" s="50"/>
    </row>
    <row r="47" spans="1:19" ht="18.75">
      <c r="A47" s="1">
        <v>24</v>
      </c>
      <c r="B47" s="1">
        <v>100</v>
      </c>
      <c r="C47" s="5" t="s">
        <v>83</v>
      </c>
      <c r="D47" s="142" t="s">
        <v>95</v>
      </c>
      <c r="E47" s="142" t="s">
        <v>39</v>
      </c>
      <c r="F47" s="156" t="s">
        <v>96</v>
      </c>
      <c r="G47" s="142" t="s">
        <v>30</v>
      </c>
      <c r="H47" s="125" t="s">
        <v>40</v>
      </c>
      <c r="I47" s="87"/>
      <c r="J47" s="91"/>
      <c r="K47" s="40"/>
      <c r="L47" s="41"/>
      <c r="M47" s="40"/>
      <c r="N47" s="42"/>
      <c r="O47" s="40"/>
      <c r="P47" s="96">
        <f t="shared" si="4"/>
        <v>0</v>
      </c>
      <c r="Q47" s="43"/>
      <c r="R47" s="43"/>
      <c r="S47" s="50"/>
    </row>
    <row r="48" spans="1:19" ht="18.75">
      <c r="A48" s="1">
        <v>25</v>
      </c>
      <c r="B48" s="1">
        <v>110</v>
      </c>
      <c r="C48" s="5" t="s">
        <v>83</v>
      </c>
      <c r="D48" s="142" t="s">
        <v>99</v>
      </c>
      <c r="E48" s="142" t="s">
        <v>39</v>
      </c>
      <c r="F48" s="156">
        <v>32086</v>
      </c>
      <c r="G48" s="142" t="s">
        <v>30</v>
      </c>
      <c r="H48" s="125" t="s">
        <v>40</v>
      </c>
      <c r="I48" s="87"/>
      <c r="J48" s="91"/>
      <c r="K48" s="40"/>
      <c r="L48" s="41"/>
      <c r="M48" s="40"/>
      <c r="N48" s="42"/>
      <c r="O48" s="40"/>
      <c r="P48" s="96">
        <f t="shared" si="4"/>
        <v>0</v>
      </c>
      <c r="Q48" s="43"/>
      <c r="R48" s="43"/>
      <c r="S48" s="50"/>
    </row>
    <row r="49" spans="1:19" ht="18.75">
      <c r="A49" s="1">
        <v>26</v>
      </c>
      <c r="B49" s="1">
        <v>90</v>
      </c>
      <c r="C49" s="5" t="s">
        <v>83</v>
      </c>
      <c r="D49" s="142" t="s">
        <v>84</v>
      </c>
      <c r="E49" s="142" t="s">
        <v>81</v>
      </c>
      <c r="F49" s="156">
        <v>28408</v>
      </c>
      <c r="G49" s="142" t="s">
        <v>42</v>
      </c>
      <c r="H49" s="5" t="s">
        <v>82</v>
      </c>
      <c r="I49" s="87"/>
      <c r="J49" s="91"/>
      <c r="K49" s="40"/>
      <c r="L49" s="41"/>
      <c r="M49" s="40"/>
      <c r="N49" s="42"/>
      <c r="O49" s="40"/>
      <c r="P49" s="96">
        <f t="shared" si="4"/>
        <v>0</v>
      </c>
      <c r="Q49" s="43"/>
      <c r="R49" s="43"/>
      <c r="S49" s="50"/>
    </row>
  </sheetData>
  <sortState ref="B24:H49">
    <sortCondition ref="C24:C49"/>
    <sortCondition ref="B24:B49"/>
    <sortCondition ref="G24:G49"/>
  </sortState>
  <mergeCells count="14">
    <mergeCell ref="S1:S2"/>
    <mergeCell ref="H1:H2"/>
    <mergeCell ref="J1:J2"/>
    <mergeCell ref="K1:P1"/>
    <mergeCell ref="Q1:Q2"/>
    <mergeCell ref="R1:R2"/>
    <mergeCell ref="I1:I2"/>
    <mergeCell ref="G1:G2"/>
    <mergeCell ref="A1:A2"/>
    <mergeCell ref="D1:D2"/>
    <mergeCell ref="B1:B2"/>
    <mergeCell ref="E1:E2"/>
    <mergeCell ref="F1:F2"/>
    <mergeCell ref="C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85" zoomScaleNormal="85" workbookViewId="0">
      <pane ySplit="3" topLeftCell="A4" activePane="bottomLeft" state="frozen"/>
      <selection pane="bottomLeft" activeCell="K32" sqref="K32:K33"/>
    </sheetView>
  </sheetViews>
  <sheetFormatPr defaultRowHeight="15"/>
  <cols>
    <col min="3" max="3" width="49.85546875" customWidth="1"/>
    <col min="4" max="4" width="17.5703125" customWidth="1"/>
    <col min="5" max="5" width="20.28515625" customWidth="1"/>
    <col min="6" max="6" width="23.7109375" customWidth="1"/>
    <col min="7" max="7" width="14.42578125" bestFit="1" customWidth="1"/>
    <col min="8" max="8" width="12.7109375" customWidth="1"/>
    <col min="9" max="9" width="20" customWidth="1"/>
    <col min="10" max="10" width="10.28515625" customWidth="1"/>
    <col min="11" max="11" width="15.5703125" customWidth="1"/>
    <col min="12" max="12" width="10.7109375" customWidth="1"/>
    <col min="13" max="13" width="16.5703125" customWidth="1"/>
    <col min="14" max="14" width="25" customWidth="1"/>
  </cols>
  <sheetData>
    <row r="1" spans="1:14" ht="15.75">
      <c r="A1" s="162" t="s">
        <v>4</v>
      </c>
      <c r="B1" s="162" t="s">
        <v>0</v>
      </c>
      <c r="C1" s="160" t="s">
        <v>1</v>
      </c>
      <c r="D1" s="160" t="s">
        <v>2</v>
      </c>
      <c r="E1" s="160" t="s">
        <v>3</v>
      </c>
      <c r="F1" s="160" t="s">
        <v>5</v>
      </c>
      <c r="G1" s="160" t="s">
        <v>7</v>
      </c>
      <c r="H1" s="180" t="s">
        <v>8</v>
      </c>
      <c r="I1" s="180" t="s">
        <v>15</v>
      </c>
      <c r="J1" s="174"/>
      <c r="K1" s="175"/>
      <c r="L1" s="176" t="s">
        <v>10</v>
      </c>
      <c r="M1" s="176" t="s">
        <v>11</v>
      </c>
      <c r="N1" s="169" t="s">
        <v>25</v>
      </c>
    </row>
    <row r="2" spans="1:14" ht="16.5" thickBot="1">
      <c r="A2" s="163"/>
      <c r="B2" s="163"/>
      <c r="C2" s="161"/>
      <c r="D2" s="161"/>
      <c r="E2" s="161"/>
      <c r="F2" s="161"/>
      <c r="G2" s="161"/>
      <c r="H2" s="181"/>
      <c r="I2" s="181"/>
      <c r="J2" s="20" t="s">
        <v>13</v>
      </c>
      <c r="K2" s="21" t="s">
        <v>24</v>
      </c>
      <c r="L2" s="177"/>
      <c r="M2" s="177"/>
      <c r="N2" s="170"/>
    </row>
    <row r="5" spans="1:14" ht="21">
      <c r="C5" s="135" t="s">
        <v>26</v>
      </c>
      <c r="D5" s="131"/>
      <c r="E5" s="131"/>
      <c r="F5" s="131"/>
      <c r="G5" s="129"/>
      <c r="H5" s="129"/>
      <c r="I5" s="129"/>
      <c r="J5" s="45"/>
      <c r="K5" s="46"/>
      <c r="L5" s="45"/>
      <c r="M5" s="45"/>
      <c r="N5" s="68"/>
    </row>
    <row r="6" spans="1:14" ht="18">
      <c r="A6" s="1">
        <v>1</v>
      </c>
      <c r="B6" s="1">
        <v>67.5</v>
      </c>
      <c r="C6" s="10" t="s">
        <v>46</v>
      </c>
      <c r="D6" s="10" t="s">
        <v>29</v>
      </c>
      <c r="E6" s="14">
        <v>37349</v>
      </c>
      <c r="F6" s="5" t="s">
        <v>30</v>
      </c>
      <c r="G6" s="5" t="s">
        <v>54</v>
      </c>
      <c r="H6" s="5"/>
      <c r="I6" s="182" t="s">
        <v>20</v>
      </c>
      <c r="J6" s="40"/>
      <c r="K6" s="42" t="e">
        <f>35*J6/H6</f>
        <v>#DIV/0!</v>
      </c>
      <c r="L6" s="43"/>
      <c r="M6" s="43"/>
      <c r="N6" s="50"/>
    </row>
    <row r="7" spans="1:14" ht="18.75">
      <c r="A7" s="1">
        <v>2</v>
      </c>
      <c r="B7" s="47">
        <v>60</v>
      </c>
      <c r="C7" s="142" t="s">
        <v>75</v>
      </c>
      <c r="D7" s="142" t="s">
        <v>29</v>
      </c>
      <c r="E7" s="156">
        <v>33894</v>
      </c>
      <c r="F7" s="142" t="s">
        <v>30</v>
      </c>
      <c r="G7" s="158" t="s">
        <v>58</v>
      </c>
      <c r="H7" s="132"/>
      <c r="I7" s="183"/>
      <c r="J7" s="40"/>
      <c r="K7" s="42" t="e">
        <f>35*J7/H7</f>
        <v>#DIV/0!</v>
      </c>
      <c r="L7" s="43"/>
      <c r="M7" s="43"/>
      <c r="N7" s="50"/>
    </row>
    <row r="8" spans="1:14" ht="18.75">
      <c r="A8" s="1">
        <v>3</v>
      </c>
      <c r="B8" s="47">
        <v>67.5</v>
      </c>
      <c r="C8" s="142" t="s">
        <v>90</v>
      </c>
      <c r="D8" s="142" t="s">
        <v>39</v>
      </c>
      <c r="E8" s="156">
        <v>29939</v>
      </c>
      <c r="F8" s="142" t="s">
        <v>30</v>
      </c>
      <c r="G8" s="159" t="s">
        <v>40</v>
      </c>
      <c r="H8" s="132"/>
      <c r="I8" s="183"/>
      <c r="J8" s="40"/>
      <c r="K8" s="42"/>
      <c r="L8" s="43"/>
      <c r="M8" s="43"/>
      <c r="N8" s="50"/>
    </row>
    <row r="9" spans="1:14" ht="18.75">
      <c r="A9" s="1">
        <v>4</v>
      </c>
      <c r="B9" s="47"/>
      <c r="C9" s="142"/>
      <c r="D9" s="142"/>
      <c r="E9" s="156"/>
      <c r="F9" s="142"/>
      <c r="G9" s="159"/>
      <c r="H9" s="159"/>
      <c r="I9" s="183"/>
      <c r="J9" s="40"/>
      <c r="K9" s="42"/>
      <c r="L9" s="43"/>
      <c r="M9" s="43"/>
      <c r="N9" s="50"/>
    </row>
    <row r="10" spans="1:14" ht="18.75">
      <c r="A10" s="1">
        <v>5</v>
      </c>
      <c r="B10" s="47"/>
      <c r="C10" s="142"/>
      <c r="D10" s="142"/>
      <c r="E10" s="156"/>
      <c r="F10" s="142"/>
      <c r="G10" s="159"/>
      <c r="H10" s="159"/>
      <c r="I10" s="183"/>
      <c r="J10" s="40"/>
      <c r="K10" s="42"/>
      <c r="L10" s="43"/>
      <c r="M10" s="43"/>
      <c r="N10" s="50"/>
    </row>
    <row r="11" spans="1:14" ht="18.75">
      <c r="A11" s="1">
        <v>6</v>
      </c>
      <c r="B11" s="47"/>
      <c r="C11" s="142"/>
      <c r="D11" s="142"/>
      <c r="E11" s="156"/>
      <c r="F11" s="142"/>
      <c r="G11" s="159"/>
      <c r="H11" s="159"/>
      <c r="I11" s="183"/>
      <c r="J11" s="40"/>
      <c r="K11" s="42"/>
      <c r="L11" s="43"/>
      <c r="M11" s="43"/>
      <c r="N11" s="50"/>
    </row>
    <row r="12" spans="1:14" ht="18.75">
      <c r="A12" s="1">
        <v>7</v>
      </c>
      <c r="B12" s="47"/>
      <c r="C12" s="142"/>
      <c r="D12" s="142"/>
      <c r="E12" s="156"/>
      <c r="F12" s="142"/>
      <c r="G12" s="159"/>
      <c r="H12" s="159"/>
      <c r="I12" s="183"/>
      <c r="J12" s="40"/>
      <c r="K12" s="42"/>
      <c r="L12" s="43"/>
      <c r="M12" s="43"/>
      <c r="N12" s="50"/>
    </row>
    <row r="13" spans="1:14" ht="18">
      <c r="A13" s="1">
        <v>4</v>
      </c>
      <c r="B13" s="47"/>
      <c r="C13" s="4"/>
      <c r="D13" s="4"/>
      <c r="E13" s="12"/>
      <c r="F13" s="28"/>
      <c r="G13" s="153"/>
      <c r="H13" s="83"/>
      <c r="I13" s="184"/>
      <c r="J13" s="40"/>
      <c r="K13" s="42"/>
      <c r="L13" s="43"/>
      <c r="M13" s="43"/>
      <c r="N13" s="50"/>
    </row>
    <row r="14" spans="1:14" s="152" customFormat="1" ht="18.75">
      <c r="A14" s="145">
        <v>1</v>
      </c>
      <c r="B14" s="145">
        <v>67.5</v>
      </c>
      <c r="C14" s="146" t="s">
        <v>46</v>
      </c>
      <c r="D14" s="146" t="s">
        <v>29</v>
      </c>
      <c r="E14" s="147">
        <v>37349</v>
      </c>
      <c r="F14" s="141" t="s">
        <v>30</v>
      </c>
      <c r="G14" s="5" t="s">
        <v>54</v>
      </c>
      <c r="H14" s="138"/>
      <c r="I14" s="144" t="s">
        <v>16</v>
      </c>
      <c r="J14" s="148"/>
      <c r="K14" s="149"/>
      <c r="L14" s="150"/>
      <c r="M14" s="150"/>
      <c r="N14" s="151"/>
    </row>
    <row r="17" spans="1:14" ht="21">
      <c r="C17" s="135" t="s">
        <v>27</v>
      </c>
      <c r="D17" s="130"/>
      <c r="E17" s="130"/>
      <c r="F17" s="128"/>
      <c r="G17" s="129"/>
      <c r="H17" s="94"/>
      <c r="I17" s="79"/>
      <c r="J17" s="45"/>
      <c r="K17" s="46"/>
      <c r="L17" s="45"/>
      <c r="M17" s="45"/>
      <c r="N17" s="68"/>
    </row>
    <row r="18" spans="1:14" ht="18">
      <c r="A18" s="1">
        <v>1</v>
      </c>
      <c r="B18" s="3"/>
      <c r="C18" s="8"/>
      <c r="D18" s="8"/>
      <c r="E18" s="13"/>
      <c r="F18" s="5"/>
      <c r="G18" s="5"/>
      <c r="H18" s="5"/>
      <c r="I18" s="185" t="s">
        <v>16</v>
      </c>
      <c r="J18" s="40"/>
      <c r="K18" s="42" t="e">
        <f t="shared" ref="K18:K25" si="0">55*J18/H18</f>
        <v>#DIV/0!</v>
      </c>
      <c r="L18" s="43"/>
      <c r="M18" s="43"/>
      <c r="N18" s="50"/>
    </row>
    <row r="19" spans="1:14" ht="18">
      <c r="A19" s="1">
        <v>2</v>
      </c>
      <c r="B19" s="5"/>
      <c r="C19" s="4"/>
      <c r="D19" s="4"/>
      <c r="E19" s="12"/>
      <c r="F19" s="5"/>
      <c r="G19" s="5"/>
      <c r="H19" s="5"/>
      <c r="I19" s="186"/>
      <c r="J19" s="40"/>
      <c r="K19" s="42" t="e">
        <f t="shared" si="0"/>
        <v>#DIV/0!</v>
      </c>
      <c r="L19" s="43"/>
      <c r="M19" s="43"/>
      <c r="N19" s="50"/>
    </row>
    <row r="20" spans="1:14" ht="18">
      <c r="A20" s="1">
        <v>3</v>
      </c>
      <c r="B20" s="1"/>
      <c r="C20" s="4"/>
      <c r="D20" s="78"/>
      <c r="E20" s="12"/>
      <c r="F20" s="5"/>
      <c r="G20" s="5"/>
      <c r="H20" s="5"/>
      <c r="I20" s="186"/>
      <c r="J20" s="40"/>
      <c r="K20" s="42" t="e">
        <f t="shared" si="0"/>
        <v>#DIV/0!</v>
      </c>
      <c r="L20" s="43"/>
      <c r="M20" s="43"/>
      <c r="N20" s="50"/>
    </row>
    <row r="21" spans="1:14" ht="18">
      <c r="A21" s="1">
        <v>4</v>
      </c>
      <c r="B21" s="1"/>
      <c r="C21" s="4"/>
      <c r="D21" s="78"/>
      <c r="E21" s="12"/>
      <c r="F21" s="5"/>
      <c r="G21" s="5"/>
      <c r="H21" s="5"/>
      <c r="I21" s="186"/>
      <c r="J21" s="40"/>
      <c r="K21" s="42"/>
      <c r="L21" s="43"/>
      <c r="M21" s="43"/>
      <c r="N21" s="50"/>
    </row>
    <row r="22" spans="1:14" ht="18">
      <c r="A22" s="1">
        <v>5</v>
      </c>
      <c r="B22" s="5"/>
      <c r="C22" s="8"/>
      <c r="D22" s="8"/>
      <c r="E22" s="13"/>
      <c r="F22" s="5"/>
      <c r="G22" s="5"/>
      <c r="H22" s="5"/>
      <c r="I22" s="186"/>
      <c r="J22" s="40"/>
      <c r="K22" s="42" t="e">
        <f t="shared" si="0"/>
        <v>#DIV/0!</v>
      </c>
      <c r="L22" s="43"/>
      <c r="M22" s="43"/>
      <c r="N22" s="50"/>
    </row>
    <row r="23" spans="1:14" ht="18">
      <c r="A23" s="1">
        <v>6</v>
      </c>
      <c r="B23" s="5"/>
      <c r="C23" s="8"/>
      <c r="D23" s="8"/>
      <c r="E23" s="13"/>
      <c r="F23" s="5"/>
      <c r="G23" s="5"/>
      <c r="H23" s="9"/>
      <c r="I23" s="186"/>
      <c r="J23" s="40"/>
      <c r="K23" s="42" t="e">
        <f t="shared" si="0"/>
        <v>#DIV/0!</v>
      </c>
      <c r="L23" s="43"/>
      <c r="M23" s="43"/>
      <c r="N23" s="50"/>
    </row>
    <row r="24" spans="1:14" ht="18">
      <c r="A24" s="1">
        <v>7</v>
      </c>
      <c r="B24" s="5"/>
      <c r="C24" s="8"/>
      <c r="D24" s="8"/>
      <c r="E24" s="13"/>
      <c r="F24" s="5"/>
      <c r="G24" s="5"/>
      <c r="H24" s="3"/>
      <c r="I24" s="186"/>
      <c r="J24" s="40"/>
      <c r="K24" s="42" t="e">
        <f t="shared" si="0"/>
        <v>#DIV/0!</v>
      </c>
      <c r="L24" s="43"/>
      <c r="M24" s="43"/>
      <c r="N24" s="50"/>
    </row>
    <row r="25" spans="1:14" ht="18">
      <c r="A25" s="1">
        <v>8</v>
      </c>
      <c r="B25" s="1"/>
      <c r="C25" s="4"/>
      <c r="D25" s="4"/>
      <c r="E25" s="12"/>
      <c r="F25" s="5"/>
      <c r="G25" s="5"/>
      <c r="H25" s="5"/>
      <c r="I25" s="186"/>
      <c r="J25" s="40"/>
      <c r="K25" s="42" t="e">
        <f t="shared" si="0"/>
        <v>#DIV/0!</v>
      </c>
      <c r="L25" s="43"/>
      <c r="M25" s="43"/>
      <c r="N25" s="50"/>
    </row>
    <row r="26" spans="1:14" ht="18">
      <c r="A26" s="1">
        <v>1</v>
      </c>
      <c r="B26" s="6">
        <v>82.5</v>
      </c>
      <c r="C26" s="9" t="s">
        <v>50</v>
      </c>
      <c r="D26" s="8" t="s">
        <v>32</v>
      </c>
      <c r="E26" s="13">
        <v>26506</v>
      </c>
      <c r="F26" s="5" t="s">
        <v>42</v>
      </c>
      <c r="G26" s="5" t="s">
        <v>34</v>
      </c>
      <c r="H26" s="9"/>
      <c r="I26" s="185" t="s">
        <v>17</v>
      </c>
      <c r="J26" s="40"/>
      <c r="K26" s="42" t="e">
        <f>75*J26/H26</f>
        <v>#DIV/0!</v>
      </c>
      <c r="L26" s="43"/>
      <c r="M26" s="43"/>
      <c r="N26" s="50"/>
    </row>
    <row r="27" spans="1:14" ht="18">
      <c r="A27" s="1">
        <v>2</v>
      </c>
      <c r="B27" s="1"/>
      <c r="C27" s="11"/>
      <c r="D27" s="4"/>
      <c r="E27" s="12"/>
      <c r="F27" s="5"/>
      <c r="G27" s="5"/>
      <c r="H27" s="9"/>
      <c r="I27" s="186"/>
      <c r="J27" s="40"/>
      <c r="K27" s="42" t="e">
        <f>I27*J27/H27</f>
        <v>#DIV/0!</v>
      </c>
      <c r="L27" s="43"/>
      <c r="M27" s="43"/>
      <c r="N27" s="50"/>
    </row>
    <row r="28" spans="1:14" ht="18">
      <c r="A28" s="1">
        <v>3</v>
      </c>
      <c r="B28" s="1"/>
      <c r="C28" s="4"/>
      <c r="D28" s="4"/>
      <c r="E28" s="12"/>
      <c r="F28" s="28"/>
      <c r="G28" s="28"/>
      <c r="H28" s="5"/>
      <c r="I28" s="186"/>
      <c r="J28" s="40"/>
      <c r="K28" s="42" t="e">
        <f>I28*J28/H28</f>
        <v>#DIV/0!</v>
      </c>
      <c r="L28" s="43"/>
      <c r="M28" s="43"/>
      <c r="N28" s="50"/>
    </row>
    <row r="29" spans="1:14" ht="18">
      <c r="A29" s="1">
        <v>4</v>
      </c>
      <c r="B29" s="1"/>
      <c r="C29" s="4"/>
      <c r="D29" s="4"/>
      <c r="E29" s="12"/>
      <c r="F29" s="28"/>
      <c r="G29" s="28"/>
      <c r="H29" s="9"/>
      <c r="I29" s="186"/>
      <c r="J29" s="40"/>
      <c r="K29" s="42" t="e">
        <f>I29*J29/H29</f>
        <v>#DIV/0!</v>
      </c>
      <c r="L29" s="43"/>
      <c r="M29" s="43"/>
      <c r="N29" s="50"/>
    </row>
    <row r="30" spans="1:14" ht="18">
      <c r="A30" s="1">
        <v>5</v>
      </c>
      <c r="B30" s="1"/>
      <c r="C30" s="4"/>
      <c r="D30" s="4"/>
      <c r="E30" s="12"/>
      <c r="F30" s="28"/>
      <c r="G30" s="28"/>
      <c r="H30" s="5"/>
      <c r="I30" s="187"/>
      <c r="J30" s="40"/>
      <c r="K30" s="42" t="e">
        <f>I30*J30/H30</f>
        <v>#DIV/0!</v>
      </c>
      <c r="L30" s="43"/>
      <c r="M30" s="43"/>
      <c r="N30" s="50"/>
    </row>
    <row r="31" spans="1:14" ht="18.75">
      <c r="A31" s="1">
        <v>1</v>
      </c>
      <c r="B31" s="1">
        <v>125</v>
      </c>
      <c r="C31" s="4" t="s">
        <v>28</v>
      </c>
      <c r="D31" s="4" t="s">
        <v>29</v>
      </c>
      <c r="E31" s="12">
        <v>33952</v>
      </c>
      <c r="F31" s="5" t="s">
        <v>30</v>
      </c>
      <c r="G31" s="142" t="s">
        <v>54</v>
      </c>
      <c r="H31" s="5"/>
      <c r="I31" s="185" t="s">
        <v>18</v>
      </c>
      <c r="J31" s="40"/>
      <c r="K31" s="42" t="e">
        <f>100*J31/H31</f>
        <v>#DIV/0!</v>
      </c>
      <c r="L31" s="43"/>
      <c r="M31" s="43"/>
      <c r="N31" s="50"/>
    </row>
    <row r="32" spans="1:14" ht="18">
      <c r="A32" s="1">
        <v>2</v>
      </c>
      <c r="B32" s="1">
        <v>110</v>
      </c>
      <c r="C32" s="4" t="s">
        <v>35</v>
      </c>
      <c r="D32" s="4" t="s">
        <v>29</v>
      </c>
      <c r="E32" s="12">
        <v>24300</v>
      </c>
      <c r="F32" s="5" t="s">
        <v>33</v>
      </c>
      <c r="G32" s="5" t="s">
        <v>36</v>
      </c>
      <c r="H32" s="82"/>
      <c r="I32" s="186"/>
      <c r="J32" s="40"/>
      <c r="K32" s="42" t="e">
        <f>100*J32/H32</f>
        <v>#DIV/0!</v>
      </c>
      <c r="L32" s="43"/>
      <c r="M32" s="43"/>
      <c r="N32" s="50"/>
    </row>
    <row r="33" spans="1:14" ht="18.75">
      <c r="A33" s="1">
        <v>3</v>
      </c>
      <c r="B33" s="9">
        <v>110</v>
      </c>
      <c r="C33" s="142" t="s">
        <v>104</v>
      </c>
      <c r="D33" s="142" t="s">
        <v>29</v>
      </c>
      <c r="E33" s="156">
        <v>27639</v>
      </c>
      <c r="F33" s="142" t="s">
        <v>42</v>
      </c>
      <c r="G33" s="5" t="s">
        <v>58</v>
      </c>
      <c r="H33" s="82"/>
      <c r="I33" s="186"/>
      <c r="J33" s="40"/>
      <c r="K33" s="42" t="e">
        <f>100*J33/H33</f>
        <v>#DIV/0!</v>
      </c>
      <c r="L33" s="43"/>
      <c r="M33" s="43"/>
      <c r="N33" s="50"/>
    </row>
    <row r="34" spans="1:14" ht="18">
      <c r="A34" s="1">
        <v>4</v>
      </c>
      <c r="B34" s="81"/>
      <c r="C34" s="8"/>
      <c r="D34" s="8"/>
      <c r="E34" s="13"/>
      <c r="F34" s="5"/>
      <c r="G34" s="5"/>
      <c r="H34" s="9"/>
      <c r="I34" s="187"/>
      <c r="J34" s="40"/>
      <c r="K34" s="42" t="e">
        <f>100*J34/H34</f>
        <v>#DIV/0!</v>
      </c>
      <c r="L34" s="43"/>
      <c r="M34" s="43"/>
      <c r="N34" s="50"/>
    </row>
    <row r="35" spans="1:14" ht="18.75">
      <c r="A35" s="1">
        <v>1</v>
      </c>
      <c r="B35" s="1">
        <v>100</v>
      </c>
      <c r="C35" s="8" t="s">
        <v>45</v>
      </c>
      <c r="D35" s="8" t="s">
        <v>29</v>
      </c>
      <c r="E35" s="13">
        <v>31906</v>
      </c>
      <c r="F35" s="5" t="s">
        <v>30</v>
      </c>
      <c r="G35" s="142" t="s">
        <v>54</v>
      </c>
      <c r="H35" s="9"/>
      <c r="I35" s="185" t="s">
        <v>19</v>
      </c>
      <c r="J35" s="40"/>
      <c r="K35" s="42" t="e">
        <f>125*J35/H35</f>
        <v>#DIV/0!</v>
      </c>
      <c r="L35" s="43"/>
      <c r="M35" s="43"/>
      <c r="N35" s="50"/>
    </row>
    <row r="36" spans="1:14" ht="18">
      <c r="A36" s="1">
        <v>2</v>
      </c>
      <c r="B36" s="1"/>
      <c r="C36" s="4"/>
      <c r="D36" s="4"/>
      <c r="E36" s="12"/>
      <c r="F36" s="28"/>
      <c r="G36" s="28"/>
      <c r="H36" s="9"/>
      <c r="I36" s="186"/>
      <c r="J36" s="40"/>
      <c r="K36" s="42" t="e">
        <f>125*J36/H36</f>
        <v>#DIV/0!</v>
      </c>
      <c r="L36" s="43"/>
      <c r="M36" s="43"/>
      <c r="N36" s="50"/>
    </row>
    <row r="37" spans="1:14" ht="18">
      <c r="A37" s="1">
        <v>3</v>
      </c>
      <c r="B37" s="1"/>
      <c r="C37" s="4"/>
      <c r="D37" s="4"/>
      <c r="E37" s="12"/>
      <c r="F37" s="28"/>
      <c r="G37" s="28"/>
      <c r="H37" s="5"/>
      <c r="I37" s="187"/>
      <c r="J37" s="40"/>
      <c r="K37" s="42" t="e">
        <f>125*J37/H37</f>
        <v>#DIV/0!</v>
      </c>
      <c r="L37" s="43"/>
      <c r="M37" s="43"/>
      <c r="N37" s="50"/>
    </row>
  </sheetData>
  <mergeCells count="18">
    <mergeCell ref="I6:I13"/>
    <mergeCell ref="G1:G2"/>
    <mergeCell ref="I31:I34"/>
    <mergeCell ref="I35:I37"/>
    <mergeCell ref="I26:I30"/>
    <mergeCell ref="I18:I25"/>
    <mergeCell ref="H1:H2"/>
    <mergeCell ref="B1:B2"/>
    <mergeCell ref="A1:A2"/>
    <mergeCell ref="L1:L2"/>
    <mergeCell ref="M1:M2"/>
    <mergeCell ref="N1:N2"/>
    <mergeCell ref="J1:K1"/>
    <mergeCell ref="I1:I2"/>
    <mergeCell ref="C1:C2"/>
    <mergeCell ref="D1:D2"/>
    <mergeCell ref="E1:E2"/>
    <mergeCell ref="F1:F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85" zoomScaleNormal="85" workbookViewId="0">
      <selection activeCell="G11" sqref="G11"/>
    </sheetView>
  </sheetViews>
  <sheetFormatPr defaultRowHeight="15.75"/>
  <cols>
    <col min="1" max="2" width="9.140625" style="118"/>
    <col min="3" max="3" width="43.85546875" style="118" bestFit="1" customWidth="1"/>
    <col min="4" max="4" width="14.140625" style="118" customWidth="1"/>
    <col min="5" max="5" width="15.5703125" style="118" customWidth="1"/>
    <col min="6" max="6" width="15.85546875" style="118" customWidth="1"/>
    <col min="7" max="7" width="13.85546875" style="118" customWidth="1"/>
    <col min="8" max="14" width="9.140625" style="118"/>
    <col min="15" max="15" width="13" style="118" customWidth="1"/>
    <col min="16" max="16" width="9.140625" style="118"/>
    <col min="17" max="17" width="16" style="118" customWidth="1"/>
    <col min="18" max="18" width="16.140625" style="118" customWidth="1"/>
    <col min="19" max="16384" width="9.140625" style="118"/>
  </cols>
  <sheetData>
    <row r="1" spans="1:18" ht="16.5" thickBot="1"/>
    <row r="2" spans="1:18" ht="15.75" customHeight="1">
      <c r="A2" s="190" t="s">
        <v>4</v>
      </c>
      <c r="B2" s="190" t="s">
        <v>0</v>
      </c>
      <c r="C2" s="192" t="s">
        <v>1</v>
      </c>
      <c r="D2" s="192" t="s">
        <v>2</v>
      </c>
      <c r="E2" s="188" t="s">
        <v>3</v>
      </c>
      <c r="F2" s="188" t="s">
        <v>5</v>
      </c>
      <c r="G2" s="188" t="s">
        <v>7</v>
      </c>
      <c r="H2" s="196" t="s">
        <v>8</v>
      </c>
      <c r="I2" s="198" t="s">
        <v>14</v>
      </c>
      <c r="J2" s="200" t="s">
        <v>9</v>
      </c>
      <c r="K2" s="201"/>
      <c r="L2" s="201"/>
      <c r="M2" s="201"/>
      <c r="N2" s="201"/>
      <c r="O2" s="202"/>
      <c r="P2" s="203" t="s">
        <v>10</v>
      </c>
      <c r="Q2" s="203" t="s">
        <v>11</v>
      </c>
      <c r="R2" s="194" t="s">
        <v>12</v>
      </c>
    </row>
    <row r="3" spans="1:18" ht="16.5" thickBot="1">
      <c r="A3" s="191"/>
      <c r="B3" s="191"/>
      <c r="C3" s="193"/>
      <c r="D3" s="193"/>
      <c r="E3" s="189"/>
      <c r="F3" s="189"/>
      <c r="G3" s="189"/>
      <c r="H3" s="197"/>
      <c r="I3" s="199"/>
      <c r="J3" s="97">
        <v>1</v>
      </c>
      <c r="K3" s="98">
        <v>2</v>
      </c>
      <c r="L3" s="98">
        <v>3</v>
      </c>
      <c r="M3" s="98">
        <v>4</v>
      </c>
      <c r="N3" s="99" t="s">
        <v>13</v>
      </c>
      <c r="O3" s="100" t="s">
        <v>14</v>
      </c>
      <c r="P3" s="204"/>
      <c r="Q3" s="204"/>
      <c r="R3" s="195"/>
    </row>
    <row r="4" spans="1:18">
      <c r="A4" s="101"/>
      <c r="B4" s="101"/>
      <c r="C4" s="102"/>
      <c r="D4" s="102"/>
      <c r="E4" s="101"/>
      <c r="F4" s="119"/>
      <c r="G4" s="101"/>
      <c r="H4" s="119"/>
      <c r="I4" s="101"/>
      <c r="J4" s="103"/>
      <c r="K4" s="101"/>
      <c r="L4" s="101"/>
      <c r="M4" s="101"/>
      <c r="N4" s="103"/>
      <c r="O4" s="104"/>
      <c r="P4" s="105"/>
      <c r="Q4" s="105"/>
      <c r="R4" s="106"/>
    </row>
    <row r="5" spans="1:18" ht="20.25">
      <c r="A5" s="101"/>
      <c r="B5" s="101"/>
      <c r="C5" s="133" t="s">
        <v>52</v>
      </c>
      <c r="D5" s="102"/>
      <c r="E5" s="101"/>
      <c r="F5" s="119"/>
      <c r="G5" s="101"/>
      <c r="H5" s="119"/>
      <c r="I5" s="101"/>
      <c r="J5" s="103"/>
      <c r="K5" s="101"/>
      <c r="L5" s="101"/>
      <c r="M5" s="101"/>
      <c r="N5" s="103"/>
      <c r="O5" s="104"/>
      <c r="P5" s="105"/>
      <c r="Q5" s="105"/>
      <c r="R5" s="106"/>
    </row>
    <row r="6" spans="1:18" ht="18">
      <c r="A6" s="54">
        <v>1</v>
      </c>
      <c r="B6" s="15">
        <v>67.5</v>
      </c>
      <c r="C6" s="10" t="s">
        <v>46</v>
      </c>
      <c r="D6" s="10" t="s">
        <v>29</v>
      </c>
      <c r="E6" s="14">
        <v>37349</v>
      </c>
      <c r="F6" s="5" t="s">
        <v>30</v>
      </c>
      <c r="G6" s="5" t="s">
        <v>54</v>
      </c>
      <c r="H6" s="5"/>
      <c r="I6" s="122"/>
      <c r="J6" s="107"/>
      <c r="K6" s="120"/>
      <c r="L6" s="120"/>
      <c r="M6" s="108"/>
      <c r="N6" s="120"/>
      <c r="O6" s="123">
        <f>I6*N6</f>
        <v>0</v>
      </c>
      <c r="P6" s="109"/>
      <c r="Q6" s="109"/>
      <c r="R6" s="110"/>
    </row>
    <row r="7" spans="1:18" ht="18">
      <c r="A7" s="54">
        <v>2</v>
      </c>
      <c r="B7" s="54"/>
      <c r="C7" s="4"/>
      <c r="D7" s="4"/>
      <c r="E7" s="12"/>
      <c r="F7" s="9"/>
      <c r="G7" s="9"/>
      <c r="H7" s="111"/>
      <c r="I7" s="112"/>
      <c r="J7" s="107"/>
      <c r="K7" s="113"/>
      <c r="L7" s="113"/>
      <c r="M7" s="108"/>
      <c r="N7" s="107"/>
      <c r="O7" s="123">
        <f t="shared" ref="O7" si="0">I7*N7</f>
        <v>0</v>
      </c>
      <c r="P7" s="114"/>
      <c r="Q7" s="114"/>
      <c r="R7" s="115"/>
    </row>
    <row r="9" spans="1:18" ht="20.25">
      <c r="A9" s="101"/>
      <c r="B9" s="101"/>
      <c r="C9" s="133" t="s">
        <v>47</v>
      </c>
      <c r="D9" s="102"/>
      <c r="E9" s="101"/>
      <c r="F9" s="119"/>
      <c r="G9" s="101"/>
      <c r="H9" s="119"/>
      <c r="I9" s="101"/>
      <c r="J9" s="103"/>
      <c r="K9" s="101"/>
      <c r="L9" s="101"/>
      <c r="M9" s="101"/>
      <c r="N9" s="103"/>
      <c r="O9" s="104"/>
      <c r="P9" s="105"/>
      <c r="Q9" s="105"/>
      <c r="R9" s="106"/>
    </row>
    <row r="10" spans="1:18" ht="18">
      <c r="A10" s="54">
        <v>1</v>
      </c>
      <c r="B10" s="77">
        <v>100</v>
      </c>
      <c r="C10" s="8" t="s">
        <v>45</v>
      </c>
      <c r="D10" s="8" t="s">
        <v>29</v>
      </c>
      <c r="E10" s="13">
        <v>31906</v>
      </c>
      <c r="F10" s="5" t="s">
        <v>30</v>
      </c>
      <c r="G10" s="5" t="s">
        <v>54</v>
      </c>
      <c r="H10" s="121"/>
      <c r="I10" s="122"/>
      <c r="J10" s="107"/>
      <c r="K10" s="120"/>
      <c r="L10" s="120"/>
      <c r="M10" s="108"/>
      <c r="N10" s="120"/>
      <c r="O10" s="123">
        <f>I10*N10</f>
        <v>0</v>
      </c>
      <c r="P10" s="109"/>
      <c r="Q10" s="109"/>
      <c r="R10" s="110"/>
    </row>
    <row r="11" spans="1:18" ht="18.75">
      <c r="A11" s="54">
        <v>2</v>
      </c>
      <c r="B11" s="54">
        <v>125</v>
      </c>
      <c r="C11" s="142" t="s">
        <v>28</v>
      </c>
      <c r="D11" s="142" t="s">
        <v>29</v>
      </c>
      <c r="E11" s="156">
        <v>33952</v>
      </c>
      <c r="F11" s="142" t="s">
        <v>56</v>
      </c>
      <c r="G11" s="142" t="s">
        <v>54</v>
      </c>
      <c r="H11" s="111"/>
      <c r="I11" s="112"/>
      <c r="J11" s="107"/>
      <c r="K11" s="113"/>
      <c r="L11" s="113"/>
      <c r="M11" s="108"/>
      <c r="N11" s="107"/>
      <c r="O11" s="123">
        <f t="shared" ref="O11:O18" si="1">I11*N11</f>
        <v>0</v>
      </c>
      <c r="P11" s="114"/>
      <c r="Q11" s="114"/>
      <c r="R11" s="115"/>
    </row>
    <row r="12" spans="1:18" ht="18">
      <c r="A12" s="54">
        <v>3</v>
      </c>
      <c r="B12" s="54"/>
      <c r="C12" s="4"/>
      <c r="D12" s="4"/>
      <c r="E12" s="12"/>
      <c r="F12" s="5"/>
      <c r="G12" s="5"/>
      <c r="H12" s="111"/>
      <c r="I12" s="112"/>
      <c r="J12" s="107"/>
      <c r="K12" s="107"/>
      <c r="L12" s="120"/>
      <c r="M12" s="108"/>
      <c r="N12" s="120"/>
      <c r="O12" s="123">
        <f t="shared" si="1"/>
        <v>0</v>
      </c>
      <c r="P12" s="109"/>
      <c r="Q12" s="109"/>
      <c r="R12" s="110"/>
    </row>
    <row r="13" spans="1:18" ht="18">
      <c r="A13" s="54">
        <v>4</v>
      </c>
      <c r="B13" s="54"/>
      <c r="C13" s="4"/>
      <c r="D13" s="4"/>
      <c r="E13" s="12"/>
      <c r="F13" s="5"/>
      <c r="G13" s="5"/>
      <c r="H13" s="111"/>
      <c r="I13" s="112"/>
      <c r="J13" s="107"/>
      <c r="K13" s="120"/>
      <c r="L13" s="120"/>
      <c r="M13" s="108"/>
      <c r="N13" s="124"/>
      <c r="O13" s="123">
        <f t="shared" si="1"/>
        <v>0</v>
      </c>
      <c r="P13" s="109"/>
      <c r="Q13" s="109"/>
      <c r="R13" s="110"/>
    </row>
    <row r="14" spans="1:18" ht="18">
      <c r="A14" s="54">
        <v>5</v>
      </c>
      <c r="B14" s="54"/>
      <c r="C14" s="4"/>
      <c r="D14" s="4"/>
      <c r="E14" s="12"/>
      <c r="F14" s="9"/>
      <c r="G14" s="9"/>
      <c r="H14" s="111"/>
      <c r="I14" s="112"/>
      <c r="J14" s="107"/>
      <c r="K14" s="113"/>
      <c r="L14" s="113"/>
      <c r="M14" s="108"/>
      <c r="N14" s="107"/>
      <c r="O14" s="123">
        <f t="shared" si="1"/>
        <v>0</v>
      </c>
      <c r="P14" s="114"/>
      <c r="Q14" s="114"/>
      <c r="R14" s="115"/>
    </row>
    <row r="15" spans="1:18" ht="18">
      <c r="A15" s="54">
        <v>6</v>
      </c>
      <c r="B15" s="54"/>
      <c r="C15" s="4"/>
      <c r="D15" s="4"/>
      <c r="E15" s="12"/>
      <c r="F15" s="9"/>
      <c r="G15" s="9"/>
      <c r="H15" s="111"/>
      <c r="I15" s="112"/>
      <c r="J15" s="107"/>
      <c r="K15" s="107"/>
      <c r="L15" s="116"/>
      <c r="M15" s="108"/>
      <c r="N15" s="117"/>
      <c r="O15" s="123">
        <f t="shared" si="1"/>
        <v>0</v>
      </c>
      <c r="P15" s="114"/>
      <c r="Q15" s="114"/>
      <c r="R15" s="115"/>
    </row>
    <row r="16" spans="1:18" ht="18">
      <c r="A16" s="54">
        <v>7</v>
      </c>
      <c r="B16" s="77"/>
      <c r="C16" s="8"/>
      <c r="D16" s="8"/>
      <c r="E16" s="13"/>
      <c r="F16" s="5"/>
      <c r="G16" s="5"/>
      <c r="H16" s="111"/>
      <c r="I16" s="112"/>
      <c r="J16" s="107"/>
      <c r="K16" s="120"/>
      <c r="L16" s="120"/>
      <c r="M16" s="108"/>
      <c r="N16" s="124"/>
      <c r="O16" s="123">
        <f t="shared" si="1"/>
        <v>0</v>
      </c>
      <c r="P16" s="109"/>
      <c r="Q16" s="109"/>
      <c r="R16" s="110"/>
    </row>
    <row r="17" spans="1:18" ht="18">
      <c r="A17" s="54">
        <v>8</v>
      </c>
      <c r="B17" s="77"/>
      <c r="C17" s="4"/>
      <c r="D17" s="4"/>
      <c r="E17" s="12"/>
      <c r="F17" s="5"/>
      <c r="G17" s="5"/>
      <c r="H17" s="111"/>
      <c r="I17" s="112"/>
      <c r="J17" s="107"/>
      <c r="K17" s="113"/>
      <c r="L17" s="113"/>
      <c r="M17" s="108"/>
      <c r="N17" s="107"/>
      <c r="O17" s="123">
        <f t="shared" si="1"/>
        <v>0</v>
      </c>
      <c r="P17" s="114"/>
      <c r="Q17" s="114"/>
      <c r="R17" s="115"/>
    </row>
    <row r="18" spans="1:18" ht="18">
      <c r="A18" s="54">
        <v>9</v>
      </c>
      <c r="B18" s="54"/>
      <c r="C18" s="8"/>
      <c r="D18" s="8"/>
      <c r="E18" s="13"/>
      <c r="F18" s="5"/>
      <c r="G18" s="5"/>
      <c r="H18" s="111"/>
      <c r="I18" s="112"/>
      <c r="J18" s="107"/>
      <c r="K18" s="107"/>
      <c r="L18" s="120"/>
      <c r="M18" s="108"/>
      <c r="N18" s="120"/>
      <c r="O18" s="123">
        <f t="shared" si="1"/>
        <v>0</v>
      </c>
      <c r="P18" s="109"/>
      <c r="Q18" s="109"/>
      <c r="R18" s="110"/>
    </row>
  </sheetData>
  <mergeCells count="13">
    <mergeCell ref="R2:R3"/>
    <mergeCell ref="G2:G3"/>
    <mergeCell ref="H2:H3"/>
    <mergeCell ref="I2:I3"/>
    <mergeCell ref="J2:O2"/>
    <mergeCell ref="P2:P3"/>
    <mergeCell ref="Q2:Q3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85" zoomScaleNormal="85" workbookViewId="0">
      <pane ySplit="3" topLeftCell="A4" activePane="bottomLeft" state="frozen"/>
      <selection pane="bottomLeft" activeCell="H25" sqref="H25"/>
    </sheetView>
  </sheetViews>
  <sheetFormatPr defaultRowHeight="18"/>
  <cols>
    <col min="3" max="3" width="11.7109375" bestFit="1" customWidth="1"/>
    <col min="4" max="4" width="60" bestFit="1" customWidth="1"/>
    <col min="5" max="5" width="13.42578125" bestFit="1" customWidth="1"/>
    <col min="6" max="6" width="18.85546875" bestFit="1" customWidth="1"/>
    <col min="7" max="7" width="23.140625" bestFit="1" customWidth="1"/>
    <col min="8" max="8" width="13.42578125" style="55" bestFit="1" customWidth="1"/>
    <col min="9" max="9" width="14.5703125" customWidth="1"/>
    <col min="10" max="10" width="9.85546875" customWidth="1"/>
    <col min="16" max="16" width="10.28515625" customWidth="1"/>
    <col min="18" max="18" width="13.28515625" customWidth="1"/>
    <col min="19" max="19" width="28.85546875" customWidth="1"/>
  </cols>
  <sheetData>
    <row r="1" spans="1:19" ht="15.75" customHeight="1">
      <c r="A1" s="162" t="s">
        <v>4</v>
      </c>
      <c r="B1" s="162" t="s">
        <v>0</v>
      </c>
      <c r="C1" s="213" t="s">
        <v>6</v>
      </c>
      <c r="D1" s="164" t="s">
        <v>1</v>
      </c>
      <c r="E1" s="160" t="s">
        <v>2</v>
      </c>
      <c r="F1" s="160" t="s">
        <v>3</v>
      </c>
      <c r="G1" s="160" t="s">
        <v>5</v>
      </c>
      <c r="H1" s="160" t="s">
        <v>7</v>
      </c>
      <c r="I1" s="178" t="s">
        <v>8</v>
      </c>
      <c r="J1" s="171" t="s">
        <v>14</v>
      </c>
      <c r="K1" s="207" t="s">
        <v>21</v>
      </c>
      <c r="L1" s="208"/>
      <c r="M1" s="208"/>
      <c r="N1" s="208"/>
      <c r="O1" s="208"/>
      <c r="P1" s="209"/>
      <c r="Q1" s="210" t="s">
        <v>10</v>
      </c>
      <c r="R1" s="210" t="s">
        <v>11</v>
      </c>
      <c r="S1" s="205" t="s">
        <v>12</v>
      </c>
    </row>
    <row r="2" spans="1:19" ht="16.5" thickBot="1">
      <c r="A2" s="212"/>
      <c r="B2" s="212"/>
      <c r="C2" s="213"/>
      <c r="D2" s="165"/>
      <c r="E2" s="168"/>
      <c r="F2" s="168"/>
      <c r="G2" s="161"/>
      <c r="H2" s="161"/>
      <c r="I2" s="179"/>
      <c r="J2" s="172"/>
      <c r="K2" s="18">
        <v>1</v>
      </c>
      <c r="L2" s="19">
        <v>2</v>
      </c>
      <c r="M2" s="19">
        <v>3</v>
      </c>
      <c r="N2" s="19">
        <v>4</v>
      </c>
      <c r="O2" s="20" t="s">
        <v>13</v>
      </c>
      <c r="P2" s="21" t="s">
        <v>14</v>
      </c>
      <c r="Q2" s="211"/>
      <c r="R2" s="211"/>
      <c r="S2" s="206"/>
    </row>
    <row r="3" spans="1:19" ht="15.75">
      <c r="A3" s="22"/>
      <c r="B3" s="22"/>
      <c r="C3" s="22"/>
      <c r="D3" s="23"/>
      <c r="E3" s="23"/>
      <c r="F3" s="22"/>
      <c r="G3" s="22"/>
      <c r="H3" s="22"/>
      <c r="I3" s="22"/>
      <c r="J3" s="69"/>
      <c r="K3" s="24"/>
      <c r="L3" s="24"/>
      <c r="M3" s="24"/>
      <c r="N3" s="24"/>
      <c r="O3" s="25"/>
      <c r="P3" s="26"/>
      <c r="Q3" s="27"/>
      <c r="R3" s="27"/>
      <c r="S3" s="63"/>
    </row>
    <row r="4" spans="1:19" ht="15.75">
      <c r="A4" s="22"/>
      <c r="B4" s="22"/>
      <c r="C4" s="22"/>
      <c r="D4" s="23"/>
      <c r="E4" s="23"/>
      <c r="F4" s="22"/>
      <c r="G4" s="22"/>
      <c r="H4" s="22"/>
      <c r="I4" s="22"/>
      <c r="J4" s="69"/>
      <c r="K4" s="24"/>
      <c r="L4" s="24"/>
      <c r="M4" s="24"/>
      <c r="N4" s="24"/>
      <c r="O4" s="25"/>
      <c r="P4" s="26"/>
      <c r="Q4" s="27"/>
      <c r="R4" s="27"/>
      <c r="S4" s="63"/>
    </row>
    <row r="5" spans="1:19" ht="20.25">
      <c r="A5" s="22"/>
      <c r="B5" s="22"/>
      <c r="C5" s="22"/>
      <c r="D5" s="134" t="s">
        <v>72</v>
      </c>
      <c r="E5" s="23"/>
      <c r="F5" s="22"/>
      <c r="G5" s="22"/>
      <c r="H5" s="22"/>
      <c r="I5" s="22"/>
      <c r="J5" s="69"/>
      <c r="K5" s="24"/>
      <c r="L5" s="24"/>
      <c r="M5" s="24"/>
      <c r="N5" s="24"/>
      <c r="O5" s="25"/>
      <c r="P5" s="26"/>
      <c r="Q5" s="27"/>
      <c r="R5" s="27"/>
      <c r="S5" s="63"/>
    </row>
    <row r="6" spans="1:19" ht="18.75">
      <c r="A6" s="2">
        <v>1</v>
      </c>
      <c r="B6" s="2">
        <v>48</v>
      </c>
      <c r="C6" s="54"/>
      <c r="D6" s="142" t="s">
        <v>70</v>
      </c>
      <c r="E6" s="142" t="s">
        <v>32</v>
      </c>
      <c r="F6" s="156">
        <v>38217</v>
      </c>
      <c r="G6" s="142" t="s">
        <v>71</v>
      </c>
      <c r="H6" s="5" t="s">
        <v>34</v>
      </c>
      <c r="I6" s="5"/>
      <c r="J6" s="29"/>
      <c r="K6" s="56"/>
      <c r="L6" s="56"/>
      <c r="M6" s="2"/>
      <c r="N6" s="29"/>
      <c r="O6" s="2"/>
      <c r="P6" s="96">
        <f t="shared" ref="P6:P9" si="0">J6*O6</f>
        <v>0</v>
      </c>
      <c r="Q6" s="31"/>
      <c r="R6" s="31"/>
      <c r="S6" s="64"/>
    </row>
    <row r="7" spans="1:19">
      <c r="A7" s="2">
        <v>2</v>
      </c>
      <c r="B7" s="2"/>
      <c r="C7" s="54"/>
      <c r="D7" s="8"/>
      <c r="E7" s="8"/>
      <c r="F7" s="13"/>
      <c r="G7" s="5"/>
      <c r="H7" s="5"/>
      <c r="I7" s="5"/>
      <c r="J7" s="29"/>
      <c r="K7" s="56"/>
      <c r="L7" s="56"/>
      <c r="M7" s="2"/>
      <c r="N7" s="29"/>
      <c r="O7" s="59"/>
      <c r="P7" s="96">
        <f t="shared" si="0"/>
        <v>0</v>
      </c>
      <c r="Q7" s="31"/>
      <c r="R7" s="31"/>
      <c r="S7" s="64"/>
    </row>
    <row r="8" spans="1:19">
      <c r="A8" s="2">
        <v>3</v>
      </c>
      <c r="B8" s="2"/>
      <c r="C8" s="54"/>
      <c r="D8" s="8"/>
      <c r="E8" s="8"/>
      <c r="F8" s="13"/>
      <c r="G8" s="5"/>
      <c r="H8" s="5"/>
      <c r="I8" s="5"/>
      <c r="J8" s="29"/>
      <c r="K8" s="56"/>
      <c r="L8" s="56"/>
      <c r="M8" s="2"/>
      <c r="N8" s="29"/>
      <c r="O8" s="59"/>
      <c r="P8" s="96">
        <f t="shared" si="0"/>
        <v>0</v>
      </c>
      <c r="Q8" s="31"/>
      <c r="R8" s="31"/>
      <c r="S8" s="64"/>
    </row>
    <row r="9" spans="1:19">
      <c r="A9" s="2">
        <v>4</v>
      </c>
      <c r="B9" s="2"/>
      <c r="C9" s="54"/>
      <c r="D9" s="8"/>
      <c r="E9" s="8"/>
      <c r="F9" s="13"/>
      <c r="G9" s="5"/>
      <c r="H9" s="5"/>
      <c r="I9" s="5"/>
      <c r="J9" s="29"/>
      <c r="K9" s="56"/>
      <c r="L9" s="56"/>
      <c r="M9" s="2"/>
      <c r="N9" s="29"/>
      <c r="O9" s="59"/>
      <c r="P9" s="96">
        <f t="shared" si="0"/>
        <v>0</v>
      </c>
      <c r="Q9" s="31"/>
      <c r="R9" s="31"/>
      <c r="S9" s="64"/>
    </row>
    <row r="11" spans="1:19" ht="20.25">
      <c r="D11" s="134" t="s">
        <v>22</v>
      </c>
      <c r="H11"/>
    </row>
    <row r="12" spans="1:19" ht="20.25">
      <c r="A12" s="127">
        <v>1</v>
      </c>
      <c r="B12" s="6">
        <v>75</v>
      </c>
      <c r="C12" s="9"/>
      <c r="D12" s="9" t="s">
        <v>51</v>
      </c>
      <c r="E12" s="8" t="s">
        <v>29</v>
      </c>
      <c r="F12" s="13">
        <v>30812</v>
      </c>
      <c r="G12" s="5" t="s">
        <v>30</v>
      </c>
      <c r="H12" s="5" t="s">
        <v>54</v>
      </c>
      <c r="I12" s="5"/>
      <c r="J12" s="29"/>
      <c r="K12" s="56"/>
      <c r="L12" s="56"/>
      <c r="M12" s="2"/>
      <c r="N12" s="29"/>
      <c r="O12" s="2"/>
      <c r="P12" s="96">
        <f>J12*O12</f>
        <v>0</v>
      </c>
      <c r="Q12" s="31"/>
      <c r="R12" s="31"/>
      <c r="S12" s="64"/>
    </row>
    <row r="13" spans="1:19" ht="18.75">
      <c r="A13" s="2">
        <v>2</v>
      </c>
      <c r="B13" s="2">
        <v>67.5</v>
      </c>
      <c r="C13" s="54"/>
      <c r="D13" s="142" t="s">
        <v>90</v>
      </c>
      <c r="E13" s="142" t="s">
        <v>39</v>
      </c>
      <c r="F13" s="156">
        <v>29939</v>
      </c>
      <c r="G13" s="142" t="s">
        <v>30</v>
      </c>
      <c r="H13" s="5" t="s">
        <v>40</v>
      </c>
      <c r="I13" s="5"/>
      <c r="J13" s="29"/>
      <c r="K13" s="56"/>
      <c r="L13" s="56"/>
      <c r="M13" s="2"/>
      <c r="N13" s="29"/>
      <c r="O13" s="59"/>
      <c r="P13" s="96">
        <f t="shared" ref="P13:P16" si="1">J13*O13</f>
        <v>0</v>
      </c>
      <c r="Q13" s="31"/>
      <c r="R13" s="31"/>
      <c r="S13" s="64"/>
    </row>
    <row r="14" spans="1:19" ht="20.25">
      <c r="A14" s="127">
        <v>3</v>
      </c>
      <c r="B14" s="2">
        <v>67.5</v>
      </c>
      <c r="C14" s="5"/>
      <c r="D14" s="142" t="s">
        <v>91</v>
      </c>
      <c r="E14" s="142" t="s">
        <v>39</v>
      </c>
      <c r="F14" s="156">
        <v>37010</v>
      </c>
      <c r="G14" s="142" t="s">
        <v>30</v>
      </c>
      <c r="H14" s="5" t="s">
        <v>40</v>
      </c>
      <c r="I14" s="5"/>
      <c r="J14" s="29"/>
      <c r="K14" s="56"/>
      <c r="L14" s="56"/>
      <c r="M14" s="2"/>
      <c r="N14" s="29"/>
      <c r="O14" s="59"/>
      <c r="P14" s="96">
        <f t="shared" si="1"/>
        <v>0</v>
      </c>
      <c r="Q14" s="31"/>
      <c r="R14" s="31"/>
      <c r="S14" s="64"/>
    </row>
    <row r="15" spans="1:19">
      <c r="A15" s="2">
        <v>4</v>
      </c>
      <c r="B15" s="2"/>
      <c r="C15" s="5"/>
      <c r="D15" s="4"/>
      <c r="E15" s="4"/>
      <c r="F15" s="12"/>
      <c r="G15" s="12"/>
      <c r="H15" s="9"/>
      <c r="I15" s="5"/>
      <c r="J15" s="29"/>
      <c r="K15" s="56"/>
      <c r="L15" s="56"/>
      <c r="M15" s="2"/>
      <c r="N15" s="29"/>
      <c r="O15" s="59"/>
      <c r="P15" s="96">
        <f t="shared" si="1"/>
        <v>0</v>
      </c>
      <c r="Q15" s="31"/>
      <c r="R15" s="31"/>
      <c r="S15" s="64"/>
    </row>
    <row r="16" spans="1:19" ht="20.25">
      <c r="A16" s="127">
        <v>5</v>
      </c>
      <c r="B16" s="2"/>
      <c r="C16" s="5"/>
      <c r="D16" s="4"/>
      <c r="E16" s="4"/>
      <c r="F16" s="12"/>
      <c r="G16" s="12"/>
      <c r="H16" s="5"/>
      <c r="I16" s="5"/>
      <c r="J16" s="29"/>
      <c r="K16" s="56"/>
      <c r="L16" s="56"/>
      <c r="M16" s="2"/>
      <c r="N16" s="29"/>
      <c r="O16" s="59"/>
      <c r="P16" s="96">
        <f t="shared" si="1"/>
        <v>0</v>
      </c>
      <c r="Q16" s="31"/>
      <c r="R16" s="31"/>
      <c r="S16" s="64"/>
    </row>
    <row r="17" spans="1:19">
      <c r="A17" s="74"/>
      <c r="B17" s="74"/>
      <c r="C17" s="72"/>
      <c r="D17" s="70"/>
      <c r="E17" s="70"/>
      <c r="F17" s="71"/>
      <c r="G17" s="71"/>
      <c r="H17" s="72"/>
      <c r="I17" s="72"/>
      <c r="J17" s="73"/>
      <c r="K17" s="136"/>
      <c r="L17" s="73"/>
      <c r="M17" s="73"/>
      <c r="N17" s="137"/>
      <c r="O17" s="73"/>
      <c r="P17" s="66"/>
      <c r="Q17" s="75"/>
      <c r="R17" s="75"/>
      <c r="S17" s="76"/>
    </row>
    <row r="18" spans="1:19" ht="20.25">
      <c r="C18" s="55"/>
      <c r="D18" s="134" t="s">
        <v>23</v>
      </c>
      <c r="H18" s="52"/>
      <c r="I18" s="55"/>
      <c r="J18" s="51"/>
      <c r="K18" s="36"/>
      <c r="L18" s="36"/>
      <c r="M18" s="36"/>
      <c r="N18" s="36"/>
      <c r="O18" s="37"/>
      <c r="P18" s="38"/>
      <c r="Q18" s="39"/>
      <c r="R18" s="39"/>
      <c r="S18" s="67"/>
    </row>
    <row r="19" spans="1:19" ht="18.75">
      <c r="A19" s="1">
        <v>1</v>
      </c>
      <c r="B19" s="1">
        <v>110</v>
      </c>
      <c r="C19" s="143" t="s">
        <v>43</v>
      </c>
      <c r="D19" s="8" t="s">
        <v>41</v>
      </c>
      <c r="E19" s="8" t="s">
        <v>32</v>
      </c>
      <c r="F19" s="13">
        <v>28588</v>
      </c>
      <c r="G19" s="5" t="s">
        <v>42</v>
      </c>
      <c r="H19" s="125" t="s">
        <v>34</v>
      </c>
      <c r="I19" s="9"/>
      <c r="J19" s="53"/>
      <c r="K19" s="62"/>
      <c r="L19" s="40"/>
      <c r="M19" s="40"/>
      <c r="N19" s="42"/>
      <c r="O19" s="40"/>
      <c r="P19" s="96">
        <f>J19*O19</f>
        <v>0</v>
      </c>
      <c r="Q19" s="43"/>
      <c r="R19" s="43"/>
      <c r="S19" s="50"/>
    </row>
    <row r="20" spans="1:19" ht="18.75">
      <c r="A20" s="1">
        <v>2</v>
      </c>
      <c r="B20" s="142">
        <v>67.5</v>
      </c>
      <c r="C20" s="142"/>
      <c r="D20" s="142" t="s">
        <v>64</v>
      </c>
      <c r="E20" s="142" t="s">
        <v>32</v>
      </c>
      <c r="F20" s="156">
        <v>34314</v>
      </c>
      <c r="G20" s="142" t="s">
        <v>30</v>
      </c>
      <c r="H20" s="125" t="s">
        <v>34</v>
      </c>
      <c r="I20" s="9"/>
      <c r="J20" s="53"/>
      <c r="K20" s="61"/>
      <c r="L20" s="40"/>
      <c r="M20" s="40"/>
      <c r="N20" s="42"/>
      <c r="O20" s="40"/>
      <c r="P20" s="96">
        <f t="shared" ref="P20:P34" si="2">J20*O20</f>
        <v>0</v>
      </c>
      <c r="Q20" s="43"/>
      <c r="R20" s="43"/>
      <c r="S20" s="50"/>
    </row>
    <row r="21" spans="1:19" ht="18.75">
      <c r="A21" s="1">
        <v>3</v>
      </c>
      <c r="B21" s="1">
        <v>100</v>
      </c>
      <c r="C21" s="9"/>
      <c r="D21" s="142" t="s">
        <v>66</v>
      </c>
      <c r="E21" s="142" t="s">
        <v>39</v>
      </c>
      <c r="F21" s="156">
        <v>36220</v>
      </c>
      <c r="G21" s="142" t="s">
        <v>30</v>
      </c>
      <c r="H21" s="5" t="s">
        <v>40</v>
      </c>
      <c r="I21" s="9"/>
      <c r="J21" s="53"/>
      <c r="K21" s="61"/>
      <c r="L21" s="40"/>
      <c r="M21" s="40"/>
      <c r="N21" s="42"/>
      <c r="O21" s="40"/>
      <c r="P21" s="96">
        <f t="shared" si="2"/>
        <v>0</v>
      </c>
      <c r="Q21" s="43"/>
      <c r="R21" s="43"/>
      <c r="S21" s="50"/>
    </row>
    <row r="22" spans="1:19" ht="18.75">
      <c r="A22" s="1">
        <v>4</v>
      </c>
      <c r="B22" s="142">
        <v>67.5</v>
      </c>
      <c r="C22" s="9"/>
      <c r="D22" s="142" t="s">
        <v>67</v>
      </c>
      <c r="E22" s="142" t="s">
        <v>29</v>
      </c>
      <c r="F22" s="156">
        <v>22333</v>
      </c>
      <c r="G22" s="142" t="s">
        <v>42</v>
      </c>
      <c r="H22" s="5" t="s">
        <v>68</v>
      </c>
      <c r="I22" s="9"/>
      <c r="J22" s="53"/>
      <c r="K22" s="62"/>
      <c r="L22" s="40"/>
      <c r="M22" s="40"/>
      <c r="N22" s="42"/>
      <c r="O22" s="40"/>
      <c r="P22" s="96">
        <f t="shared" si="2"/>
        <v>0</v>
      </c>
      <c r="Q22" s="43"/>
      <c r="R22" s="43"/>
      <c r="S22" s="50"/>
    </row>
    <row r="23" spans="1:19" ht="18.75">
      <c r="A23" s="1">
        <v>5</v>
      </c>
      <c r="B23" s="1">
        <v>82.5</v>
      </c>
      <c r="C23" s="5"/>
      <c r="D23" s="142" t="s">
        <v>73</v>
      </c>
      <c r="E23" s="142" t="s">
        <v>74</v>
      </c>
      <c r="F23" s="156">
        <v>36301</v>
      </c>
      <c r="G23" s="142" t="s">
        <v>30</v>
      </c>
      <c r="H23" s="125" t="s">
        <v>34</v>
      </c>
      <c r="I23" s="5"/>
      <c r="J23" s="53"/>
      <c r="K23" s="62"/>
      <c r="L23" s="40"/>
      <c r="M23" s="40"/>
      <c r="N23" s="42"/>
      <c r="O23" s="40"/>
      <c r="P23" s="96">
        <f t="shared" si="2"/>
        <v>0</v>
      </c>
      <c r="Q23" s="43"/>
      <c r="R23" s="43"/>
      <c r="S23" s="50"/>
    </row>
    <row r="24" spans="1:19" ht="18.75">
      <c r="A24" s="1">
        <v>6</v>
      </c>
      <c r="B24" s="1">
        <v>75</v>
      </c>
      <c r="C24" s="5"/>
      <c r="D24" s="142" t="s">
        <v>103</v>
      </c>
      <c r="E24" s="142" t="s">
        <v>81</v>
      </c>
      <c r="F24" s="156">
        <v>27683</v>
      </c>
      <c r="G24" s="142" t="s">
        <v>42</v>
      </c>
      <c r="H24" s="5" t="s">
        <v>82</v>
      </c>
      <c r="I24" s="9"/>
      <c r="J24" s="53"/>
      <c r="K24" s="61"/>
      <c r="L24" s="40"/>
      <c r="M24" s="40"/>
      <c r="N24" s="42"/>
      <c r="O24" s="40"/>
      <c r="P24" s="96">
        <f t="shared" si="2"/>
        <v>0</v>
      </c>
      <c r="Q24" s="43"/>
      <c r="R24" s="43"/>
      <c r="S24" s="50"/>
    </row>
    <row r="25" spans="1:19" ht="18.75">
      <c r="A25" s="1">
        <v>7</v>
      </c>
      <c r="B25" s="1">
        <v>67.5</v>
      </c>
      <c r="C25" s="9"/>
      <c r="D25" s="142" t="s">
        <v>64</v>
      </c>
      <c r="E25" s="142" t="s">
        <v>32</v>
      </c>
      <c r="F25" s="156">
        <v>34314</v>
      </c>
      <c r="G25" s="142" t="s">
        <v>30</v>
      </c>
      <c r="H25" s="125" t="s">
        <v>34</v>
      </c>
      <c r="I25" s="9"/>
      <c r="J25" s="53"/>
      <c r="K25" s="62"/>
      <c r="L25" s="40"/>
      <c r="M25" s="40"/>
      <c r="N25" s="42"/>
      <c r="O25" s="40"/>
      <c r="P25" s="96">
        <f t="shared" si="2"/>
        <v>0</v>
      </c>
      <c r="Q25" s="43"/>
      <c r="R25" s="43"/>
      <c r="S25" s="50"/>
    </row>
    <row r="26" spans="1:19">
      <c r="A26" s="1">
        <v>8</v>
      </c>
      <c r="B26" s="1"/>
      <c r="C26" s="5"/>
      <c r="D26" s="4"/>
      <c r="E26" s="78"/>
      <c r="F26" s="78"/>
      <c r="G26" s="5"/>
      <c r="H26" s="5"/>
      <c r="I26" s="5"/>
      <c r="J26" s="53"/>
      <c r="K26" s="61"/>
      <c r="L26" s="40"/>
      <c r="M26" s="40"/>
      <c r="N26" s="42"/>
      <c r="O26" s="40"/>
      <c r="P26" s="96">
        <f t="shared" si="2"/>
        <v>0</v>
      </c>
      <c r="Q26" s="43"/>
      <c r="R26" s="43"/>
      <c r="S26" s="50"/>
    </row>
    <row r="27" spans="1:19">
      <c r="A27" s="1">
        <v>9</v>
      </c>
      <c r="B27" s="1"/>
      <c r="C27" s="54"/>
      <c r="D27" s="4"/>
      <c r="E27" s="4"/>
      <c r="F27" s="12"/>
      <c r="G27" s="5"/>
      <c r="H27" s="5"/>
      <c r="I27" s="9"/>
      <c r="J27" s="53"/>
      <c r="K27" s="61"/>
      <c r="L27" s="40"/>
      <c r="M27" s="40"/>
      <c r="N27" s="42"/>
      <c r="O27" s="40"/>
      <c r="P27" s="96">
        <f t="shared" si="2"/>
        <v>0</v>
      </c>
      <c r="Q27" s="43"/>
      <c r="R27" s="43"/>
      <c r="S27" s="50"/>
    </row>
    <row r="28" spans="1:19">
      <c r="A28" s="1">
        <v>10</v>
      </c>
      <c r="B28" s="1"/>
      <c r="C28" s="9"/>
      <c r="D28" s="4"/>
      <c r="E28" s="4"/>
      <c r="F28" s="12"/>
      <c r="G28" s="12"/>
      <c r="H28" s="5"/>
      <c r="I28" s="9"/>
      <c r="J28" s="53"/>
      <c r="K28" s="61"/>
      <c r="L28" s="40"/>
      <c r="M28" s="40"/>
      <c r="N28" s="42"/>
      <c r="O28" s="40"/>
      <c r="P28" s="96">
        <f t="shared" si="2"/>
        <v>0</v>
      </c>
      <c r="Q28" s="43"/>
      <c r="R28" s="43"/>
      <c r="S28" s="50"/>
    </row>
    <row r="29" spans="1:19">
      <c r="A29" s="1">
        <v>11</v>
      </c>
      <c r="B29" s="1"/>
      <c r="C29" s="9"/>
      <c r="D29" s="4"/>
      <c r="E29" s="4"/>
      <c r="F29" s="12"/>
      <c r="G29" s="12"/>
      <c r="H29" s="7"/>
      <c r="I29" s="9"/>
      <c r="J29" s="53"/>
      <c r="K29" s="61"/>
      <c r="L29" s="40"/>
      <c r="M29" s="40"/>
      <c r="N29" s="42"/>
      <c r="O29" s="40"/>
      <c r="P29" s="96">
        <f t="shared" si="2"/>
        <v>0</v>
      </c>
      <c r="Q29" s="43"/>
      <c r="R29" s="43"/>
      <c r="S29" s="50"/>
    </row>
    <row r="30" spans="1:19">
      <c r="A30" s="1">
        <v>12</v>
      </c>
      <c r="B30" s="1"/>
      <c r="C30" s="5"/>
      <c r="D30" s="4"/>
      <c r="E30" s="4"/>
      <c r="F30" s="12"/>
      <c r="G30" s="12"/>
      <c r="H30" s="7"/>
      <c r="I30" s="5"/>
      <c r="J30" s="53"/>
      <c r="K30" s="62"/>
      <c r="L30" s="40"/>
      <c r="M30" s="40"/>
      <c r="N30" s="42"/>
      <c r="O30" s="40"/>
      <c r="P30" s="96">
        <f t="shared" si="2"/>
        <v>0</v>
      </c>
      <c r="Q30" s="43"/>
      <c r="R30" s="43"/>
      <c r="S30" s="50"/>
    </row>
    <row r="31" spans="1:19">
      <c r="A31" s="1">
        <v>13</v>
      </c>
      <c r="B31" s="1"/>
      <c r="C31" s="9"/>
      <c r="D31" s="4"/>
      <c r="E31" s="4"/>
      <c r="F31" s="12"/>
      <c r="G31" s="12"/>
      <c r="H31" s="7"/>
      <c r="I31" s="9"/>
      <c r="J31" s="53"/>
      <c r="K31" s="62"/>
      <c r="L31" s="40"/>
      <c r="M31" s="40"/>
      <c r="N31" s="42"/>
      <c r="O31" s="40"/>
      <c r="P31" s="96">
        <f t="shared" si="2"/>
        <v>0</v>
      </c>
      <c r="Q31" s="43"/>
      <c r="R31" s="43"/>
      <c r="S31" s="50"/>
    </row>
    <row r="32" spans="1:19">
      <c r="A32" s="1">
        <v>14</v>
      </c>
      <c r="B32" s="1"/>
      <c r="C32" s="9"/>
      <c r="D32" s="4"/>
      <c r="E32" s="4"/>
      <c r="F32" s="12"/>
      <c r="G32" s="12"/>
      <c r="H32" s="7"/>
      <c r="I32" s="9"/>
      <c r="J32" s="53"/>
      <c r="K32" s="62"/>
      <c r="L32" s="40"/>
      <c r="M32" s="40"/>
      <c r="N32" s="42"/>
      <c r="O32" s="40"/>
      <c r="P32" s="96">
        <f t="shared" si="2"/>
        <v>0</v>
      </c>
      <c r="Q32" s="43"/>
      <c r="R32" s="43"/>
      <c r="S32" s="50"/>
    </row>
    <row r="33" spans="1:19">
      <c r="A33" s="1">
        <v>15</v>
      </c>
      <c r="B33" s="1"/>
      <c r="C33" s="9"/>
      <c r="D33" s="4"/>
      <c r="E33" s="4"/>
      <c r="F33" s="12"/>
      <c r="G33" s="12"/>
      <c r="H33" s="7"/>
      <c r="I33" s="9"/>
      <c r="J33" s="53"/>
      <c r="K33" s="62"/>
      <c r="L33" s="40"/>
      <c r="M33" s="40"/>
      <c r="N33" s="42"/>
      <c r="O33" s="40"/>
      <c r="P33" s="96">
        <f t="shared" si="2"/>
        <v>0</v>
      </c>
      <c r="Q33" s="43"/>
      <c r="R33" s="43"/>
      <c r="S33" s="50"/>
    </row>
    <row r="34" spans="1:19">
      <c r="A34" s="1">
        <v>16</v>
      </c>
      <c r="B34" s="1"/>
      <c r="C34" s="9"/>
      <c r="D34" s="5"/>
      <c r="E34" s="4"/>
      <c r="F34" s="12"/>
      <c r="G34" s="12"/>
      <c r="H34" s="7"/>
      <c r="I34" s="9"/>
      <c r="J34" s="53"/>
      <c r="K34" s="62"/>
      <c r="L34" s="40"/>
      <c r="M34" s="40"/>
      <c r="N34" s="42"/>
      <c r="O34" s="40"/>
      <c r="P34" s="96">
        <f t="shared" si="2"/>
        <v>0</v>
      </c>
      <c r="Q34" s="43"/>
      <c r="R34" s="43"/>
      <c r="S34" s="50"/>
    </row>
    <row r="35" spans="1:19">
      <c r="A35" s="1">
        <v>17</v>
      </c>
      <c r="B35" s="1"/>
      <c r="C35" s="9"/>
      <c r="D35" s="4"/>
      <c r="E35" s="4"/>
      <c r="F35" s="12"/>
      <c r="G35" s="12"/>
      <c r="H35" s="7"/>
      <c r="I35" s="9"/>
      <c r="J35" s="53"/>
      <c r="K35" s="62"/>
      <c r="L35" s="40"/>
      <c r="M35" s="40"/>
      <c r="N35" s="42"/>
      <c r="O35" s="40"/>
      <c r="P35" s="42"/>
      <c r="Q35" s="43"/>
      <c r="R35" s="43"/>
      <c r="S35" s="50"/>
    </row>
    <row r="36" spans="1:19">
      <c r="A36" s="1">
        <v>18</v>
      </c>
      <c r="B36" s="1"/>
      <c r="C36" s="9"/>
      <c r="D36" s="8"/>
      <c r="E36" s="8"/>
      <c r="F36" s="13"/>
      <c r="G36" s="13"/>
      <c r="H36" s="7"/>
      <c r="I36" s="9"/>
      <c r="J36" s="53"/>
      <c r="K36" s="62"/>
      <c r="L36" s="40"/>
      <c r="M36" s="40"/>
      <c r="N36" s="42"/>
      <c r="O36" s="40"/>
      <c r="P36" s="42"/>
      <c r="Q36" s="43"/>
      <c r="R36" s="43"/>
      <c r="S36" s="50"/>
    </row>
    <row r="37" spans="1:19">
      <c r="C37" s="55"/>
      <c r="I37" s="55"/>
      <c r="J37" s="55"/>
      <c r="Q37" s="44"/>
      <c r="R37" s="44"/>
      <c r="S37" s="44"/>
    </row>
    <row r="38" spans="1:19" ht="15">
      <c r="H38"/>
    </row>
    <row r="43" spans="1:19">
      <c r="H43" s="52"/>
    </row>
    <row r="44" spans="1:19">
      <c r="H44" s="52"/>
    </row>
    <row r="45" spans="1:19">
      <c r="H45" s="52"/>
    </row>
    <row r="46" spans="1:19">
      <c r="H46" s="52"/>
    </row>
    <row r="47" spans="1:19">
      <c r="H47" s="52"/>
    </row>
    <row r="48" spans="1:19">
      <c r="H48" s="52"/>
    </row>
  </sheetData>
  <mergeCells count="14">
    <mergeCell ref="B1:B2"/>
    <mergeCell ref="G1:G2"/>
    <mergeCell ref="A1:A2"/>
    <mergeCell ref="D1:D2"/>
    <mergeCell ref="E1:E2"/>
    <mergeCell ref="F1:F2"/>
    <mergeCell ref="C1:C2"/>
    <mergeCell ref="H1:H2"/>
    <mergeCell ref="S1:S2"/>
    <mergeCell ref="J1:J2"/>
    <mergeCell ref="K1:P1"/>
    <mergeCell ref="Q1:Q2"/>
    <mergeCell ref="I1:I2"/>
    <mergeCell ref="R1:R2"/>
  </mergeCells>
  <pageMargins left="0.7" right="0.7" top="0.75" bottom="0.75" header="0.3" footer="0.3"/>
  <pageSetup paperSize="9" orientation="portrait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>
      <selection activeCell="C7" sqref="C7:G7"/>
    </sheetView>
  </sheetViews>
  <sheetFormatPr defaultRowHeight="15"/>
  <cols>
    <col min="3" max="3" width="44.5703125" bestFit="1" customWidth="1"/>
    <col min="4" max="4" width="12.7109375" bestFit="1" customWidth="1"/>
    <col min="5" max="5" width="18.85546875" bestFit="1" customWidth="1"/>
    <col min="6" max="6" width="23.140625" bestFit="1" customWidth="1"/>
    <col min="7" max="7" width="14.5703125" bestFit="1" customWidth="1"/>
    <col min="9" max="9" width="14.140625" bestFit="1" customWidth="1"/>
    <col min="13" max="13" width="13.5703125" bestFit="1" customWidth="1"/>
    <col min="14" max="14" width="21.7109375" bestFit="1" customWidth="1"/>
  </cols>
  <sheetData>
    <row r="1" spans="1:14" ht="15.75">
      <c r="A1" s="162" t="s">
        <v>4</v>
      </c>
      <c r="B1" s="162" t="s">
        <v>0</v>
      </c>
      <c r="C1" s="160" t="s">
        <v>1</v>
      </c>
      <c r="D1" s="160" t="s">
        <v>2</v>
      </c>
      <c r="E1" s="160" t="s">
        <v>3</v>
      </c>
      <c r="F1" s="160" t="s">
        <v>5</v>
      </c>
      <c r="G1" s="160" t="s">
        <v>7</v>
      </c>
      <c r="H1" s="180" t="s">
        <v>8</v>
      </c>
      <c r="I1" s="180" t="s">
        <v>15</v>
      </c>
      <c r="J1" s="174" t="s">
        <v>53</v>
      </c>
      <c r="K1" s="175"/>
      <c r="L1" s="176" t="s">
        <v>10</v>
      </c>
      <c r="M1" s="176" t="s">
        <v>11</v>
      </c>
      <c r="N1" s="169" t="s">
        <v>25</v>
      </c>
    </row>
    <row r="2" spans="1:14" ht="16.5" thickBot="1">
      <c r="A2" s="163"/>
      <c r="B2" s="163"/>
      <c r="C2" s="161"/>
      <c r="D2" s="161"/>
      <c r="E2" s="161"/>
      <c r="F2" s="161"/>
      <c r="G2" s="161"/>
      <c r="H2" s="181"/>
      <c r="I2" s="181"/>
      <c r="J2" s="20" t="s">
        <v>13</v>
      </c>
      <c r="K2" s="21" t="s">
        <v>24</v>
      </c>
      <c r="L2" s="177"/>
      <c r="M2" s="177"/>
      <c r="N2" s="170"/>
    </row>
    <row r="3" spans="1:14" ht="15.75">
      <c r="A3" s="22"/>
      <c r="B3" s="22"/>
      <c r="C3" s="22"/>
      <c r="D3" s="22"/>
      <c r="E3" s="22"/>
      <c r="F3" s="22"/>
      <c r="G3" s="22"/>
      <c r="H3" s="69"/>
      <c r="I3" s="69"/>
      <c r="J3" s="25"/>
      <c r="K3" s="26"/>
      <c r="L3" s="27"/>
      <c r="M3" s="27"/>
      <c r="N3" s="63"/>
    </row>
    <row r="4" spans="1:14" ht="15.75">
      <c r="A4" s="22"/>
      <c r="B4" s="22"/>
      <c r="C4" s="22"/>
      <c r="D4" s="22"/>
      <c r="E4" s="22"/>
      <c r="F4" s="22"/>
      <c r="G4" s="22"/>
      <c r="H4" s="69"/>
      <c r="I4" s="69"/>
      <c r="J4" s="25"/>
      <c r="K4" s="26"/>
      <c r="L4" s="27"/>
      <c r="M4" s="27"/>
      <c r="N4" s="63"/>
    </row>
    <row r="5" spans="1:14" ht="18.75">
      <c r="C5" s="155" t="s">
        <v>52</v>
      </c>
    </row>
    <row r="6" spans="1:14" ht="18.75">
      <c r="A6" s="142">
        <v>1</v>
      </c>
      <c r="B6" s="138">
        <v>75</v>
      </c>
      <c r="C6" s="138" t="s">
        <v>51</v>
      </c>
      <c r="D6" s="139" t="s">
        <v>29</v>
      </c>
      <c r="E6" s="154">
        <v>30812</v>
      </c>
      <c r="F6" s="141" t="s">
        <v>30</v>
      </c>
      <c r="G6" s="5" t="s">
        <v>54</v>
      </c>
      <c r="H6" s="142"/>
      <c r="I6" s="142"/>
      <c r="J6" s="142"/>
      <c r="K6" s="142"/>
      <c r="L6" s="142"/>
      <c r="M6" s="142"/>
      <c r="N6" s="142"/>
    </row>
    <row r="7" spans="1:14" ht="18.75">
      <c r="A7" s="142">
        <v>2</v>
      </c>
      <c r="B7" s="47">
        <v>60</v>
      </c>
      <c r="C7" s="142" t="s">
        <v>75</v>
      </c>
      <c r="D7" s="142" t="s">
        <v>29</v>
      </c>
      <c r="E7" s="156">
        <v>33894</v>
      </c>
      <c r="F7" s="142" t="s">
        <v>30</v>
      </c>
      <c r="G7" s="158" t="s">
        <v>58</v>
      </c>
      <c r="I7" s="142"/>
      <c r="J7" s="142"/>
      <c r="K7" s="142"/>
      <c r="L7" s="142"/>
      <c r="M7" s="142"/>
      <c r="N7" s="142"/>
    </row>
    <row r="8" spans="1:14" ht="18.7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ht="18.75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ht="18.75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ht="18.75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ht="18.75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18.75">
      <c r="A13" s="14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8.75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</sheetData>
  <mergeCells count="13">
    <mergeCell ref="N1:N2"/>
    <mergeCell ref="G1:G2"/>
    <mergeCell ref="H1:H2"/>
    <mergeCell ref="I1:I2"/>
    <mergeCell ref="J1:K1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="85" zoomScaleNormal="85" workbookViewId="0">
      <selection activeCell="M6" sqref="M6"/>
    </sheetView>
  </sheetViews>
  <sheetFormatPr defaultRowHeight="15"/>
  <cols>
    <col min="1" max="1" width="3.7109375" bestFit="1" customWidth="1"/>
    <col min="2" max="2" width="5.42578125" bestFit="1" customWidth="1"/>
    <col min="3" max="3" width="36.42578125" bestFit="1" customWidth="1"/>
    <col min="4" max="4" width="15.28515625" bestFit="1" customWidth="1"/>
    <col min="5" max="5" width="18.7109375" bestFit="1" customWidth="1"/>
    <col min="6" max="6" width="23" bestFit="1" customWidth="1"/>
    <col min="7" max="7" width="12.140625" bestFit="1" customWidth="1"/>
  </cols>
  <sheetData>
    <row r="1" spans="1:20" ht="15.75">
      <c r="A1" s="162" t="s">
        <v>4</v>
      </c>
      <c r="B1" s="214" t="s">
        <v>0</v>
      </c>
      <c r="C1" s="164" t="s">
        <v>1</v>
      </c>
      <c r="D1" s="160" t="s">
        <v>2</v>
      </c>
      <c r="E1" s="160" t="s">
        <v>3</v>
      </c>
      <c r="F1" s="160" t="s">
        <v>5</v>
      </c>
      <c r="G1" s="160" t="s">
        <v>7</v>
      </c>
      <c r="H1" s="160" t="s">
        <v>8</v>
      </c>
      <c r="I1" s="216" t="s">
        <v>106</v>
      </c>
      <c r="J1" s="217"/>
      <c r="K1" s="217"/>
      <c r="L1" s="217"/>
      <c r="M1" s="217"/>
      <c r="N1" s="216" t="s">
        <v>107</v>
      </c>
      <c r="O1" s="217"/>
      <c r="P1" s="217"/>
      <c r="Q1" s="217"/>
      <c r="R1" s="217"/>
      <c r="S1" s="160" t="s">
        <v>37</v>
      </c>
      <c r="T1" s="210" t="s">
        <v>10</v>
      </c>
    </row>
    <row r="2" spans="1:20" ht="16.5" thickBot="1">
      <c r="A2" s="212"/>
      <c r="B2" s="215"/>
      <c r="C2" s="165"/>
      <c r="D2" s="168"/>
      <c r="E2" s="168"/>
      <c r="F2" s="168"/>
      <c r="G2" s="168"/>
      <c r="H2" s="168"/>
      <c r="I2" s="18">
        <v>1</v>
      </c>
      <c r="J2" s="19">
        <v>2</v>
      </c>
      <c r="K2" s="19">
        <v>3</v>
      </c>
      <c r="L2" s="19">
        <v>4</v>
      </c>
      <c r="M2" s="20" t="s">
        <v>13</v>
      </c>
      <c r="N2" s="18">
        <v>1</v>
      </c>
      <c r="O2" s="19">
        <v>2</v>
      </c>
      <c r="P2" s="19">
        <v>3</v>
      </c>
      <c r="Q2" s="19">
        <v>4</v>
      </c>
      <c r="R2" s="20" t="s">
        <v>13</v>
      </c>
      <c r="S2" s="168"/>
      <c r="T2" s="211"/>
    </row>
    <row r="3" spans="1:20" ht="15.75">
      <c r="A3" s="23"/>
      <c r="B3" s="23"/>
      <c r="C3" s="23"/>
      <c r="D3" s="23"/>
      <c r="E3" s="23"/>
      <c r="F3" s="23"/>
      <c r="G3" s="23"/>
      <c r="H3" s="23"/>
      <c r="I3" s="24"/>
      <c r="J3" s="24"/>
      <c r="K3" s="24"/>
      <c r="L3" s="24"/>
      <c r="M3" s="25"/>
      <c r="N3" s="24"/>
      <c r="O3" s="24"/>
      <c r="P3" s="24"/>
      <c r="Q3" s="24"/>
      <c r="R3" s="25"/>
      <c r="S3" s="23"/>
      <c r="T3" s="24"/>
    </row>
    <row r="4" spans="1:20" ht="15.75">
      <c r="A4" s="23"/>
      <c r="B4" s="23"/>
      <c r="C4" s="23"/>
      <c r="D4" s="23"/>
      <c r="E4" s="23"/>
      <c r="F4" s="23"/>
      <c r="G4" s="23"/>
      <c r="H4" s="23"/>
      <c r="I4" s="24"/>
      <c r="J4" s="24"/>
      <c r="K4" s="24"/>
      <c r="L4" s="24"/>
      <c r="M4" s="25"/>
      <c r="N4" s="24"/>
      <c r="O4" s="24"/>
      <c r="P4" s="24"/>
      <c r="Q4" s="24"/>
      <c r="R4" s="25"/>
      <c r="S4" s="23"/>
      <c r="T4" s="24"/>
    </row>
    <row r="5" spans="1:20" ht="15.75">
      <c r="A5" s="23"/>
      <c r="B5" s="23"/>
      <c r="C5" s="23" t="s">
        <v>52</v>
      </c>
      <c r="D5" s="23"/>
      <c r="E5" s="23"/>
      <c r="F5" s="23"/>
      <c r="G5" s="23"/>
      <c r="H5" s="23"/>
      <c r="I5" s="24"/>
      <c r="J5" s="24"/>
      <c r="K5" s="24"/>
      <c r="L5" s="24"/>
      <c r="M5" s="25"/>
      <c r="N5" s="24"/>
      <c r="O5" s="24"/>
      <c r="P5" s="24"/>
      <c r="Q5" s="24"/>
      <c r="R5" s="25"/>
      <c r="S5" s="23"/>
      <c r="T5" s="24"/>
    </row>
    <row r="6" spans="1:20" ht="18.75">
      <c r="A6" s="142">
        <v>1</v>
      </c>
      <c r="B6" s="6">
        <v>75</v>
      </c>
      <c r="C6" s="9" t="s">
        <v>51</v>
      </c>
      <c r="D6" s="8" t="s">
        <v>29</v>
      </c>
      <c r="E6" s="13">
        <v>30812</v>
      </c>
      <c r="F6" s="5" t="s">
        <v>30</v>
      </c>
      <c r="G6" s="5" t="s">
        <v>54</v>
      </c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</row>
    <row r="7" spans="1:20" ht="18.7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</row>
    <row r="8" spans="1:20" ht="15.75">
      <c r="A8" s="23"/>
      <c r="B8" s="23"/>
      <c r="C8" s="23"/>
      <c r="D8" s="23"/>
      <c r="E8" s="23"/>
      <c r="F8" s="23"/>
      <c r="G8" s="23"/>
      <c r="H8" s="23"/>
      <c r="I8" s="24"/>
      <c r="J8" s="24"/>
      <c r="K8" s="24"/>
      <c r="L8" s="24"/>
      <c r="M8" s="25"/>
      <c r="N8" s="24"/>
      <c r="O8" s="24"/>
      <c r="P8" s="24"/>
      <c r="Q8" s="24"/>
      <c r="R8" s="25"/>
      <c r="S8" s="23"/>
      <c r="T8" s="24"/>
    </row>
    <row r="9" spans="1:20" ht="15.75">
      <c r="C9" s="23" t="s">
        <v>47</v>
      </c>
    </row>
    <row r="10" spans="1:20" ht="18.75">
      <c r="A10" s="142">
        <v>1</v>
      </c>
      <c r="B10" s="138">
        <v>90</v>
      </c>
      <c r="C10" s="139" t="s">
        <v>38</v>
      </c>
      <c r="D10" s="139" t="s">
        <v>39</v>
      </c>
      <c r="E10" s="140">
        <v>35240</v>
      </c>
      <c r="F10" s="141" t="s">
        <v>30</v>
      </c>
      <c r="G10" s="142" t="s">
        <v>40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</row>
    <row r="11" spans="1:20" ht="18.75">
      <c r="A11" s="142">
        <v>2</v>
      </c>
      <c r="B11" s="138">
        <v>56</v>
      </c>
      <c r="C11" s="142" t="s">
        <v>76</v>
      </c>
      <c r="D11" s="142" t="s">
        <v>77</v>
      </c>
      <c r="E11" s="156">
        <v>36215</v>
      </c>
      <c r="F11" s="142" t="s">
        <v>30</v>
      </c>
      <c r="G11" s="142" t="s">
        <v>78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</row>
    <row r="12" spans="1:20" ht="18.75">
      <c r="A12" s="142"/>
      <c r="B12" s="6"/>
      <c r="C12" s="9"/>
      <c r="D12" s="8"/>
      <c r="E12" s="13"/>
      <c r="F12" s="5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</row>
    <row r="13" spans="1:20" ht="18.75">
      <c r="A13" s="14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</row>
    <row r="14" spans="1:20" ht="18.75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</row>
  </sheetData>
  <mergeCells count="12">
    <mergeCell ref="T1:T2"/>
    <mergeCell ref="F1:F2"/>
    <mergeCell ref="G1:G2"/>
    <mergeCell ref="H1:H2"/>
    <mergeCell ref="I1:M1"/>
    <mergeCell ref="N1:R1"/>
    <mergeCell ref="S1:S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4"/>
  <sheetViews>
    <sheetView topLeftCell="A4" workbookViewId="0">
      <selection activeCell="B27" sqref="B27"/>
    </sheetView>
  </sheetViews>
  <sheetFormatPr defaultRowHeight="18"/>
  <cols>
    <col min="2" max="2" width="27.42578125" style="80" customWidth="1"/>
  </cols>
  <sheetData>
    <row r="3" spans="2:3">
      <c r="B3" s="7"/>
      <c r="C3" s="7"/>
    </row>
    <row r="4" spans="2:3">
      <c r="B4" s="7"/>
      <c r="C4" s="7"/>
    </row>
    <row r="5" spans="2:3">
      <c r="B5" s="7"/>
      <c r="C5" s="7"/>
    </row>
    <row r="6" spans="2:3">
      <c r="B6" s="7"/>
      <c r="C6" s="7"/>
    </row>
    <row r="7" spans="2:3">
      <c r="B7" s="81"/>
      <c r="C7" s="81"/>
    </row>
    <row r="8" spans="2:3">
      <c r="B8" s="7"/>
      <c r="C8" s="7"/>
    </row>
    <row r="9" spans="2:3">
      <c r="B9" s="81"/>
      <c r="C9" s="81"/>
    </row>
    <row r="10" spans="2:3">
      <c r="B10" s="7"/>
      <c r="C10" s="7"/>
    </row>
    <row r="11" spans="2:3">
      <c r="B11" s="81"/>
      <c r="C11" s="81"/>
    </row>
    <row r="12" spans="2:3">
      <c r="B12" s="81"/>
      <c r="C12" s="81"/>
    </row>
    <row r="13" spans="2:3">
      <c r="B13" s="81"/>
      <c r="C13" s="81"/>
    </row>
    <row r="14" spans="2:3">
      <c r="B14" s="7"/>
      <c r="C14" s="7"/>
    </row>
    <row r="15" spans="2:3">
      <c r="B15" s="7"/>
      <c r="C15" s="7"/>
    </row>
    <row r="16" spans="2:3">
      <c r="B16" s="7"/>
      <c r="C16" s="7"/>
    </row>
    <row r="17" spans="2:3">
      <c r="B17" s="7"/>
      <c r="C17" s="7"/>
    </row>
    <row r="18" spans="2:3">
      <c r="B18" s="81"/>
      <c r="C18" s="81"/>
    </row>
    <row r="19" spans="2:3">
      <c r="B19" s="7"/>
      <c r="C19" s="7"/>
    </row>
    <row r="20" spans="2:3">
      <c r="B20" s="81"/>
      <c r="C20" s="81"/>
    </row>
    <row r="21" spans="2:3">
      <c r="B21" s="7"/>
      <c r="C21" s="7"/>
    </row>
    <row r="22" spans="2:3">
      <c r="B22" s="81"/>
      <c r="C22" s="81"/>
    </row>
    <row r="23" spans="2:3">
      <c r="B23" s="81"/>
      <c r="C23" s="81"/>
    </row>
    <row r="24" spans="2:3">
      <c r="B24" s="81"/>
      <c r="C24" s="81"/>
    </row>
  </sheetData>
  <sortState ref="B3:C23">
    <sortCondition descending="1" ref="C3:C23"/>
  </sortState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Bench Press</vt:lpstr>
      <vt:lpstr>Лист2</vt:lpstr>
      <vt:lpstr>Лист3</vt:lpstr>
      <vt:lpstr>Русский жим</vt:lpstr>
      <vt:lpstr>Военный жим</vt:lpstr>
      <vt:lpstr>Становая тяга.</vt:lpstr>
      <vt:lpstr>Русская становая тяга</vt:lpstr>
      <vt:lpstr>Силовое двоеборье</vt:lpstr>
      <vt:lpstr>Командный зачет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NPA</cp:lastModifiedBy>
  <dcterms:created xsi:type="dcterms:W3CDTF">2016-08-09T10:31:34Z</dcterms:created>
  <dcterms:modified xsi:type="dcterms:W3CDTF">2020-12-03T06:47:52Z</dcterms:modified>
</cp:coreProperties>
</file>