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Андрей\2021\Протоколы 2021\"/>
    </mc:Choice>
  </mc:AlternateContent>
  <bookViews>
    <workbookView xWindow="0" yWindow="0" windowWidth="28800" windowHeight="12300" tabRatio="538" firstSheet="6" activeTab="8"/>
  </bookViews>
  <sheets>
    <sheet name="Bench Press" sheetId="41" r:id="rId1"/>
    <sheet name="КУБОК РУСИЧИ (Жим. Классически)" sheetId="57" r:id="rId2"/>
    <sheet name="Присед" sheetId="58" r:id="rId3"/>
    <sheet name="Становая тяга" sheetId="50" r:id="rId4"/>
    <sheet name="Русская тяга" sheetId="60" r:id="rId5"/>
    <sheet name="Народная тяга" sheetId="61" r:id="rId6"/>
    <sheet name="Троеборье" sheetId="56" r:id="rId7"/>
    <sheet name="Пауэрспорт" sheetId="45" r:id="rId8"/>
    <sheet name="Russian Bench Press" sheetId="43" r:id="rId9"/>
    <sheet name="Народный жим" sheetId="59" r:id="rId10"/>
    <sheet name="На бицепс" sheetId="55" r:id="rId11"/>
    <sheet name="Лог-лифт" sheetId="53" r:id="rId12"/>
    <sheet name="Командное" sheetId="48" r:id="rId13"/>
  </sheets>
  <definedNames>
    <definedName name="_xlnm._FilterDatabase" localSheetId="0" hidden="1">'Bench Press'!#REF!</definedName>
    <definedName name="_xlnm._FilterDatabase" localSheetId="8" hidden="1">'Russian Bench Press'!#REF!</definedName>
    <definedName name="_xlnm.Print_Area" localSheetId="0">'Bench Press'!$E$1:$R$5</definedName>
    <definedName name="_xlnm.Print_Area" localSheetId="8">'Russian Bench Press'!$D$1:$N$5</definedName>
  </definedNames>
  <calcPr calcId="162913" refMode="R1C1"/>
  <fileRecoveryPr autoRecover="0"/>
</workbook>
</file>

<file path=xl/calcChain.xml><?xml version="1.0" encoding="utf-8"?>
<calcChain xmlns="http://schemas.openxmlformats.org/spreadsheetml/2006/main">
  <c r="Q14" i="41" l="1"/>
  <c r="Q15" i="41"/>
  <c r="Q16" i="41"/>
  <c r="Q7" i="41"/>
  <c r="Q13" i="41"/>
  <c r="Q12" i="41"/>
  <c r="Q11" i="41"/>
  <c r="Q10" i="41"/>
  <c r="Q9" i="41"/>
  <c r="Q8" i="41"/>
  <c r="L12" i="61"/>
  <c r="N12" i="61" s="1"/>
  <c r="L11" i="61"/>
  <c r="N11" i="61" s="1"/>
  <c r="L10" i="61"/>
  <c r="N10" i="61" s="1"/>
  <c r="L9" i="61"/>
  <c r="N9" i="61" s="1"/>
  <c r="L8" i="61"/>
  <c r="N8" i="61" s="1"/>
  <c r="L10" i="60"/>
  <c r="M10" i="60" s="1"/>
  <c r="L8" i="60"/>
  <c r="M8" i="60" s="1"/>
  <c r="L9" i="60"/>
  <c r="M9" i="60" s="1"/>
  <c r="L7" i="60"/>
  <c r="M7" i="60" s="1"/>
  <c r="L6" i="60"/>
  <c r="M6" i="60" s="1"/>
  <c r="T7" i="45"/>
  <c r="L9" i="59"/>
  <c r="N9" i="59" s="1"/>
  <c r="L8" i="59"/>
  <c r="N8" i="59" s="1"/>
  <c r="N7" i="59"/>
  <c r="L7" i="59"/>
  <c r="O16" i="55"/>
  <c r="O15" i="55"/>
  <c r="O14" i="55"/>
  <c r="O13" i="55"/>
  <c r="O12" i="55"/>
  <c r="O11" i="55"/>
  <c r="O17" i="55"/>
  <c r="O9" i="55"/>
  <c r="O8" i="55"/>
  <c r="O10" i="55"/>
  <c r="O7" i="55"/>
  <c r="Q7" i="58"/>
  <c r="Q8" i="58"/>
  <c r="Q61" i="41"/>
  <c r="Q60" i="41"/>
  <c r="Q63" i="41"/>
  <c r="Q62" i="41"/>
  <c r="Q45" i="41"/>
  <c r="Q44" i="41"/>
  <c r="Q43" i="41"/>
  <c r="X7" i="56"/>
  <c r="Y7" i="56" s="1"/>
  <c r="X8" i="56"/>
  <c r="Y8" i="56" s="1"/>
  <c r="X9" i="56"/>
  <c r="Y9" i="56" s="1"/>
  <c r="X11" i="56"/>
  <c r="Y11" i="56" s="1"/>
  <c r="X12" i="56"/>
  <c r="Y12" i="56" s="1"/>
  <c r="X13" i="56"/>
  <c r="Y13" i="56" s="1"/>
  <c r="X14" i="56"/>
  <c r="Y14" i="56" s="1"/>
  <c r="X15" i="56"/>
  <c r="Y15" i="56" s="1"/>
  <c r="X17" i="56"/>
  <c r="Y17" i="56" s="1"/>
  <c r="X16" i="56"/>
  <c r="Y16" i="56" s="1"/>
  <c r="X10" i="56"/>
  <c r="Y10" i="56" s="1"/>
  <c r="P17" i="50"/>
  <c r="P16" i="50"/>
  <c r="P15" i="50"/>
  <c r="P19" i="50"/>
  <c r="P12" i="50"/>
  <c r="P14" i="50"/>
  <c r="P13" i="50"/>
  <c r="P11" i="50"/>
  <c r="P10" i="50"/>
  <c r="P20" i="50"/>
  <c r="P9" i="50"/>
  <c r="P8" i="50"/>
  <c r="P7" i="50"/>
  <c r="P18" i="50"/>
  <c r="P21" i="50"/>
  <c r="Q23" i="41"/>
  <c r="Q35" i="41"/>
  <c r="Q22" i="41"/>
  <c r="Q21" i="41"/>
  <c r="Q19" i="41"/>
  <c r="Q18" i="41"/>
  <c r="Q20" i="41"/>
  <c r="Q17" i="41"/>
  <c r="Q29" i="41"/>
  <c r="Q41" i="41"/>
  <c r="L7" i="43"/>
  <c r="M7" i="43" s="1"/>
  <c r="L13" i="43"/>
  <c r="M13" i="43" s="1"/>
  <c r="L9" i="43"/>
  <c r="M9" i="43" s="1"/>
  <c r="L10" i="43"/>
  <c r="M10" i="43" s="1"/>
  <c r="L12" i="43"/>
  <c r="M12" i="43" s="1"/>
  <c r="L14" i="43"/>
  <c r="M14" i="43" s="1"/>
  <c r="L15" i="43"/>
  <c r="M15" i="43" s="1"/>
  <c r="L16" i="43"/>
  <c r="M16" i="43" s="1"/>
  <c r="L11" i="43"/>
  <c r="M11" i="43" s="1"/>
  <c r="L18" i="43"/>
  <c r="M18" i="43" s="1"/>
  <c r="L17" i="43"/>
  <c r="M17" i="43" s="1"/>
  <c r="L19" i="43"/>
  <c r="M19" i="43" s="1"/>
  <c r="L8" i="43"/>
  <c r="M8" i="43" s="1"/>
  <c r="Q58" i="41"/>
  <c r="Q57" i="41"/>
  <c r="Q59" i="41"/>
  <c r="Q56" i="41"/>
  <c r="Q42" i="41"/>
  <c r="Q39" i="41"/>
  <c r="Q38" i="41"/>
  <c r="Q40" i="41"/>
  <c r="Q55" i="41"/>
  <c r="Q36" i="41"/>
  <c r="Q37" i="41"/>
  <c r="Q34" i="41"/>
  <c r="Q33" i="41"/>
  <c r="Q32" i="41"/>
  <c r="Q26" i="41"/>
  <c r="Q27" i="41"/>
  <c r="Q28" i="41"/>
  <c r="Q24" i="41"/>
  <c r="Q25" i="41"/>
  <c r="Q30" i="41"/>
  <c r="Q31" i="41"/>
  <c r="Q54" i="41"/>
  <c r="Q53" i="41"/>
  <c r="Q52" i="41"/>
  <c r="Q51" i="41"/>
  <c r="Q50" i="41"/>
  <c r="Q49" i="41"/>
  <c r="Q48" i="41"/>
  <c r="Q47" i="41"/>
  <c r="Q46" i="41"/>
  <c r="O14" i="57"/>
  <c r="O13" i="57"/>
  <c r="O12" i="57"/>
  <c r="O9" i="57"/>
  <c r="O8" i="57"/>
  <c r="O7" i="57"/>
</calcChain>
</file>

<file path=xl/sharedStrings.xml><?xml version="1.0" encoding="utf-8"?>
<sst xmlns="http://schemas.openxmlformats.org/spreadsheetml/2006/main" count="978" uniqueCount="185">
  <si>
    <t>Шварц</t>
  </si>
  <si>
    <t>Вес</t>
  </si>
  <si>
    <t>В/К</t>
  </si>
  <si>
    <t>ФИО</t>
  </si>
  <si>
    <t>Возрастная категория</t>
  </si>
  <si>
    <t>Рез-тат</t>
  </si>
  <si>
    <t>Место</t>
  </si>
  <si>
    <t>Очки</t>
  </si>
  <si>
    <t>Команда</t>
  </si>
  <si>
    <t>Дивизион</t>
  </si>
  <si>
    <t>Жим лёжа</t>
  </si>
  <si>
    <t>Город</t>
  </si>
  <si>
    <t>Оренбург</t>
  </si>
  <si>
    <t>ЖИМ ЛЕЖА</t>
  </si>
  <si>
    <t>ИТОГ</t>
  </si>
  <si>
    <t>Сумма</t>
  </si>
  <si>
    <t>ВЕС</t>
  </si>
  <si>
    <t>ПОВТ</t>
  </si>
  <si>
    <t>ТОННАЖ</t>
  </si>
  <si>
    <t>КА</t>
  </si>
  <si>
    <t>Open 20-39</t>
  </si>
  <si>
    <t>Версия</t>
  </si>
  <si>
    <t>RAW</t>
  </si>
  <si>
    <t>Дата рождения</t>
  </si>
  <si>
    <t>AMT</t>
  </si>
  <si>
    <t>Становая тяга</t>
  </si>
  <si>
    <t>Новотроицк</t>
  </si>
  <si>
    <t>Teenage 16-19</t>
  </si>
  <si>
    <t>Подъем штанги на бицепс ЛЮБ и ПРО</t>
  </si>
  <si>
    <t>Подъем штанги на бицеп</t>
  </si>
  <si>
    <t>Орск</t>
  </si>
  <si>
    <t>Teenage 13-15</t>
  </si>
  <si>
    <t>ПРО</t>
  </si>
  <si>
    <t>RAW+ (1 слой)</t>
  </si>
  <si>
    <t>SLP</t>
  </si>
  <si>
    <t>РБ</t>
  </si>
  <si>
    <t>Стерлитамак</t>
  </si>
  <si>
    <t>Masters 40-59</t>
  </si>
  <si>
    <t>Васюхина Любовь Ивановна</t>
  </si>
  <si>
    <t>Жданов Олег Константинович</t>
  </si>
  <si>
    <t>Пугачев Алексей Вячеславович</t>
  </si>
  <si>
    <t>Ярочкин Владислав Максимович</t>
  </si>
  <si>
    <t>№</t>
  </si>
  <si>
    <t>Возростная группа</t>
  </si>
  <si>
    <t>ПРИСЕД</t>
  </si>
  <si>
    <t>ТЯГА</t>
  </si>
  <si>
    <t>Берген Даниил Александрович</t>
  </si>
  <si>
    <t>Аминева Наталья Олеговна</t>
  </si>
  <si>
    <t>Троеборье. Любители. ПРО.</t>
  </si>
  <si>
    <t>Русский жим. Любители. ПРО.</t>
  </si>
  <si>
    <t>Становая тяга. Любители. ПРО.</t>
  </si>
  <si>
    <t>Жим лежа. Любители. ПРО.</t>
  </si>
  <si>
    <t>Кажаев Валерий Петрович</t>
  </si>
  <si>
    <t>Кумертау</t>
  </si>
  <si>
    <t>Кемаев Максим Юрьевич</t>
  </si>
  <si>
    <t>Галахов Александр Владимирович</t>
  </si>
  <si>
    <t>Биккулов Эдуард Радикович</t>
  </si>
  <si>
    <t>Варнавский Владимир Александрович</t>
  </si>
  <si>
    <t>Майорский Денис Евгеньевич</t>
  </si>
  <si>
    <t>Антонов Евгений Геннадьевич</t>
  </si>
  <si>
    <t>Курган</t>
  </si>
  <si>
    <t>Еньшин Сергей Николаевич</t>
  </si>
  <si>
    <t>Оренбуржье</t>
  </si>
  <si>
    <t>Светличный Иван Юрьевич</t>
  </si>
  <si>
    <t>Прокофьев Юрий Леонидович</t>
  </si>
  <si>
    <t>Акбулак</t>
  </si>
  <si>
    <t>EQUIP</t>
  </si>
  <si>
    <t>Гагарин Станислав Олегович</t>
  </si>
  <si>
    <t>Урюпин Эдуард Владимирович</t>
  </si>
  <si>
    <t>Зуева Нина Александровна</t>
  </si>
  <si>
    <t>Долгашев Денис Сергеевич</t>
  </si>
  <si>
    <t>RAW+ (2-3 слоя)</t>
  </si>
  <si>
    <t>Акимов Олег Валерьевич</t>
  </si>
  <si>
    <t>с.Пономаревка</t>
  </si>
  <si>
    <t>Пономаревка</t>
  </si>
  <si>
    <t>Ширков Сергей Леонидович</t>
  </si>
  <si>
    <t>Masters 60-64</t>
  </si>
  <si>
    <t>Сорочинск</t>
  </si>
  <si>
    <t>Митязов Сергей Геннадьевич</t>
  </si>
  <si>
    <t>АТЛАНТ</t>
  </si>
  <si>
    <t>Абуденов Андрей Владимирович</t>
  </si>
  <si>
    <t>ОРСК</t>
  </si>
  <si>
    <t>Гулиев Элвин Алихан оглы</t>
  </si>
  <si>
    <t>Тюленев Владислав Владимирович</t>
  </si>
  <si>
    <t>Терра Фит</t>
  </si>
  <si>
    <t>Петров Игорь Михайлович</t>
  </si>
  <si>
    <t>Гаркин Иван Александрович</t>
  </si>
  <si>
    <t>Кильдяшев Дмитрий Алексеевич</t>
  </si>
  <si>
    <t>Носов Алексей Вячеславович</t>
  </si>
  <si>
    <t>Роо Сергей Геннадьевич</t>
  </si>
  <si>
    <t>Прилипа Виктор Владимирович</t>
  </si>
  <si>
    <t>Masters 65-69</t>
  </si>
  <si>
    <t>Федькина Екатерина Андреевна</t>
  </si>
  <si>
    <t>Абаимов Андрей Юрьевич</t>
  </si>
  <si>
    <t>Ясный</t>
  </si>
  <si>
    <t>Прищепо Владимир Анатольевич</t>
  </si>
  <si>
    <t>Полякова Ольга Алексеевна</t>
  </si>
  <si>
    <t>Барбашова Ольга Вячеславовна</t>
  </si>
  <si>
    <t>Барбашов Дмитрий Петрович</t>
  </si>
  <si>
    <t>Акчурина Алина Сагитовна</t>
  </si>
  <si>
    <t>Соль-Илецк</t>
  </si>
  <si>
    <t>РУСИЧИ</t>
  </si>
  <si>
    <t>Мокрозубов Даниил Васильевич</t>
  </si>
  <si>
    <t>Морозов Александр Игоревич</t>
  </si>
  <si>
    <t>Мозговой Артем Сергеевич</t>
  </si>
  <si>
    <t>Марков Валерий Анатольевич</t>
  </si>
  <si>
    <t>Masters 70-74</t>
  </si>
  <si>
    <t>Бареев Игорь Николаевич</t>
  </si>
  <si>
    <t>Максименко Алексей Сергеевич</t>
  </si>
  <si>
    <t>Катричев Игорь Валерьевич</t>
  </si>
  <si>
    <t>Сингх Ракшита Дилип</t>
  </si>
  <si>
    <t>Сапожников Сергей Владимирович</t>
  </si>
  <si>
    <t>Рыбалко Алексей Николаевич</t>
  </si>
  <si>
    <t>Тиаги Тарун</t>
  </si>
  <si>
    <t>Нью-Дели</t>
  </si>
  <si>
    <t>Бхоумик Пратап Кумар</t>
  </si>
  <si>
    <t>Жук Никита Григорьевич</t>
  </si>
  <si>
    <t>Рыбалко Кристина Олеговна</t>
  </si>
  <si>
    <t>Дембовский Богдан Игоревич</t>
  </si>
  <si>
    <t>Стрижекозин Петр Вячеславович</t>
  </si>
  <si>
    <t>Дубовцева Ирина Александровна</t>
  </si>
  <si>
    <t>Симоненко Андрей Михайлович</t>
  </si>
  <si>
    <t>Ремнев Иван Андреевич</t>
  </si>
  <si>
    <t>Истрашкин Егор Иванович</t>
  </si>
  <si>
    <t>Пудовкин Иван Петрович</t>
  </si>
  <si>
    <t>Присяжнюк Даниил Олегович</t>
  </si>
  <si>
    <t>Миркин Константин Петрович</t>
  </si>
  <si>
    <t>Жмак Владислав Сергеевич</t>
  </si>
  <si>
    <t>Шувалов Алексей Олегович</t>
  </si>
  <si>
    <t>Амелькин Виталий Викторович</t>
  </si>
  <si>
    <t>Левченко Степан Сергеевич</t>
  </si>
  <si>
    <t>Ларионова Ольга Михайловна</t>
  </si>
  <si>
    <t>Баймуханбетова Асель Жамантаевна</t>
  </si>
  <si>
    <t>Лиханова Олеся Олеговна</t>
  </si>
  <si>
    <t>Щендригин Павел Сергеевич</t>
  </si>
  <si>
    <t xml:space="preserve">Морозов Артем Алексеевич </t>
  </si>
  <si>
    <t>Митрофанов Владимир</t>
  </si>
  <si>
    <t>Бикситов Тюлюген</t>
  </si>
  <si>
    <t>Лохов Андрей</t>
  </si>
  <si>
    <t>Папулов Владлен Олегович</t>
  </si>
  <si>
    <t>Урюпин Дмитрий</t>
  </si>
  <si>
    <t>-</t>
  </si>
  <si>
    <t xml:space="preserve">Черемухина Юлия Асхатовна </t>
  </si>
  <si>
    <t>КУБОК РУСИЧИ 5. Жим лежа. Без экипировки.</t>
  </si>
  <si>
    <t xml:space="preserve">Горелов Дмитрий Александрович </t>
  </si>
  <si>
    <t xml:space="preserve">Камаев Андрей Владимирович </t>
  </si>
  <si>
    <t>Гамов Сергей</t>
  </si>
  <si>
    <t>Капусто Вадим Евгеньевич</t>
  </si>
  <si>
    <t>Мантров Андрей Ильич</t>
  </si>
  <si>
    <t>Пуякин Анатолий Петрович</t>
  </si>
  <si>
    <t>122.5</t>
  </si>
  <si>
    <t>Марков Валерий Анатольевич (софт)</t>
  </si>
  <si>
    <t>30,10,1978</t>
  </si>
  <si>
    <t>Недомолкин Артем Андреевич</t>
  </si>
  <si>
    <t>Казаков Евгений</t>
  </si>
  <si>
    <t xml:space="preserve">Рыбалко Алексей Николаевич </t>
  </si>
  <si>
    <t>Аляев Виталий Олегович</t>
  </si>
  <si>
    <t>Присед. Любители. ПРО.</t>
  </si>
  <si>
    <t>Присед</t>
  </si>
  <si>
    <t>Булганин Алексей</t>
  </si>
  <si>
    <t>Тройнин Евгений</t>
  </si>
  <si>
    <t>Пауэрспорт. Любители. ПРО.</t>
  </si>
  <si>
    <t>Бицепс</t>
  </si>
  <si>
    <t>Жим стоя</t>
  </si>
  <si>
    <t>Меаксимов Олег</t>
  </si>
  <si>
    <t>Лазарев Дмитрий Радикович</t>
  </si>
  <si>
    <t>место</t>
  </si>
  <si>
    <t>К/НАП</t>
  </si>
  <si>
    <t>Итоговый коэф.</t>
  </si>
  <si>
    <t>Народный жим. Любители. ПРО.</t>
  </si>
  <si>
    <t>Русская тяга. Любители. ПРО.</t>
  </si>
  <si>
    <t>Тяга</t>
  </si>
  <si>
    <t>Народный тяга. Любители. ПРО.</t>
  </si>
  <si>
    <t>Долинская Виктория Вячеславовна</t>
  </si>
  <si>
    <t>Долгашев Степан</t>
  </si>
  <si>
    <t>Черемухина Юлия Асхатовна</t>
  </si>
  <si>
    <t>Салихова Галина</t>
  </si>
  <si>
    <t>Баль Ольга Сергеевна</t>
  </si>
  <si>
    <t>Казаева Мария</t>
  </si>
  <si>
    <t>Калашникова Ольга Геннадьевна</t>
  </si>
  <si>
    <t>Варга Виктория Янышевна</t>
  </si>
  <si>
    <t>Teenage 0-13</t>
  </si>
  <si>
    <t>Открытый Кубок Южного Урала по силовым видам спорта 27.02.2021г.</t>
  </si>
  <si>
    <t>Открытый Кубок Южного Урала по силовым видам спорта  27.02.2021г.</t>
  </si>
  <si>
    <t>Джанкезов Руслан Анатольевич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</si>
</sst>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4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color indexed="9"/>
      <name val="Calibri"/>
      <family val="2"/>
      <charset val="204"/>
    </font>
    <font>
      <sz val="8"/>
      <name val="Arial Cyr"/>
      <charset val="204"/>
    </font>
    <font>
      <b/>
      <sz val="16"/>
      <color rgb="FF0000FF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b/>
      <sz val="12"/>
      <color rgb="FF0000FF"/>
      <name val="Cambria"/>
      <family val="1"/>
      <charset val="204"/>
      <scheme val="major"/>
    </font>
    <font>
      <b/>
      <sz val="12"/>
      <color indexed="12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indexed="11"/>
      <name val="Cambria"/>
      <family val="1"/>
      <charset val="204"/>
      <scheme val="major"/>
    </font>
    <font>
      <sz val="12"/>
      <color rgb="FF0000FF"/>
      <name val="Copperplate"/>
      <charset val="204"/>
    </font>
    <font>
      <sz val="12"/>
      <name val="Copperplate"/>
      <charset val="204"/>
    </font>
    <font>
      <sz val="12"/>
      <color theme="1"/>
      <name val="Copperplate"/>
      <charset val="204"/>
    </font>
    <font>
      <b/>
      <sz val="12"/>
      <name val="Copperplate"/>
      <charset val="204"/>
    </font>
    <font>
      <strike/>
      <sz val="12"/>
      <color rgb="FFFF0000"/>
      <name val="Copperplate"/>
      <charset val="204"/>
    </font>
    <font>
      <b/>
      <sz val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trike/>
      <sz val="12"/>
      <name val="Times New Roman"/>
      <family val="1"/>
      <charset val="204"/>
    </font>
    <font>
      <sz val="12"/>
      <name val="Cambria"/>
      <family val="1"/>
      <charset val="204"/>
    </font>
    <font>
      <strike/>
      <sz val="12"/>
      <color rgb="FFFF0000"/>
      <name val="Cambria"/>
      <family val="1"/>
      <charset val="204"/>
    </font>
    <font>
      <sz val="12"/>
      <color theme="7"/>
      <name val="Times New Roman"/>
      <family val="1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</cellStyleXfs>
  <cellXfs count="189">
    <xf numFmtId="0" fontId="0" fillId="0" borderId="0" xfId="0"/>
    <xf numFmtId="49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0" xfId="0" applyFont="1"/>
    <xf numFmtId="165" fontId="3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64" fontId="16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7" fillId="11" borderId="1" xfId="0" applyNumberFormat="1" applyFont="1" applyFill="1" applyBorder="1" applyAlignment="1">
      <alignment horizontal="center" vertical="center"/>
    </xf>
    <xf numFmtId="0" fontId="14" fillId="11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/>
    </xf>
    <xf numFmtId="2" fontId="14" fillId="11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12" borderId="3" xfId="0" applyFont="1" applyFill="1" applyBorder="1" applyAlignment="1">
      <alignment horizontal="center" vertical="center"/>
    </xf>
    <xf numFmtId="0" fontId="13" fillId="0" borderId="3" xfId="0" applyFont="1" applyBorder="1"/>
    <xf numFmtId="164" fontId="20" fillId="12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11" borderId="3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164" fontId="23" fillId="12" borderId="33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64" fontId="23" fillId="0" borderId="0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64" fontId="23" fillId="0" borderId="0" xfId="0" applyNumberFormat="1" applyFont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1" fillId="0" borderId="0" xfId="0" applyFont="1"/>
    <xf numFmtId="0" fontId="28" fillId="0" borderId="3" xfId="0" applyFont="1" applyFill="1" applyBorder="1" applyAlignment="1">
      <alignment horizontal="center" vertical="center"/>
    </xf>
    <xf numFmtId="164" fontId="27" fillId="0" borderId="3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164" fontId="33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165" fontId="19" fillId="0" borderId="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164" fontId="17" fillId="0" borderId="2" xfId="0" applyNumberFormat="1" applyFont="1" applyFill="1" applyBorder="1" applyAlignment="1">
      <alignment horizontal="center" vertical="center"/>
    </xf>
    <xf numFmtId="0" fontId="14" fillId="0" borderId="36" xfId="0" applyNumberFormat="1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2" fontId="18" fillId="11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3" fillId="0" borderId="7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/>
    </xf>
    <xf numFmtId="0" fontId="13" fillId="12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164" fontId="38" fillId="11" borderId="1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18" fillId="11" borderId="1" xfId="0" applyNumberFormat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164" fontId="16" fillId="0" borderId="15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2" fontId="15" fillId="0" borderId="15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164" fontId="23" fillId="12" borderId="14" xfId="0" applyNumberFormat="1" applyFont="1" applyFill="1" applyBorder="1" applyAlignment="1">
      <alignment horizontal="center" vertical="center" wrapText="1"/>
    </xf>
    <xf numFmtId="164" fontId="23" fillId="12" borderId="6" xfId="0" applyNumberFormat="1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</cellXfs>
  <cellStyles count="19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Апекс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workbookViewId="0">
      <pane ySplit="5" topLeftCell="A9" activePane="bottomLeft" state="frozen"/>
      <selection pane="bottomLeft" activeCell="C24" sqref="C24"/>
    </sheetView>
  </sheetViews>
  <sheetFormatPr defaultColWidth="5.7109375" defaultRowHeight="15.75"/>
  <cols>
    <col min="1" max="1" width="3.28515625" style="43" bestFit="1" customWidth="1"/>
    <col min="2" max="2" width="11.28515625" style="4" bestFit="1" customWidth="1"/>
    <col min="3" max="3" width="24.28515625" style="4" bestFit="1" customWidth="1"/>
    <col min="4" max="4" width="17.7109375" style="4" bestFit="1" customWidth="1"/>
    <col min="5" max="5" width="36.85546875" style="4" bestFit="1" customWidth="1"/>
    <col min="6" max="6" width="12" style="4" customWidth="1"/>
    <col min="7" max="7" width="5.5703125" style="4" bestFit="1" customWidth="1"/>
    <col min="8" max="9" width="13" style="4" bestFit="1" customWidth="1"/>
    <col min="10" max="10" width="6.7109375" style="146" bestFit="1" customWidth="1"/>
    <col min="11" max="11" width="8.42578125" style="7" bestFit="1" customWidth="1"/>
    <col min="12" max="12" width="6.7109375" style="4" bestFit="1" customWidth="1"/>
    <col min="13" max="14" width="6.7109375" style="23" bestFit="1" customWidth="1"/>
    <col min="15" max="15" width="6.5703125" style="23" bestFit="1" customWidth="1"/>
    <col min="16" max="16" width="8" style="4" bestFit="1" customWidth="1"/>
    <col min="17" max="17" width="10.140625" style="7" bestFit="1" customWidth="1"/>
    <col min="18" max="18" width="8.140625" style="4" bestFit="1" customWidth="1"/>
    <col min="19" max="19" width="5.7109375" style="97"/>
    <col min="20" max="16384" width="5.7109375" style="4"/>
  </cols>
  <sheetData>
    <row r="1" spans="1:19" ht="20.25">
      <c r="C1" s="3"/>
      <c r="D1" s="69" t="s">
        <v>182</v>
      </c>
      <c r="E1" s="9"/>
      <c r="G1" s="1"/>
      <c r="J1" s="27"/>
      <c r="L1" s="1"/>
      <c r="M1" s="21"/>
      <c r="N1" s="21"/>
      <c r="O1" s="21"/>
      <c r="P1" s="10"/>
    </row>
    <row r="2" spans="1:19" s="11" customFormat="1" ht="20.25">
      <c r="A2" s="43"/>
      <c r="B2" s="12"/>
      <c r="C2" s="12"/>
      <c r="D2" s="69" t="s">
        <v>51</v>
      </c>
      <c r="E2" s="12"/>
      <c r="G2" s="12"/>
      <c r="H2" s="12"/>
      <c r="I2" s="12"/>
      <c r="J2" s="147"/>
      <c r="K2" s="14"/>
      <c r="L2" s="12"/>
      <c r="M2" s="22"/>
      <c r="N2" s="22"/>
      <c r="O2" s="22"/>
      <c r="P2" s="15"/>
      <c r="Q2" s="16"/>
      <c r="S2" s="97"/>
    </row>
    <row r="3" spans="1:19" s="11" customFormat="1" ht="12" customHeight="1" thickBot="1">
      <c r="A3" s="43"/>
      <c r="B3" s="12"/>
      <c r="C3" s="12"/>
      <c r="D3" s="12"/>
      <c r="E3" s="12"/>
      <c r="F3" s="1"/>
      <c r="G3" s="12"/>
      <c r="H3" s="12"/>
      <c r="I3" s="12"/>
      <c r="J3" s="147"/>
      <c r="K3" s="14"/>
      <c r="L3" s="12"/>
      <c r="M3" s="22"/>
      <c r="N3" s="22"/>
      <c r="O3" s="22"/>
      <c r="P3" s="15"/>
      <c r="Q3" s="16"/>
      <c r="S3" s="97"/>
    </row>
    <row r="4" spans="1:19" s="43" customFormat="1">
      <c r="A4" s="150" t="s">
        <v>42</v>
      </c>
      <c r="B4" s="154" t="s">
        <v>21</v>
      </c>
      <c r="C4" s="154" t="s">
        <v>4</v>
      </c>
      <c r="D4" s="154" t="s">
        <v>9</v>
      </c>
      <c r="E4" s="154" t="s">
        <v>3</v>
      </c>
      <c r="F4" s="154" t="s">
        <v>23</v>
      </c>
      <c r="G4" s="154" t="s">
        <v>2</v>
      </c>
      <c r="H4" s="154" t="s">
        <v>11</v>
      </c>
      <c r="I4" s="154" t="s">
        <v>8</v>
      </c>
      <c r="J4" s="156" t="s">
        <v>1</v>
      </c>
      <c r="K4" s="158" t="s">
        <v>0</v>
      </c>
      <c r="L4" s="160" t="s">
        <v>10</v>
      </c>
      <c r="M4" s="161"/>
      <c r="N4" s="161"/>
      <c r="O4" s="161"/>
      <c r="P4" s="161"/>
      <c r="Q4" s="162"/>
      <c r="R4" s="152" t="s">
        <v>6</v>
      </c>
      <c r="S4" s="97"/>
    </row>
    <row r="5" spans="1:19" s="97" customFormat="1">
      <c r="A5" s="151"/>
      <c r="B5" s="155"/>
      <c r="C5" s="155"/>
      <c r="D5" s="155"/>
      <c r="E5" s="155"/>
      <c r="F5" s="155"/>
      <c r="G5" s="155"/>
      <c r="H5" s="155"/>
      <c r="I5" s="155"/>
      <c r="J5" s="157"/>
      <c r="K5" s="159"/>
      <c r="L5" s="51">
        <v>1</v>
      </c>
      <c r="M5" s="39">
        <v>2</v>
      </c>
      <c r="N5" s="39">
        <v>3</v>
      </c>
      <c r="O5" s="39">
        <v>4</v>
      </c>
      <c r="P5" s="40" t="s">
        <v>5</v>
      </c>
      <c r="Q5" s="41" t="s">
        <v>0</v>
      </c>
      <c r="R5" s="153"/>
    </row>
    <row r="6" spans="1:19" s="97" customFormat="1">
      <c r="A6" s="128"/>
      <c r="B6" s="142"/>
      <c r="C6" s="142"/>
      <c r="D6" s="142"/>
      <c r="E6" s="142"/>
      <c r="F6" s="142"/>
      <c r="G6" s="142"/>
      <c r="H6" s="142"/>
      <c r="I6" s="142"/>
      <c r="J6" s="148"/>
      <c r="K6" s="143"/>
      <c r="M6" s="144"/>
      <c r="N6" s="144"/>
      <c r="O6" s="144"/>
      <c r="P6" s="43"/>
      <c r="Q6" s="145"/>
      <c r="R6" s="142"/>
    </row>
    <row r="7" spans="1:19" s="97" customFormat="1">
      <c r="A7" s="42">
        <v>1</v>
      </c>
      <c r="B7" s="32" t="s">
        <v>24</v>
      </c>
      <c r="C7" s="34" t="s">
        <v>181</v>
      </c>
      <c r="D7" s="34" t="s">
        <v>22</v>
      </c>
      <c r="E7" s="34" t="s">
        <v>180</v>
      </c>
      <c r="F7" s="37">
        <v>39816</v>
      </c>
      <c r="G7" s="34">
        <v>75</v>
      </c>
      <c r="H7" s="48" t="s">
        <v>65</v>
      </c>
      <c r="I7" s="35" t="s">
        <v>65</v>
      </c>
      <c r="J7" s="48">
        <v>69.599999999999994</v>
      </c>
      <c r="K7" s="45">
        <v>0.76270000000000004</v>
      </c>
      <c r="L7" s="33">
        <v>40</v>
      </c>
      <c r="M7" s="33">
        <v>45</v>
      </c>
      <c r="N7" s="33">
        <v>50</v>
      </c>
      <c r="O7" s="33"/>
      <c r="P7" s="33">
        <v>50</v>
      </c>
      <c r="Q7" s="47">
        <f t="shared" ref="Q7:Q13" si="0">K7*P7</f>
        <v>38.135000000000005</v>
      </c>
      <c r="R7" s="55">
        <v>1</v>
      </c>
    </row>
    <row r="8" spans="1:19" s="97" customFormat="1">
      <c r="A8" s="42">
        <v>2</v>
      </c>
      <c r="B8" s="32" t="s">
        <v>24</v>
      </c>
      <c r="C8" s="34" t="s">
        <v>20</v>
      </c>
      <c r="D8" s="34" t="s">
        <v>22</v>
      </c>
      <c r="E8" s="34" t="s">
        <v>177</v>
      </c>
      <c r="F8" s="37">
        <v>31595</v>
      </c>
      <c r="G8" s="34">
        <v>56</v>
      </c>
      <c r="H8" s="34" t="s">
        <v>12</v>
      </c>
      <c r="I8" s="67" t="s">
        <v>101</v>
      </c>
      <c r="J8" s="48">
        <v>58.9</v>
      </c>
      <c r="K8" s="45">
        <v>0.87380000000000002</v>
      </c>
      <c r="L8" s="57">
        <v>47.5</v>
      </c>
      <c r="M8" s="33">
        <v>47.5</v>
      </c>
      <c r="N8" s="33">
        <v>50</v>
      </c>
      <c r="O8" s="33"/>
      <c r="P8" s="33">
        <v>50</v>
      </c>
      <c r="Q8" s="47">
        <f t="shared" si="0"/>
        <v>43.69</v>
      </c>
      <c r="R8" s="55">
        <v>2</v>
      </c>
    </row>
    <row r="9" spans="1:19" s="97" customFormat="1">
      <c r="A9" s="42">
        <v>3</v>
      </c>
      <c r="B9" s="32" t="s">
        <v>24</v>
      </c>
      <c r="C9" s="32" t="s">
        <v>20</v>
      </c>
      <c r="D9" s="34" t="s">
        <v>22</v>
      </c>
      <c r="E9" s="34" t="s">
        <v>38</v>
      </c>
      <c r="F9" s="37">
        <v>30050</v>
      </c>
      <c r="G9" s="34">
        <v>56</v>
      </c>
      <c r="H9" s="34" t="s">
        <v>30</v>
      </c>
      <c r="I9" s="48" t="s">
        <v>30</v>
      </c>
      <c r="J9" s="48">
        <v>54.1</v>
      </c>
      <c r="K9" s="45">
        <v>0.93899999999999995</v>
      </c>
      <c r="L9" s="33">
        <v>55</v>
      </c>
      <c r="M9" s="33">
        <v>57.5</v>
      </c>
      <c r="N9" s="57">
        <v>60</v>
      </c>
      <c r="O9" s="33"/>
      <c r="P9" s="33">
        <v>57.5</v>
      </c>
      <c r="Q9" s="47">
        <f t="shared" si="0"/>
        <v>53.9925</v>
      </c>
      <c r="R9" s="55">
        <v>1</v>
      </c>
    </row>
    <row r="10" spans="1:19" s="97" customFormat="1">
      <c r="A10" s="42">
        <v>4</v>
      </c>
      <c r="B10" s="32" t="s">
        <v>24</v>
      </c>
      <c r="C10" s="34" t="s">
        <v>20</v>
      </c>
      <c r="D10" s="34" t="s">
        <v>22</v>
      </c>
      <c r="E10" s="34" t="s">
        <v>132</v>
      </c>
      <c r="F10" s="37">
        <v>33894</v>
      </c>
      <c r="G10" s="34">
        <v>60</v>
      </c>
      <c r="H10" s="34" t="s">
        <v>12</v>
      </c>
      <c r="I10" s="34" t="s">
        <v>12</v>
      </c>
      <c r="J10" s="48">
        <v>58.3</v>
      </c>
      <c r="K10" s="45">
        <v>0.87880000000000003</v>
      </c>
      <c r="L10" s="57">
        <v>57.5</v>
      </c>
      <c r="M10" s="57">
        <v>60</v>
      </c>
      <c r="N10" s="57">
        <v>60</v>
      </c>
      <c r="O10" s="33"/>
      <c r="P10" s="33">
        <v>0</v>
      </c>
      <c r="Q10" s="47">
        <f t="shared" si="0"/>
        <v>0</v>
      </c>
      <c r="R10" s="55"/>
    </row>
    <row r="11" spans="1:19" s="97" customFormat="1">
      <c r="A11" s="42">
        <v>5</v>
      </c>
      <c r="B11" s="32" t="s">
        <v>24</v>
      </c>
      <c r="C11" s="34" t="s">
        <v>20</v>
      </c>
      <c r="D11" s="34" t="s">
        <v>22</v>
      </c>
      <c r="E11" s="34" t="s">
        <v>179</v>
      </c>
      <c r="F11" s="37">
        <v>31492</v>
      </c>
      <c r="G11" s="34">
        <v>60</v>
      </c>
      <c r="H11" s="34" t="s">
        <v>12</v>
      </c>
      <c r="I11" s="34" t="s">
        <v>12</v>
      </c>
      <c r="J11" s="48">
        <v>59.2</v>
      </c>
      <c r="K11" s="45">
        <v>0.86760000000000004</v>
      </c>
      <c r="L11" s="33">
        <v>60</v>
      </c>
      <c r="M11" s="33">
        <v>62.5</v>
      </c>
      <c r="N11" s="57">
        <v>65</v>
      </c>
      <c r="O11" s="33"/>
      <c r="P11" s="33">
        <v>62.5</v>
      </c>
      <c r="Q11" s="47">
        <f t="shared" si="0"/>
        <v>54.225000000000001</v>
      </c>
      <c r="R11" s="55">
        <v>1</v>
      </c>
      <c r="S11" s="97">
        <v>3</v>
      </c>
    </row>
    <row r="12" spans="1:19" s="97" customFormat="1">
      <c r="A12" s="42">
        <v>6</v>
      </c>
      <c r="B12" s="32" t="s">
        <v>24</v>
      </c>
      <c r="C12" s="32" t="s">
        <v>20</v>
      </c>
      <c r="D12" s="34" t="s">
        <v>22</v>
      </c>
      <c r="E12" s="34" t="s">
        <v>99</v>
      </c>
      <c r="F12" s="37">
        <v>37319</v>
      </c>
      <c r="G12" s="34">
        <v>67.5</v>
      </c>
      <c r="H12" s="34" t="s">
        <v>100</v>
      </c>
      <c r="I12" s="48" t="s">
        <v>101</v>
      </c>
      <c r="J12" s="48">
        <v>65</v>
      </c>
      <c r="K12" s="45">
        <v>0.75139999999999996</v>
      </c>
      <c r="L12" s="33">
        <v>72.5</v>
      </c>
      <c r="M12" s="33">
        <v>75</v>
      </c>
      <c r="N12" s="33">
        <v>77.5</v>
      </c>
      <c r="O12" s="33"/>
      <c r="P12" s="33">
        <v>77.5</v>
      </c>
      <c r="Q12" s="47">
        <f t="shared" si="0"/>
        <v>58.233499999999999</v>
      </c>
      <c r="R12" s="55">
        <v>1</v>
      </c>
      <c r="S12" s="97">
        <v>2</v>
      </c>
    </row>
    <row r="13" spans="1:19" s="97" customFormat="1">
      <c r="A13" s="42">
        <v>7</v>
      </c>
      <c r="B13" s="32" t="s">
        <v>24</v>
      </c>
      <c r="C13" s="32" t="s">
        <v>20</v>
      </c>
      <c r="D13" s="34" t="s">
        <v>22</v>
      </c>
      <c r="E13" s="36" t="s">
        <v>69</v>
      </c>
      <c r="F13" s="49">
        <v>27458</v>
      </c>
      <c r="G13" s="36">
        <v>75</v>
      </c>
      <c r="H13" s="48" t="s">
        <v>65</v>
      </c>
      <c r="I13" s="35" t="s">
        <v>65</v>
      </c>
      <c r="J13" s="48">
        <v>74.2</v>
      </c>
      <c r="K13" s="45">
        <v>0.7258</v>
      </c>
      <c r="L13" s="33">
        <v>75</v>
      </c>
      <c r="M13" s="33">
        <v>80</v>
      </c>
      <c r="N13" s="33">
        <v>82.5</v>
      </c>
      <c r="O13" s="33"/>
      <c r="P13" s="33">
        <v>82.5</v>
      </c>
      <c r="Q13" s="47">
        <f t="shared" si="0"/>
        <v>59.878500000000003</v>
      </c>
      <c r="R13" s="55">
        <v>1</v>
      </c>
      <c r="S13" s="97">
        <v>1</v>
      </c>
    </row>
    <row r="14" spans="1:19" s="97" customFormat="1">
      <c r="A14" s="42">
        <v>8</v>
      </c>
      <c r="B14" s="32" t="s">
        <v>24</v>
      </c>
      <c r="C14" s="34" t="s">
        <v>37</v>
      </c>
      <c r="D14" s="34" t="s">
        <v>22</v>
      </c>
      <c r="E14" s="36" t="s">
        <v>69</v>
      </c>
      <c r="F14" s="49">
        <v>27458</v>
      </c>
      <c r="G14" s="36">
        <v>75</v>
      </c>
      <c r="H14" s="48" t="s">
        <v>65</v>
      </c>
      <c r="I14" s="35" t="s">
        <v>65</v>
      </c>
      <c r="J14" s="48">
        <v>74.2</v>
      </c>
      <c r="K14" s="45">
        <v>0.76060000000000005</v>
      </c>
      <c r="L14" s="33">
        <v>75</v>
      </c>
      <c r="M14" s="33">
        <v>80</v>
      </c>
      <c r="N14" s="33">
        <v>82.5</v>
      </c>
      <c r="O14" s="33"/>
      <c r="P14" s="33">
        <v>82.5</v>
      </c>
      <c r="Q14" s="47">
        <f t="shared" ref="Q14:Q16" si="1">K14*P14</f>
        <v>62.749500000000005</v>
      </c>
      <c r="R14" s="55">
        <v>1</v>
      </c>
    </row>
    <row r="15" spans="1:19" s="97" customFormat="1">
      <c r="A15" s="42">
        <v>9</v>
      </c>
      <c r="B15" s="32" t="s">
        <v>34</v>
      </c>
      <c r="C15" s="32" t="s">
        <v>20</v>
      </c>
      <c r="D15" s="34" t="s">
        <v>22</v>
      </c>
      <c r="E15" s="36" t="s">
        <v>176</v>
      </c>
      <c r="F15" s="49"/>
      <c r="G15" s="36">
        <v>75</v>
      </c>
      <c r="H15" s="48" t="s">
        <v>12</v>
      </c>
      <c r="I15" s="48" t="s">
        <v>12</v>
      </c>
      <c r="J15" s="48">
        <v>75</v>
      </c>
      <c r="K15" s="45">
        <v>0.72299999999999998</v>
      </c>
      <c r="L15" s="33">
        <v>40</v>
      </c>
      <c r="M15" s="33">
        <v>42.5</v>
      </c>
      <c r="N15" s="33">
        <v>45</v>
      </c>
      <c r="O15" s="33"/>
      <c r="P15" s="33">
        <v>45</v>
      </c>
      <c r="Q15" s="47">
        <f t="shared" si="1"/>
        <v>32.534999999999997</v>
      </c>
      <c r="R15" s="55">
        <v>1</v>
      </c>
    </row>
    <row r="16" spans="1:19" s="97" customFormat="1">
      <c r="A16" s="42">
        <v>10</v>
      </c>
      <c r="B16" s="32" t="s">
        <v>34</v>
      </c>
      <c r="C16" s="34" t="s">
        <v>37</v>
      </c>
      <c r="D16" s="34" t="s">
        <v>22</v>
      </c>
      <c r="E16" s="36" t="s">
        <v>178</v>
      </c>
      <c r="F16" s="49">
        <v>28501</v>
      </c>
      <c r="G16" s="36">
        <v>56</v>
      </c>
      <c r="H16" s="48" t="s">
        <v>26</v>
      </c>
      <c r="I16" s="48" t="s">
        <v>26</v>
      </c>
      <c r="J16" s="48">
        <v>54.6</v>
      </c>
      <c r="K16" s="45">
        <v>0.94169999999999998</v>
      </c>
      <c r="L16" s="33">
        <v>55</v>
      </c>
      <c r="M16" s="33">
        <v>57.5</v>
      </c>
      <c r="N16" s="57">
        <v>60</v>
      </c>
      <c r="O16" s="33"/>
      <c r="P16" s="33">
        <v>57.5</v>
      </c>
      <c r="Q16" s="47">
        <f t="shared" si="1"/>
        <v>54.147750000000002</v>
      </c>
      <c r="R16" s="55">
        <v>1</v>
      </c>
    </row>
    <row r="17" spans="1:19" s="20" customFormat="1">
      <c r="A17" s="42">
        <v>11</v>
      </c>
      <c r="B17" s="32" t="s">
        <v>24</v>
      </c>
      <c r="C17" s="34" t="s">
        <v>31</v>
      </c>
      <c r="D17" s="34" t="s">
        <v>22</v>
      </c>
      <c r="E17" s="34" t="s">
        <v>140</v>
      </c>
      <c r="F17" s="37">
        <v>38788</v>
      </c>
      <c r="G17" s="34">
        <v>60</v>
      </c>
      <c r="H17" s="34" t="s">
        <v>65</v>
      </c>
      <c r="I17" s="34" t="s">
        <v>65</v>
      </c>
      <c r="J17" s="34">
        <v>56.7</v>
      </c>
      <c r="K17" s="45">
        <v>0.86299999999999999</v>
      </c>
      <c r="L17" s="33">
        <v>25</v>
      </c>
      <c r="M17" s="33">
        <v>30</v>
      </c>
      <c r="N17" s="33">
        <v>40</v>
      </c>
      <c r="O17" s="33"/>
      <c r="P17" s="33">
        <v>40</v>
      </c>
      <c r="Q17" s="47">
        <f>K17*P17</f>
        <v>34.519999999999996</v>
      </c>
      <c r="R17" s="35">
        <v>3</v>
      </c>
      <c r="S17" s="141"/>
    </row>
    <row r="18" spans="1:19" s="20" customFormat="1">
      <c r="A18" s="42">
        <v>12</v>
      </c>
      <c r="B18" s="32" t="s">
        <v>24</v>
      </c>
      <c r="C18" s="34" t="s">
        <v>31</v>
      </c>
      <c r="D18" s="34" t="s">
        <v>22</v>
      </c>
      <c r="E18" s="34" t="s">
        <v>134</v>
      </c>
      <c r="F18" s="37">
        <v>38644</v>
      </c>
      <c r="G18" s="32">
        <v>75</v>
      </c>
      <c r="H18" s="34" t="s">
        <v>12</v>
      </c>
      <c r="I18" s="48" t="s">
        <v>101</v>
      </c>
      <c r="J18" s="48">
        <v>75.2</v>
      </c>
      <c r="K18" s="45">
        <v>0.66310000000000002</v>
      </c>
      <c r="L18" s="33">
        <v>67.5</v>
      </c>
      <c r="M18" s="33">
        <v>70</v>
      </c>
      <c r="N18" s="33">
        <v>72.5</v>
      </c>
      <c r="O18" s="33"/>
      <c r="P18" s="33">
        <v>72.5</v>
      </c>
      <c r="Q18" s="47">
        <f>K18*P18</f>
        <v>48.074750000000002</v>
      </c>
      <c r="R18" s="35">
        <v>2</v>
      </c>
      <c r="S18" s="141"/>
    </row>
    <row r="19" spans="1:19" s="20" customFormat="1">
      <c r="A19" s="42">
        <v>13</v>
      </c>
      <c r="B19" s="32" t="s">
        <v>24</v>
      </c>
      <c r="C19" s="34" t="s">
        <v>31</v>
      </c>
      <c r="D19" s="34" t="s">
        <v>22</v>
      </c>
      <c r="E19" s="34" t="s">
        <v>40</v>
      </c>
      <c r="F19" s="37">
        <v>38522</v>
      </c>
      <c r="G19" s="34">
        <v>110</v>
      </c>
      <c r="H19" s="34" t="s">
        <v>12</v>
      </c>
      <c r="I19" s="34" t="s">
        <v>12</v>
      </c>
      <c r="J19" s="48">
        <v>104.8</v>
      </c>
      <c r="K19" s="45">
        <v>0.54410000000000003</v>
      </c>
      <c r="L19" s="33">
        <v>85</v>
      </c>
      <c r="M19" s="33">
        <v>90</v>
      </c>
      <c r="N19" s="57">
        <v>92</v>
      </c>
      <c r="O19" s="33"/>
      <c r="P19" s="33">
        <v>90</v>
      </c>
      <c r="Q19" s="47">
        <f>K19*P19</f>
        <v>48.969000000000001</v>
      </c>
      <c r="R19" s="35">
        <v>1</v>
      </c>
      <c r="S19" s="141"/>
    </row>
    <row r="20" spans="1:19" s="20" customFormat="1">
      <c r="A20" s="42">
        <v>14</v>
      </c>
      <c r="B20" s="32" t="s">
        <v>24</v>
      </c>
      <c r="C20" s="34" t="s">
        <v>27</v>
      </c>
      <c r="D20" s="34" t="s">
        <v>22</v>
      </c>
      <c r="E20" s="34" t="s">
        <v>130</v>
      </c>
      <c r="F20" s="37">
        <v>37707</v>
      </c>
      <c r="G20" s="34">
        <v>60</v>
      </c>
      <c r="H20" s="34" t="s">
        <v>30</v>
      </c>
      <c r="I20" s="32" t="s">
        <v>26</v>
      </c>
      <c r="J20" s="48">
        <v>62.8</v>
      </c>
      <c r="K20" s="45">
        <v>0.77649999999999997</v>
      </c>
      <c r="L20" s="33">
        <v>60</v>
      </c>
      <c r="M20" s="33">
        <v>65</v>
      </c>
      <c r="N20" s="33">
        <v>67.5</v>
      </c>
      <c r="O20" s="33"/>
      <c r="P20" s="33">
        <v>67.5</v>
      </c>
      <c r="Q20" s="47">
        <f>K20*P20</f>
        <v>52.41375</v>
      </c>
      <c r="R20" s="35">
        <v>2</v>
      </c>
      <c r="S20" s="141"/>
    </row>
    <row r="21" spans="1:19" s="20" customFormat="1">
      <c r="A21" s="42">
        <v>15</v>
      </c>
      <c r="B21" s="32" t="s">
        <v>24</v>
      </c>
      <c r="C21" s="34" t="s">
        <v>27</v>
      </c>
      <c r="D21" s="34" t="s">
        <v>22</v>
      </c>
      <c r="E21" s="34" t="s">
        <v>125</v>
      </c>
      <c r="F21" s="37">
        <v>37714</v>
      </c>
      <c r="G21" s="34">
        <v>56</v>
      </c>
      <c r="H21" s="34" t="s">
        <v>30</v>
      </c>
      <c r="I21" s="34" t="s">
        <v>30</v>
      </c>
      <c r="J21" s="48">
        <v>55.4</v>
      </c>
      <c r="K21" s="45">
        <v>0.88529999999999998</v>
      </c>
      <c r="L21" s="33">
        <v>85</v>
      </c>
      <c r="M21" s="33">
        <v>92.5</v>
      </c>
      <c r="N21" s="133">
        <v>100</v>
      </c>
      <c r="O21" s="33"/>
      <c r="P21" s="33">
        <v>92.5</v>
      </c>
      <c r="Q21" s="47">
        <f>K21*P21</f>
        <v>81.890249999999995</v>
      </c>
      <c r="R21" s="35">
        <v>1</v>
      </c>
      <c r="S21" s="141"/>
    </row>
    <row r="22" spans="1:19" s="20" customFormat="1">
      <c r="A22" s="42">
        <v>16</v>
      </c>
      <c r="B22" s="32" t="s">
        <v>24</v>
      </c>
      <c r="C22" s="33" t="s">
        <v>20</v>
      </c>
      <c r="D22" s="34" t="s">
        <v>22</v>
      </c>
      <c r="E22" s="34" t="s">
        <v>103</v>
      </c>
      <c r="F22" s="37">
        <v>33738</v>
      </c>
      <c r="G22" s="34">
        <v>67.5</v>
      </c>
      <c r="H22" s="34" t="s">
        <v>12</v>
      </c>
      <c r="I22" s="34" t="s">
        <v>12</v>
      </c>
      <c r="J22" s="48">
        <v>67.900000000000006</v>
      </c>
      <c r="K22" s="45"/>
      <c r="L22" s="57">
        <v>110</v>
      </c>
      <c r="M22" s="33">
        <v>110</v>
      </c>
      <c r="N22" s="33">
        <v>112.5</v>
      </c>
      <c r="O22" s="33"/>
      <c r="P22" s="33">
        <v>112.5</v>
      </c>
      <c r="Q22" s="47">
        <f t="shared" ref="Q22:Q28" si="2">K22*P22</f>
        <v>0</v>
      </c>
      <c r="R22" s="35"/>
      <c r="S22" s="141"/>
    </row>
    <row r="23" spans="1:19" s="20" customFormat="1">
      <c r="A23" s="42">
        <v>17</v>
      </c>
      <c r="B23" s="32" t="s">
        <v>24</v>
      </c>
      <c r="C23" s="32" t="s">
        <v>20</v>
      </c>
      <c r="D23" s="34" t="s">
        <v>22</v>
      </c>
      <c r="E23" s="34" t="s">
        <v>64</v>
      </c>
      <c r="F23" s="37">
        <v>27683</v>
      </c>
      <c r="G23" s="34">
        <v>75</v>
      </c>
      <c r="H23" s="34" t="s">
        <v>65</v>
      </c>
      <c r="I23" s="35" t="s">
        <v>65</v>
      </c>
      <c r="J23" s="48">
        <v>74</v>
      </c>
      <c r="K23" s="45">
        <v>0.70379999999999998</v>
      </c>
      <c r="L23" s="33">
        <v>120</v>
      </c>
      <c r="M23" s="33"/>
      <c r="N23" s="33"/>
      <c r="O23" s="33"/>
      <c r="P23" s="33">
        <v>120</v>
      </c>
      <c r="Q23" s="47">
        <f t="shared" si="2"/>
        <v>84.456000000000003</v>
      </c>
      <c r="R23" s="35">
        <v>1</v>
      </c>
      <c r="S23" s="141"/>
    </row>
    <row r="24" spans="1:19" s="20" customFormat="1">
      <c r="A24" s="42">
        <v>18</v>
      </c>
      <c r="B24" s="32" t="s">
        <v>24</v>
      </c>
      <c r="C24" s="32" t="s">
        <v>20</v>
      </c>
      <c r="D24" s="32" t="s">
        <v>22</v>
      </c>
      <c r="E24" s="34" t="s">
        <v>67</v>
      </c>
      <c r="F24" s="37">
        <v>31876</v>
      </c>
      <c r="G24" s="34">
        <v>90</v>
      </c>
      <c r="H24" s="34" t="s">
        <v>65</v>
      </c>
      <c r="I24" s="35" t="s">
        <v>65</v>
      </c>
      <c r="J24" s="48">
        <v>88</v>
      </c>
      <c r="K24" s="45">
        <v>0.59350000000000003</v>
      </c>
      <c r="L24" s="57">
        <v>110</v>
      </c>
      <c r="M24" s="33">
        <v>110</v>
      </c>
      <c r="N24" s="33" t="s">
        <v>141</v>
      </c>
      <c r="O24" s="33"/>
      <c r="P24" s="33">
        <v>110</v>
      </c>
      <c r="Q24" s="47">
        <f t="shared" si="2"/>
        <v>65.284999999999997</v>
      </c>
      <c r="R24" s="35">
        <v>2</v>
      </c>
      <c r="S24" s="141"/>
    </row>
    <row r="25" spans="1:19" s="20" customFormat="1">
      <c r="A25" s="42">
        <v>19</v>
      </c>
      <c r="B25" s="32" t="s">
        <v>24</v>
      </c>
      <c r="C25" s="34" t="s">
        <v>20</v>
      </c>
      <c r="D25" s="32" t="s">
        <v>22</v>
      </c>
      <c r="E25" s="34" t="s">
        <v>147</v>
      </c>
      <c r="F25" s="37">
        <v>33600</v>
      </c>
      <c r="G25" s="34">
        <v>90</v>
      </c>
      <c r="H25" s="34" t="s">
        <v>36</v>
      </c>
      <c r="I25" s="35" t="s">
        <v>35</v>
      </c>
      <c r="J25" s="48">
        <v>88.1</v>
      </c>
      <c r="K25" s="45">
        <v>0.59299999999999997</v>
      </c>
      <c r="L25" s="33">
        <v>140</v>
      </c>
      <c r="M25" s="57">
        <v>155</v>
      </c>
      <c r="N25" s="33" t="s">
        <v>141</v>
      </c>
      <c r="O25" s="33"/>
      <c r="P25" s="33">
        <v>140</v>
      </c>
      <c r="Q25" s="47">
        <f t="shared" si="2"/>
        <v>83.02</v>
      </c>
      <c r="R25" s="35">
        <v>1</v>
      </c>
      <c r="S25" s="141"/>
    </row>
    <row r="26" spans="1:19" s="6" customFormat="1">
      <c r="A26" s="42">
        <v>20</v>
      </c>
      <c r="B26" s="32" t="s">
        <v>24</v>
      </c>
      <c r="C26" s="34" t="s">
        <v>20</v>
      </c>
      <c r="D26" s="32" t="s">
        <v>22</v>
      </c>
      <c r="E26" s="34" t="s">
        <v>116</v>
      </c>
      <c r="F26" s="37">
        <v>36716</v>
      </c>
      <c r="G26" s="34">
        <v>100</v>
      </c>
      <c r="H26" s="34" t="s">
        <v>12</v>
      </c>
      <c r="I26" s="35" t="s">
        <v>12</v>
      </c>
      <c r="J26" s="48">
        <v>94</v>
      </c>
      <c r="K26" s="45">
        <v>0.57099999999999995</v>
      </c>
      <c r="L26" s="134">
        <v>117.5</v>
      </c>
      <c r="M26" s="33">
        <v>122.5</v>
      </c>
      <c r="N26" s="57">
        <v>130</v>
      </c>
      <c r="O26" s="33"/>
      <c r="P26" s="33">
        <v>122.5</v>
      </c>
      <c r="Q26" s="47">
        <f t="shared" si="2"/>
        <v>69.947499999999991</v>
      </c>
      <c r="R26" s="35">
        <v>2</v>
      </c>
      <c r="S26" s="97"/>
    </row>
    <row r="27" spans="1:19" s="6" customFormat="1">
      <c r="A27" s="42">
        <v>21</v>
      </c>
      <c r="B27" s="32" t="s">
        <v>24</v>
      </c>
      <c r="C27" s="32" t="s">
        <v>20</v>
      </c>
      <c r="D27" s="32" t="s">
        <v>22</v>
      </c>
      <c r="E27" s="34" t="s">
        <v>58</v>
      </c>
      <c r="F27" s="37">
        <v>34123</v>
      </c>
      <c r="G27" s="34">
        <v>100</v>
      </c>
      <c r="H27" s="34" t="s">
        <v>30</v>
      </c>
      <c r="I27" s="48" t="s">
        <v>30</v>
      </c>
      <c r="J27" s="48">
        <v>92.1</v>
      </c>
      <c r="K27" s="45">
        <v>0.57750000000000001</v>
      </c>
      <c r="L27" s="33">
        <v>160</v>
      </c>
      <c r="M27" s="33">
        <v>170</v>
      </c>
      <c r="N27" s="57">
        <v>172.5</v>
      </c>
      <c r="O27" s="33"/>
      <c r="P27" s="33">
        <v>170</v>
      </c>
      <c r="Q27" s="47">
        <f t="shared" si="2"/>
        <v>98.174999999999997</v>
      </c>
      <c r="R27" s="35">
        <v>1</v>
      </c>
      <c r="S27" s="97"/>
    </row>
    <row r="28" spans="1:19" s="6" customFormat="1">
      <c r="A28" s="42">
        <v>22</v>
      </c>
      <c r="B28" s="32" t="s">
        <v>24</v>
      </c>
      <c r="C28" s="32" t="s">
        <v>20</v>
      </c>
      <c r="D28" s="32" t="s">
        <v>22</v>
      </c>
      <c r="E28" s="34" t="s">
        <v>59</v>
      </c>
      <c r="F28" s="37">
        <v>27612</v>
      </c>
      <c r="G28" s="34">
        <v>110</v>
      </c>
      <c r="H28" s="34" t="s">
        <v>60</v>
      </c>
      <c r="I28" s="48" t="s">
        <v>60</v>
      </c>
      <c r="J28" s="48">
        <v>106.8</v>
      </c>
      <c r="K28" s="45">
        <v>0.54079999999999995</v>
      </c>
      <c r="L28" s="33">
        <v>180</v>
      </c>
      <c r="M28" s="33">
        <v>187.5</v>
      </c>
      <c r="N28" s="33">
        <v>192.5</v>
      </c>
      <c r="O28" s="33"/>
      <c r="P28" s="33">
        <v>192.5</v>
      </c>
      <c r="Q28" s="47">
        <f t="shared" si="2"/>
        <v>104.10399999999998</v>
      </c>
      <c r="R28" s="35">
        <v>1</v>
      </c>
      <c r="S28" s="97">
        <v>2</v>
      </c>
    </row>
    <row r="29" spans="1:19" s="138" customFormat="1">
      <c r="A29" s="42">
        <v>23</v>
      </c>
      <c r="B29" s="135" t="s">
        <v>24</v>
      </c>
      <c r="C29" s="134" t="s">
        <v>20</v>
      </c>
      <c r="D29" s="135" t="s">
        <v>22</v>
      </c>
      <c r="E29" s="136" t="s">
        <v>135</v>
      </c>
      <c r="F29" s="104">
        <v>33596</v>
      </c>
      <c r="G29" s="103">
        <v>110</v>
      </c>
      <c r="H29" s="103" t="s">
        <v>53</v>
      </c>
      <c r="I29" s="103" t="s">
        <v>35</v>
      </c>
      <c r="J29" s="149">
        <v>110</v>
      </c>
      <c r="K29" s="137">
        <v>0.53649999999999998</v>
      </c>
      <c r="L29" s="134">
        <v>140</v>
      </c>
      <c r="M29" s="134">
        <v>150</v>
      </c>
      <c r="N29" s="134">
        <v>155</v>
      </c>
      <c r="O29" s="134"/>
      <c r="P29" s="134">
        <v>155</v>
      </c>
      <c r="Q29" s="139">
        <f t="shared" ref="Q29" si="3">K29*P29</f>
        <v>83.157499999999999</v>
      </c>
      <c r="R29" s="103">
        <v>2</v>
      </c>
      <c r="S29" s="140"/>
    </row>
    <row r="30" spans="1:19" s="6" customFormat="1">
      <c r="A30" s="42">
        <v>24</v>
      </c>
      <c r="B30" s="32" t="s">
        <v>24</v>
      </c>
      <c r="C30" s="34" t="s">
        <v>20</v>
      </c>
      <c r="D30" s="32" t="s">
        <v>22</v>
      </c>
      <c r="E30" s="34" t="s">
        <v>109</v>
      </c>
      <c r="F30" s="37">
        <v>26518</v>
      </c>
      <c r="G30" s="34">
        <v>125</v>
      </c>
      <c r="H30" s="34" t="s">
        <v>30</v>
      </c>
      <c r="I30" s="55" t="s">
        <v>30</v>
      </c>
      <c r="J30" s="48">
        <v>121.8</v>
      </c>
      <c r="K30" s="45">
        <v>0.52510000000000001</v>
      </c>
      <c r="L30" s="33">
        <v>185</v>
      </c>
      <c r="M30" s="33">
        <v>192.5</v>
      </c>
      <c r="N30" s="33">
        <v>197.5</v>
      </c>
      <c r="O30" s="33"/>
      <c r="P30" s="33">
        <v>197.5</v>
      </c>
      <c r="Q30" s="47">
        <f t="shared" ref="Q30:Q40" si="4">K30*P30</f>
        <v>103.70725</v>
      </c>
      <c r="R30" s="35">
        <v>1</v>
      </c>
      <c r="S30" s="97">
        <v>3</v>
      </c>
    </row>
    <row r="31" spans="1:19" s="6" customFormat="1">
      <c r="A31" s="42">
        <v>25</v>
      </c>
      <c r="B31" s="32" t="s">
        <v>24</v>
      </c>
      <c r="C31" s="34" t="s">
        <v>37</v>
      </c>
      <c r="D31" s="32" t="s">
        <v>22</v>
      </c>
      <c r="E31" s="34" t="s">
        <v>109</v>
      </c>
      <c r="F31" s="37">
        <v>26518</v>
      </c>
      <c r="G31" s="34">
        <v>125</v>
      </c>
      <c r="H31" s="34" t="s">
        <v>30</v>
      </c>
      <c r="I31" s="55" t="s">
        <v>30</v>
      </c>
      <c r="J31" s="48">
        <v>121.8</v>
      </c>
      <c r="K31" s="45">
        <v>0.60070000000000001</v>
      </c>
      <c r="L31" s="33">
        <v>185</v>
      </c>
      <c r="M31" s="33">
        <v>192.5</v>
      </c>
      <c r="N31" s="33">
        <v>197.5</v>
      </c>
      <c r="O31" s="33"/>
      <c r="P31" s="33">
        <v>197.5</v>
      </c>
      <c r="Q31" s="47">
        <f t="shared" si="4"/>
        <v>118.63825</v>
      </c>
      <c r="R31" s="35">
        <v>2</v>
      </c>
      <c r="S31" s="97">
        <v>1</v>
      </c>
    </row>
    <row r="32" spans="1:19" s="20" customFormat="1">
      <c r="A32" s="42">
        <v>26</v>
      </c>
      <c r="B32" s="32" t="s">
        <v>24</v>
      </c>
      <c r="C32" s="34" t="s">
        <v>37</v>
      </c>
      <c r="D32" s="32" t="s">
        <v>22</v>
      </c>
      <c r="E32" s="34" t="s">
        <v>146</v>
      </c>
      <c r="F32" s="37"/>
      <c r="G32" s="34">
        <v>90</v>
      </c>
      <c r="H32" s="34" t="s">
        <v>12</v>
      </c>
      <c r="I32" s="35" t="s">
        <v>101</v>
      </c>
      <c r="J32" s="48">
        <v>90</v>
      </c>
      <c r="K32" s="45">
        <v>0.62570000000000003</v>
      </c>
      <c r="L32" s="33">
        <v>140</v>
      </c>
      <c r="M32" s="33">
        <v>150</v>
      </c>
      <c r="N32" s="57">
        <v>160</v>
      </c>
      <c r="O32" s="33"/>
      <c r="P32" s="33">
        <v>150</v>
      </c>
      <c r="Q32" s="47">
        <f t="shared" si="4"/>
        <v>93.855000000000004</v>
      </c>
      <c r="R32" s="35">
        <v>4</v>
      </c>
      <c r="S32" s="141"/>
    </row>
    <row r="33" spans="1:19" s="20" customFormat="1">
      <c r="A33" s="42">
        <v>27</v>
      </c>
      <c r="B33" s="32" t="s">
        <v>24</v>
      </c>
      <c r="C33" s="34" t="s">
        <v>37</v>
      </c>
      <c r="D33" s="32" t="s">
        <v>22</v>
      </c>
      <c r="E33" s="34" t="s">
        <v>111</v>
      </c>
      <c r="F33" s="37">
        <v>25421</v>
      </c>
      <c r="G33" s="34">
        <v>100</v>
      </c>
      <c r="H33" s="34" t="s">
        <v>53</v>
      </c>
      <c r="I33" s="35" t="s">
        <v>35</v>
      </c>
      <c r="J33" s="48">
        <v>94</v>
      </c>
      <c r="K33" s="45">
        <v>0.6875</v>
      </c>
      <c r="L33" s="33">
        <v>150</v>
      </c>
      <c r="M33" s="33">
        <v>160</v>
      </c>
      <c r="N33" s="57">
        <v>162.5</v>
      </c>
      <c r="O33" s="33"/>
      <c r="P33" s="33">
        <v>160</v>
      </c>
      <c r="Q33" s="47">
        <f t="shared" si="4"/>
        <v>110</v>
      </c>
      <c r="R33" s="35">
        <v>3</v>
      </c>
      <c r="S33" s="141"/>
    </row>
    <row r="34" spans="1:19" s="20" customFormat="1">
      <c r="A34" s="42">
        <v>28</v>
      </c>
      <c r="B34" s="32" t="s">
        <v>24</v>
      </c>
      <c r="C34" s="34" t="s">
        <v>37</v>
      </c>
      <c r="D34" s="32" t="s">
        <v>22</v>
      </c>
      <c r="E34" s="34" t="s">
        <v>52</v>
      </c>
      <c r="F34" s="37">
        <v>23132</v>
      </c>
      <c r="G34" s="34">
        <v>110</v>
      </c>
      <c r="H34" s="34" t="s">
        <v>53</v>
      </c>
      <c r="I34" s="35" t="s">
        <v>35</v>
      </c>
      <c r="J34" s="48">
        <v>94.7</v>
      </c>
      <c r="K34" s="45">
        <v>0.84179999999999999</v>
      </c>
      <c r="L34" s="33">
        <v>155</v>
      </c>
      <c r="M34" s="33">
        <v>160</v>
      </c>
      <c r="N34" s="33">
        <v>162.5</v>
      </c>
      <c r="O34" s="33"/>
      <c r="P34" s="33">
        <v>162.5</v>
      </c>
      <c r="Q34" s="47">
        <f t="shared" si="4"/>
        <v>136.79249999999999</v>
      </c>
      <c r="R34" s="35">
        <v>1</v>
      </c>
      <c r="S34" s="141"/>
    </row>
    <row r="35" spans="1:19" s="20" customFormat="1">
      <c r="A35" s="42">
        <v>29</v>
      </c>
      <c r="B35" s="32" t="s">
        <v>24</v>
      </c>
      <c r="C35" s="34" t="s">
        <v>37</v>
      </c>
      <c r="D35" s="32" t="s">
        <v>22</v>
      </c>
      <c r="E35" s="34" t="s">
        <v>136</v>
      </c>
      <c r="F35" s="37" t="s">
        <v>152</v>
      </c>
      <c r="G35" s="34">
        <v>75</v>
      </c>
      <c r="H35" s="34" t="s">
        <v>30</v>
      </c>
      <c r="I35" s="34" t="s">
        <v>30</v>
      </c>
      <c r="J35" s="48">
        <v>75</v>
      </c>
      <c r="K35" s="45">
        <v>0.66649999999999998</v>
      </c>
      <c r="L35" s="33">
        <v>105</v>
      </c>
      <c r="M35" s="33">
        <v>115</v>
      </c>
      <c r="N35" s="33">
        <v>122.5</v>
      </c>
      <c r="O35" s="33"/>
      <c r="P35" s="33">
        <v>122.5</v>
      </c>
      <c r="Q35" s="47">
        <f t="shared" si="4"/>
        <v>81.646249999999995</v>
      </c>
      <c r="R35" s="35"/>
      <c r="S35" s="141"/>
    </row>
    <row r="36" spans="1:19" s="20" customFormat="1">
      <c r="A36" s="42">
        <v>30</v>
      </c>
      <c r="B36" s="32" t="s">
        <v>24</v>
      </c>
      <c r="C36" s="34" t="s">
        <v>20</v>
      </c>
      <c r="D36" s="66" t="s">
        <v>33</v>
      </c>
      <c r="E36" s="34" t="s">
        <v>173</v>
      </c>
      <c r="F36" s="37">
        <v>36489</v>
      </c>
      <c r="G36" s="34">
        <v>67.5</v>
      </c>
      <c r="H36" s="34" t="s">
        <v>30</v>
      </c>
      <c r="I36" s="48" t="s">
        <v>30</v>
      </c>
      <c r="J36" s="48">
        <v>66.900000000000006</v>
      </c>
      <c r="K36" s="45">
        <v>0.78669999999999995</v>
      </c>
      <c r="L36" s="33">
        <v>107.5</v>
      </c>
      <c r="M36" s="33">
        <v>110</v>
      </c>
      <c r="N36" s="57">
        <v>115</v>
      </c>
      <c r="O36" s="33"/>
      <c r="P36" s="33">
        <v>110</v>
      </c>
      <c r="Q36" s="47">
        <f t="shared" si="4"/>
        <v>86.536999999999992</v>
      </c>
      <c r="R36" s="35">
        <v>1</v>
      </c>
      <c r="S36" s="141"/>
    </row>
    <row r="37" spans="1:19" s="20" customFormat="1">
      <c r="A37" s="42">
        <v>31</v>
      </c>
      <c r="B37" s="32" t="s">
        <v>24</v>
      </c>
      <c r="C37" s="34" t="s">
        <v>31</v>
      </c>
      <c r="D37" s="66" t="s">
        <v>33</v>
      </c>
      <c r="E37" s="34" t="s">
        <v>174</v>
      </c>
      <c r="F37" s="37">
        <v>39103</v>
      </c>
      <c r="G37" s="34">
        <v>75</v>
      </c>
      <c r="H37" s="34" t="s">
        <v>65</v>
      </c>
      <c r="I37" s="34" t="s">
        <v>65</v>
      </c>
      <c r="J37" s="48">
        <v>74</v>
      </c>
      <c r="K37" s="45">
        <v>0.67159999999999997</v>
      </c>
      <c r="L37" s="33">
        <v>90</v>
      </c>
      <c r="M37" s="57">
        <v>100</v>
      </c>
      <c r="N37" s="33">
        <v>100</v>
      </c>
      <c r="O37" s="33"/>
      <c r="P37" s="33">
        <v>100</v>
      </c>
      <c r="Q37" s="47">
        <f t="shared" si="4"/>
        <v>67.16</v>
      </c>
      <c r="R37" s="35">
        <v>1</v>
      </c>
      <c r="S37" s="141"/>
    </row>
    <row r="38" spans="1:19" s="20" customFormat="1">
      <c r="A38" s="42">
        <v>32</v>
      </c>
      <c r="B38" s="32" t="s">
        <v>24</v>
      </c>
      <c r="C38" s="34" t="s">
        <v>20</v>
      </c>
      <c r="D38" s="66" t="s">
        <v>33</v>
      </c>
      <c r="E38" s="34" t="s">
        <v>107</v>
      </c>
      <c r="F38" s="37">
        <v>30900</v>
      </c>
      <c r="G38" s="34">
        <v>82.5</v>
      </c>
      <c r="H38" s="34" t="s">
        <v>30</v>
      </c>
      <c r="I38" s="48" t="s">
        <v>30</v>
      </c>
      <c r="J38" s="48">
        <v>78.8</v>
      </c>
      <c r="K38" s="45">
        <v>0.63990000000000002</v>
      </c>
      <c r="L38" s="33">
        <v>170</v>
      </c>
      <c r="M38" s="33">
        <v>180</v>
      </c>
      <c r="N38" s="57">
        <v>185</v>
      </c>
      <c r="O38" s="33"/>
      <c r="P38" s="33">
        <v>180</v>
      </c>
      <c r="Q38" s="47">
        <f t="shared" si="4"/>
        <v>115.182</v>
      </c>
      <c r="R38" s="35">
        <v>1</v>
      </c>
      <c r="S38" s="141"/>
    </row>
    <row r="39" spans="1:19" s="20" customFormat="1">
      <c r="A39" s="42">
        <v>33</v>
      </c>
      <c r="B39" s="32" t="s">
        <v>24</v>
      </c>
      <c r="C39" s="32" t="s">
        <v>20</v>
      </c>
      <c r="D39" s="66" t="s">
        <v>33</v>
      </c>
      <c r="E39" s="34" t="s">
        <v>67</v>
      </c>
      <c r="F39" s="37">
        <v>31876</v>
      </c>
      <c r="G39" s="34">
        <v>90</v>
      </c>
      <c r="H39" s="34" t="s">
        <v>65</v>
      </c>
      <c r="I39" s="35" t="s">
        <v>65</v>
      </c>
      <c r="J39" s="48">
        <v>88</v>
      </c>
      <c r="K39" s="45">
        <v>0.59350000000000003</v>
      </c>
      <c r="L39" s="33">
        <v>170</v>
      </c>
      <c r="M39" s="57">
        <v>187.5</v>
      </c>
      <c r="N39" s="57">
        <v>187.5</v>
      </c>
      <c r="O39" s="57">
        <v>187.5</v>
      </c>
      <c r="P39" s="33">
        <v>170</v>
      </c>
      <c r="Q39" s="47">
        <f t="shared" si="4"/>
        <v>100.89500000000001</v>
      </c>
      <c r="R39" s="35">
        <v>2</v>
      </c>
      <c r="S39" s="141"/>
    </row>
    <row r="40" spans="1:19" s="20" customFormat="1">
      <c r="A40" s="42">
        <v>34</v>
      </c>
      <c r="B40" s="32" t="s">
        <v>24</v>
      </c>
      <c r="C40" s="34" t="s">
        <v>37</v>
      </c>
      <c r="D40" s="66" t="s">
        <v>33</v>
      </c>
      <c r="E40" s="34" t="s">
        <v>64</v>
      </c>
      <c r="F40" s="37">
        <v>27683</v>
      </c>
      <c r="G40" s="34">
        <v>75</v>
      </c>
      <c r="H40" s="34" t="s">
        <v>65</v>
      </c>
      <c r="I40" s="35" t="s">
        <v>65</v>
      </c>
      <c r="J40" s="48">
        <v>74</v>
      </c>
      <c r="K40" s="45">
        <v>0.70379999999999998</v>
      </c>
      <c r="L40" s="57">
        <v>165</v>
      </c>
      <c r="M40" s="57">
        <v>170</v>
      </c>
      <c r="N40" s="33">
        <v>170</v>
      </c>
      <c r="O40" s="33"/>
      <c r="P40" s="33">
        <v>170</v>
      </c>
      <c r="Q40" s="47">
        <f t="shared" si="4"/>
        <v>119.646</v>
      </c>
      <c r="R40" s="35">
        <v>1</v>
      </c>
      <c r="S40" s="141"/>
    </row>
    <row r="41" spans="1:19" customFormat="1">
      <c r="A41" s="42">
        <v>35</v>
      </c>
      <c r="B41" s="32" t="s">
        <v>24</v>
      </c>
      <c r="C41" s="34" t="s">
        <v>106</v>
      </c>
      <c r="D41" s="66" t="s">
        <v>33</v>
      </c>
      <c r="E41" s="34" t="s">
        <v>105</v>
      </c>
      <c r="F41" s="37">
        <v>18481</v>
      </c>
      <c r="G41" s="34">
        <v>67.5</v>
      </c>
      <c r="H41" s="34" t="s">
        <v>12</v>
      </c>
      <c r="I41" s="35" t="s">
        <v>101</v>
      </c>
      <c r="J41" s="48">
        <v>67.400000000000006</v>
      </c>
      <c r="K41" s="45">
        <v>1.4986999999999999</v>
      </c>
      <c r="L41" s="33">
        <v>95</v>
      </c>
      <c r="M41" s="57">
        <v>115</v>
      </c>
      <c r="N41" s="57">
        <v>122.5</v>
      </c>
      <c r="O41" s="33"/>
      <c r="P41" s="33">
        <v>95</v>
      </c>
      <c r="Q41" s="47">
        <f t="shared" ref="Q41" si="5">K41*P41</f>
        <v>142.37649999999999</v>
      </c>
      <c r="R41" s="114">
        <v>1</v>
      </c>
      <c r="S41" s="141"/>
    </row>
    <row r="42" spans="1:19" s="20" customFormat="1">
      <c r="A42" s="42">
        <v>36</v>
      </c>
      <c r="B42" s="35" t="s">
        <v>34</v>
      </c>
      <c r="C42" s="34" t="s">
        <v>20</v>
      </c>
      <c r="D42" s="66" t="s">
        <v>33</v>
      </c>
      <c r="E42" s="34" t="s">
        <v>121</v>
      </c>
      <c r="F42" s="37">
        <v>25577</v>
      </c>
      <c r="G42" s="34">
        <v>75</v>
      </c>
      <c r="H42" s="34" t="s">
        <v>30</v>
      </c>
      <c r="I42" s="48" t="s">
        <v>30</v>
      </c>
      <c r="J42" s="48">
        <v>73.7</v>
      </c>
      <c r="K42" s="45">
        <v>0.67369999999999997</v>
      </c>
      <c r="L42" s="57">
        <v>185</v>
      </c>
      <c r="M42" s="33">
        <v>185</v>
      </c>
      <c r="N42" s="57">
        <v>192.5</v>
      </c>
      <c r="O42" s="33"/>
      <c r="P42" s="33">
        <v>185</v>
      </c>
      <c r="Q42" s="47">
        <f>K42*P42</f>
        <v>124.63449999999999</v>
      </c>
      <c r="R42" s="35">
        <v>1</v>
      </c>
      <c r="S42" s="141"/>
    </row>
    <row r="43" spans="1:19" s="20" customFormat="1">
      <c r="A43" s="42">
        <v>37</v>
      </c>
      <c r="B43" s="32" t="s">
        <v>24</v>
      </c>
      <c r="C43" s="34" t="s">
        <v>20</v>
      </c>
      <c r="D43" s="66" t="s">
        <v>66</v>
      </c>
      <c r="E43" s="34" t="s">
        <v>123</v>
      </c>
      <c r="F43" s="37">
        <v>32840</v>
      </c>
      <c r="G43" s="34">
        <v>82.5</v>
      </c>
      <c r="H43" s="34" t="s">
        <v>30</v>
      </c>
      <c r="I43" s="48" t="s">
        <v>30</v>
      </c>
      <c r="J43" s="48">
        <v>81.5</v>
      </c>
      <c r="K43" s="45">
        <v>0.62460000000000004</v>
      </c>
      <c r="L43" s="33">
        <v>135</v>
      </c>
      <c r="M43" s="57">
        <v>142.5</v>
      </c>
      <c r="N43" s="33">
        <v>142.5</v>
      </c>
      <c r="O43" s="33"/>
      <c r="P43" s="33">
        <v>142.5</v>
      </c>
      <c r="Q43" s="47">
        <f>K43*P43</f>
        <v>89.005500000000012</v>
      </c>
      <c r="R43" s="35">
        <v>3</v>
      </c>
      <c r="S43" s="141"/>
    </row>
    <row r="44" spans="1:19" s="20" customFormat="1">
      <c r="A44" s="42">
        <v>38</v>
      </c>
      <c r="B44" s="32" t="s">
        <v>24</v>
      </c>
      <c r="C44" s="32" t="s">
        <v>20</v>
      </c>
      <c r="D44" s="66" t="s">
        <v>66</v>
      </c>
      <c r="E44" s="34" t="s">
        <v>95</v>
      </c>
      <c r="F44" s="37">
        <v>34680</v>
      </c>
      <c r="G44" s="34">
        <v>90</v>
      </c>
      <c r="H44" s="34" t="s">
        <v>53</v>
      </c>
      <c r="I44" s="35" t="s">
        <v>35</v>
      </c>
      <c r="J44" s="48">
        <v>88</v>
      </c>
      <c r="K44" s="45">
        <v>0.59350000000000003</v>
      </c>
      <c r="L44" s="33">
        <v>170</v>
      </c>
      <c r="M44" s="33">
        <v>175</v>
      </c>
      <c r="N44" s="33">
        <v>185</v>
      </c>
      <c r="O44" s="33"/>
      <c r="P44" s="33">
        <v>185</v>
      </c>
      <c r="Q44" s="47">
        <f>K44*P44</f>
        <v>109.7975</v>
      </c>
      <c r="R44" s="35">
        <v>2</v>
      </c>
      <c r="S44" s="141"/>
    </row>
    <row r="45" spans="1:19" s="20" customFormat="1">
      <c r="A45" s="42">
        <v>39</v>
      </c>
      <c r="B45" s="32" t="s">
        <v>24</v>
      </c>
      <c r="C45" s="34" t="s">
        <v>20</v>
      </c>
      <c r="D45" s="66" t="s">
        <v>66</v>
      </c>
      <c r="E45" s="34" t="s">
        <v>156</v>
      </c>
      <c r="F45" s="37">
        <v>30220</v>
      </c>
      <c r="G45" s="34">
        <v>82.5</v>
      </c>
      <c r="H45" s="34" t="s">
        <v>30</v>
      </c>
      <c r="I45" s="48" t="s">
        <v>30</v>
      </c>
      <c r="J45" s="48">
        <v>82.4</v>
      </c>
      <c r="K45" s="45">
        <v>0.61980000000000002</v>
      </c>
      <c r="L45" s="33">
        <v>185</v>
      </c>
      <c r="M45" s="33">
        <v>190</v>
      </c>
      <c r="N45" s="57">
        <v>192.5</v>
      </c>
      <c r="O45" s="33"/>
      <c r="P45" s="33">
        <v>190</v>
      </c>
      <c r="Q45" s="47">
        <f>K45*P45</f>
        <v>117.762</v>
      </c>
      <c r="R45" s="35">
        <v>1</v>
      </c>
      <c r="S45" s="141"/>
    </row>
    <row r="46" spans="1:19" s="6" customFormat="1">
      <c r="A46" s="42">
        <v>40</v>
      </c>
      <c r="B46" s="35" t="s">
        <v>32</v>
      </c>
      <c r="C46" s="32" t="s">
        <v>20</v>
      </c>
      <c r="D46" s="32" t="s">
        <v>22</v>
      </c>
      <c r="E46" s="34" t="s">
        <v>144</v>
      </c>
      <c r="F46" s="37">
        <v>32624</v>
      </c>
      <c r="G46" s="34">
        <v>67.5</v>
      </c>
      <c r="H46" s="34" t="s">
        <v>30</v>
      </c>
      <c r="I46" s="48" t="s">
        <v>30</v>
      </c>
      <c r="J46" s="48">
        <v>70.2</v>
      </c>
      <c r="K46" s="45">
        <v>0.70220000000000005</v>
      </c>
      <c r="L46" s="33">
        <v>90</v>
      </c>
      <c r="M46" s="33">
        <v>100</v>
      </c>
      <c r="N46" s="134">
        <v>107.5</v>
      </c>
      <c r="O46" s="33"/>
      <c r="P46" s="134">
        <v>107.5</v>
      </c>
      <c r="Q46" s="47">
        <f t="shared" ref="Q46:Q54" si="6">K46*P46</f>
        <v>75.486500000000007</v>
      </c>
      <c r="R46" s="35"/>
      <c r="S46" s="97"/>
    </row>
    <row r="47" spans="1:19" s="6" customFormat="1">
      <c r="A47" s="42">
        <v>41</v>
      </c>
      <c r="B47" s="35" t="s">
        <v>32</v>
      </c>
      <c r="C47" s="34" t="s">
        <v>20</v>
      </c>
      <c r="D47" s="32" t="s">
        <v>22</v>
      </c>
      <c r="E47" s="103" t="s">
        <v>127</v>
      </c>
      <c r="F47" s="104">
        <v>35574</v>
      </c>
      <c r="G47" s="103">
        <v>100</v>
      </c>
      <c r="H47" s="34" t="s">
        <v>30</v>
      </c>
      <c r="I47" s="48" t="s">
        <v>30</v>
      </c>
      <c r="J47" s="48">
        <v>97.4</v>
      </c>
      <c r="K47" s="45">
        <v>0.56079999999999997</v>
      </c>
      <c r="L47" s="33">
        <v>170</v>
      </c>
      <c r="M47" s="33">
        <v>180</v>
      </c>
      <c r="N47" s="57">
        <v>190</v>
      </c>
      <c r="O47" s="33"/>
      <c r="P47" s="33">
        <v>180</v>
      </c>
      <c r="Q47" s="47">
        <f t="shared" si="6"/>
        <v>100.94399999999999</v>
      </c>
      <c r="R47" s="35">
        <v>3</v>
      </c>
      <c r="S47" s="97"/>
    </row>
    <row r="48" spans="1:19" s="20" customFormat="1">
      <c r="A48" s="42">
        <v>42</v>
      </c>
      <c r="B48" s="35" t="s">
        <v>32</v>
      </c>
      <c r="C48" s="34" t="s">
        <v>20</v>
      </c>
      <c r="D48" s="32" t="s">
        <v>22</v>
      </c>
      <c r="E48" s="34" t="s">
        <v>119</v>
      </c>
      <c r="F48" s="37">
        <v>31906</v>
      </c>
      <c r="G48" s="34">
        <v>100</v>
      </c>
      <c r="H48" s="34" t="s">
        <v>12</v>
      </c>
      <c r="I48" s="48" t="s">
        <v>101</v>
      </c>
      <c r="J48" s="48">
        <v>95.8</v>
      </c>
      <c r="K48" s="45">
        <v>0.56540000000000001</v>
      </c>
      <c r="L48" s="33">
        <v>170</v>
      </c>
      <c r="M48" s="33">
        <v>180</v>
      </c>
      <c r="N48" s="33">
        <v>185</v>
      </c>
      <c r="O48" s="33">
        <v>187.5</v>
      </c>
      <c r="P48" s="33">
        <v>187.5</v>
      </c>
      <c r="Q48" s="47">
        <f t="shared" si="6"/>
        <v>106.0125</v>
      </c>
      <c r="R48" s="35">
        <v>2</v>
      </c>
      <c r="S48" s="141">
        <v>2</v>
      </c>
    </row>
    <row r="49" spans="1:19" s="20" customFormat="1">
      <c r="A49" s="42">
        <v>43</v>
      </c>
      <c r="B49" s="35" t="s">
        <v>32</v>
      </c>
      <c r="C49" s="32" t="s">
        <v>20</v>
      </c>
      <c r="D49" s="32" t="s">
        <v>22</v>
      </c>
      <c r="E49" s="34" t="s">
        <v>82</v>
      </c>
      <c r="F49" s="37">
        <v>33752</v>
      </c>
      <c r="G49" s="34">
        <v>100</v>
      </c>
      <c r="H49" s="34" t="s">
        <v>77</v>
      </c>
      <c r="I49" s="35" t="s">
        <v>77</v>
      </c>
      <c r="J49" s="48">
        <v>95</v>
      </c>
      <c r="K49" s="45">
        <v>0.56779999999999997</v>
      </c>
      <c r="L49" s="33">
        <v>190</v>
      </c>
      <c r="M49" s="33">
        <v>197.5</v>
      </c>
      <c r="N49" s="134">
        <v>207.5</v>
      </c>
      <c r="O49" s="57">
        <v>215</v>
      </c>
      <c r="P49" s="134">
        <v>207.5</v>
      </c>
      <c r="Q49" s="47">
        <f t="shared" si="6"/>
        <v>117.8185</v>
      </c>
      <c r="R49" s="35">
        <v>1</v>
      </c>
      <c r="S49" s="141">
        <v>1</v>
      </c>
    </row>
    <row r="50" spans="1:19" s="20" customFormat="1">
      <c r="A50" s="42">
        <v>44</v>
      </c>
      <c r="B50" s="35" t="s">
        <v>32</v>
      </c>
      <c r="C50" s="34" t="s">
        <v>20</v>
      </c>
      <c r="D50" s="32" t="s">
        <v>22</v>
      </c>
      <c r="E50" s="34" t="s">
        <v>145</v>
      </c>
      <c r="F50" s="37">
        <v>30548</v>
      </c>
      <c r="G50" s="34">
        <v>110</v>
      </c>
      <c r="H50" s="34" t="s">
        <v>12</v>
      </c>
      <c r="I50" s="48" t="s">
        <v>101</v>
      </c>
      <c r="J50" s="48">
        <v>109.8</v>
      </c>
      <c r="K50" s="45">
        <v>0.53669999999999995</v>
      </c>
      <c r="L50" s="33">
        <v>150</v>
      </c>
      <c r="M50" s="33">
        <v>155</v>
      </c>
      <c r="N50" s="33">
        <v>160</v>
      </c>
      <c r="O50" s="33"/>
      <c r="P50" s="33">
        <v>160</v>
      </c>
      <c r="Q50" s="47">
        <f t="shared" si="6"/>
        <v>85.871999999999986</v>
      </c>
      <c r="R50" s="35">
        <v>3</v>
      </c>
      <c r="S50" s="141"/>
    </row>
    <row r="51" spans="1:19" s="20" customFormat="1">
      <c r="A51" s="42">
        <v>45</v>
      </c>
      <c r="B51" s="35" t="s">
        <v>32</v>
      </c>
      <c r="C51" s="34" t="s">
        <v>20</v>
      </c>
      <c r="D51" s="32" t="s">
        <v>22</v>
      </c>
      <c r="E51" s="34" t="s">
        <v>118</v>
      </c>
      <c r="F51" s="37">
        <v>34125</v>
      </c>
      <c r="G51" s="34">
        <v>110</v>
      </c>
      <c r="H51" s="34" t="s">
        <v>12</v>
      </c>
      <c r="I51" s="48" t="s">
        <v>101</v>
      </c>
      <c r="J51" s="48">
        <v>106.2</v>
      </c>
      <c r="K51" s="45">
        <v>0.54169999999999996</v>
      </c>
      <c r="L51" s="33">
        <v>170</v>
      </c>
      <c r="M51" s="33">
        <v>180</v>
      </c>
      <c r="N51" s="33" t="s">
        <v>141</v>
      </c>
      <c r="O51" s="33"/>
      <c r="P51" s="33">
        <v>180</v>
      </c>
      <c r="Q51" s="47">
        <f t="shared" si="6"/>
        <v>97.505999999999986</v>
      </c>
      <c r="R51" s="35">
        <v>2</v>
      </c>
      <c r="S51" s="141"/>
    </row>
    <row r="52" spans="1:19" s="20" customFormat="1">
      <c r="A52" s="42">
        <v>46</v>
      </c>
      <c r="B52" s="32" t="s">
        <v>32</v>
      </c>
      <c r="C52" s="34" t="s">
        <v>20</v>
      </c>
      <c r="D52" s="32" t="s">
        <v>22</v>
      </c>
      <c r="E52" s="34" t="s">
        <v>55</v>
      </c>
      <c r="F52" s="37">
        <v>26074</v>
      </c>
      <c r="G52" s="34">
        <v>110</v>
      </c>
      <c r="H52" s="34" t="s">
        <v>30</v>
      </c>
      <c r="I52" s="48" t="s">
        <v>30</v>
      </c>
      <c r="J52" s="48">
        <v>106</v>
      </c>
      <c r="K52" s="45">
        <v>0.54210000000000003</v>
      </c>
      <c r="L52" s="33">
        <v>180</v>
      </c>
      <c r="M52" s="33">
        <v>190</v>
      </c>
      <c r="N52" s="33">
        <v>195</v>
      </c>
      <c r="O52" s="33" t="s">
        <v>141</v>
      </c>
      <c r="P52" s="33">
        <v>195</v>
      </c>
      <c r="Q52" s="47">
        <f t="shared" si="6"/>
        <v>105.70950000000001</v>
      </c>
      <c r="R52" s="35">
        <v>1</v>
      </c>
      <c r="S52" s="141">
        <v>3</v>
      </c>
    </row>
    <row r="53" spans="1:19" s="20" customFormat="1">
      <c r="A53" s="42">
        <v>47</v>
      </c>
      <c r="B53" s="35" t="s">
        <v>32</v>
      </c>
      <c r="C53" s="32" t="s">
        <v>20</v>
      </c>
      <c r="D53" s="32" t="s">
        <v>22</v>
      </c>
      <c r="E53" s="34" t="s">
        <v>63</v>
      </c>
      <c r="F53" s="37">
        <v>33952</v>
      </c>
      <c r="G53" s="34">
        <v>125</v>
      </c>
      <c r="H53" s="34" t="s">
        <v>12</v>
      </c>
      <c r="I53" s="48" t="s">
        <v>101</v>
      </c>
      <c r="J53" s="48">
        <v>117.3</v>
      </c>
      <c r="K53" s="45">
        <v>0.52939999999999998</v>
      </c>
      <c r="L53" s="33">
        <v>170</v>
      </c>
      <c r="M53" s="33">
        <v>182.5</v>
      </c>
      <c r="N53" s="57">
        <v>190</v>
      </c>
      <c r="O53" s="33"/>
      <c r="P53" s="33">
        <v>182.5</v>
      </c>
      <c r="Q53" s="47">
        <f t="shared" si="6"/>
        <v>96.615499999999997</v>
      </c>
      <c r="R53" s="35">
        <v>1</v>
      </c>
      <c r="S53" s="141"/>
    </row>
    <row r="54" spans="1:19" s="20" customFormat="1">
      <c r="A54" s="42">
        <v>48</v>
      </c>
      <c r="B54" s="35" t="s">
        <v>32</v>
      </c>
      <c r="C54" s="34" t="s">
        <v>37</v>
      </c>
      <c r="D54" s="32" t="s">
        <v>22</v>
      </c>
      <c r="E54" s="34" t="s">
        <v>68</v>
      </c>
      <c r="F54" s="37">
        <v>27458</v>
      </c>
      <c r="G54" s="34">
        <v>110</v>
      </c>
      <c r="H54" s="34" t="s">
        <v>65</v>
      </c>
      <c r="I54" s="35" t="s">
        <v>65</v>
      </c>
      <c r="J54" s="48">
        <v>104.9</v>
      </c>
      <c r="K54" s="45">
        <v>0.54549999999999998</v>
      </c>
      <c r="L54" s="33">
        <v>180</v>
      </c>
      <c r="M54" s="33">
        <v>185</v>
      </c>
      <c r="N54" s="57">
        <v>187.5</v>
      </c>
      <c r="O54" s="33"/>
      <c r="P54" s="33">
        <v>185</v>
      </c>
      <c r="Q54" s="47">
        <f t="shared" si="6"/>
        <v>100.9175</v>
      </c>
      <c r="R54" s="35">
        <v>1</v>
      </c>
      <c r="S54" s="141"/>
    </row>
    <row r="55" spans="1:19" s="20" customFormat="1">
      <c r="A55" s="42">
        <v>49</v>
      </c>
      <c r="B55" s="35" t="s">
        <v>32</v>
      </c>
      <c r="C55" s="32" t="s">
        <v>20</v>
      </c>
      <c r="D55" s="66" t="s">
        <v>33</v>
      </c>
      <c r="E55" s="34" t="s">
        <v>175</v>
      </c>
      <c r="F55" s="37">
        <v>31069</v>
      </c>
      <c r="G55" s="34">
        <v>90</v>
      </c>
      <c r="H55" s="48" t="s">
        <v>65</v>
      </c>
      <c r="I55" s="35" t="s">
        <v>65</v>
      </c>
      <c r="J55" s="48">
        <v>90</v>
      </c>
      <c r="K55" s="45">
        <v>0.63170000000000004</v>
      </c>
      <c r="L55" s="33">
        <v>145</v>
      </c>
      <c r="M55" s="33">
        <v>150</v>
      </c>
      <c r="N55" s="57">
        <v>160</v>
      </c>
      <c r="O55" s="33"/>
      <c r="P55" s="33">
        <v>150</v>
      </c>
      <c r="Q55" s="47">
        <f>K55*P55</f>
        <v>94.75500000000001</v>
      </c>
      <c r="R55" s="35">
        <v>1</v>
      </c>
      <c r="S55" s="141"/>
    </row>
    <row r="56" spans="1:19" s="20" customFormat="1">
      <c r="A56" s="42">
        <v>50</v>
      </c>
      <c r="B56" s="35" t="s">
        <v>32</v>
      </c>
      <c r="C56" s="34" t="s">
        <v>20</v>
      </c>
      <c r="D56" s="66" t="s">
        <v>33</v>
      </c>
      <c r="E56" s="34" t="s">
        <v>118</v>
      </c>
      <c r="F56" s="37">
        <v>34125</v>
      </c>
      <c r="G56" s="34">
        <v>110</v>
      </c>
      <c r="H56" s="34" t="s">
        <v>12</v>
      </c>
      <c r="I56" s="48" t="s">
        <v>101</v>
      </c>
      <c r="J56" s="48">
        <v>106.2</v>
      </c>
      <c r="K56" s="45">
        <v>0.54169999999999996</v>
      </c>
      <c r="L56" s="33">
        <v>230</v>
      </c>
      <c r="M56" s="33">
        <v>242.5</v>
      </c>
      <c r="N56" s="57">
        <v>250</v>
      </c>
      <c r="O56" s="33"/>
      <c r="P56" s="33">
        <v>242.5</v>
      </c>
      <c r="Q56" s="47">
        <f t="shared" ref="Q56:Q59" si="7">K56*P56</f>
        <v>131.36224999999999</v>
      </c>
      <c r="R56" s="35">
        <v>2</v>
      </c>
      <c r="S56" s="141"/>
    </row>
    <row r="57" spans="1:19" s="20" customFormat="1">
      <c r="A57" s="42">
        <v>51</v>
      </c>
      <c r="B57" s="35" t="s">
        <v>32</v>
      </c>
      <c r="C57" s="34" t="s">
        <v>20</v>
      </c>
      <c r="D57" s="66" t="s">
        <v>33</v>
      </c>
      <c r="E57" s="34" t="s">
        <v>155</v>
      </c>
      <c r="F57" s="37">
        <v>27502</v>
      </c>
      <c r="G57" s="34">
        <v>110</v>
      </c>
      <c r="H57" s="34" t="s">
        <v>65</v>
      </c>
      <c r="I57" s="34" t="s">
        <v>65</v>
      </c>
      <c r="J57" s="48">
        <v>104.3</v>
      </c>
      <c r="K57" s="45">
        <v>0.54500000000000004</v>
      </c>
      <c r="L57" s="33">
        <v>240</v>
      </c>
      <c r="M57" s="33">
        <v>245</v>
      </c>
      <c r="N57" s="134">
        <v>247.5</v>
      </c>
      <c r="O57" s="33"/>
      <c r="P57" s="134">
        <v>247.5</v>
      </c>
      <c r="Q57" s="47">
        <f t="shared" si="7"/>
        <v>134.88750000000002</v>
      </c>
      <c r="R57" s="35">
        <v>1</v>
      </c>
      <c r="S57" s="141"/>
    </row>
    <row r="58" spans="1:19" s="20" customFormat="1">
      <c r="A58" s="42">
        <v>52</v>
      </c>
      <c r="B58" s="35" t="s">
        <v>32</v>
      </c>
      <c r="C58" s="34" t="s">
        <v>37</v>
      </c>
      <c r="D58" s="66" t="s">
        <v>33</v>
      </c>
      <c r="E58" s="34" t="s">
        <v>112</v>
      </c>
      <c r="F58" s="37">
        <v>27502</v>
      </c>
      <c r="G58" s="34">
        <v>110</v>
      </c>
      <c r="H58" s="34" t="s">
        <v>65</v>
      </c>
      <c r="I58" s="34" t="s">
        <v>65</v>
      </c>
      <c r="J58" s="48">
        <v>104.3</v>
      </c>
      <c r="K58" s="45">
        <v>0.57120000000000004</v>
      </c>
      <c r="L58" s="33">
        <v>240</v>
      </c>
      <c r="M58" s="33">
        <v>245</v>
      </c>
      <c r="N58" s="134">
        <v>247.5</v>
      </c>
      <c r="O58" s="33"/>
      <c r="P58" s="134">
        <v>247.5</v>
      </c>
      <c r="Q58" s="47">
        <f t="shared" si="7"/>
        <v>141.37200000000001</v>
      </c>
      <c r="R58" s="35">
        <v>1</v>
      </c>
      <c r="S58" s="141"/>
    </row>
    <row r="59" spans="1:19" s="20" customFormat="1">
      <c r="A59" s="42">
        <v>53</v>
      </c>
      <c r="B59" s="35" t="s">
        <v>32</v>
      </c>
      <c r="C59" s="34" t="s">
        <v>37</v>
      </c>
      <c r="D59" s="66" t="s">
        <v>33</v>
      </c>
      <c r="E59" s="34" t="s">
        <v>68</v>
      </c>
      <c r="F59" s="37">
        <v>27458</v>
      </c>
      <c r="G59" s="34">
        <v>110</v>
      </c>
      <c r="H59" s="34" t="s">
        <v>65</v>
      </c>
      <c r="I59" s="35" t="s">
        <v>65</v>
      </c>
      <c r="J59" s="48">
        <v>104.9</v>
      </c>
      <c r="K59" s="45">
        <v>0.54549999999999998</v>
      </c>
      <c r="L59" s="33">
        <v>240</v>
      </c>
      <c r="M59" s="57">
        <v>247.5</v>
      </c>
      <c r="N59" s="57">
        <v>247.5</v>
      </c>
      <c r="O59" s="33"/>
      <c r="P59" s="33">
        <v>240</v>
      </c>
      <c r="Q59" s="47">
        <f t="shared" si="7"/>
        <v>130.91999999999999</v>
      </c>
      <c r="R59" s="35">
        <v>2</v>
      </c>
      <c r="S59" s="141"/>
    </row>
    <row r="60" spans="1:19" s="20" customFormat="1">
      <c r="A60" s="42">
        <v>54</v>
      </c>
      <c r="B60" s="35" t="s">
        <v>32</v>
      </c>
      <c r="C60" s="34" t="s">
        <v>20</v>
      </c>
      <c r="D60" s="66" t="s">
        <v>71</v>
      </c>
      <c r="E60" s="34" t="s">
        <v>70</v>
      </c>
      <c r="F60" s="37">
        <v>28043</v>
      </c>
      <c r="G60" s="34">
        <v>90</v>
      </c>
      <c r="H60" s="48" t="s">
        <v>65</v>
      </c>
      <c r="I60" s="34" t="s">
        <v>65</v>
      </c>
      <c r="J60" s="48">
        <v>85.6</v>
      </c>
      <c r="K60" s="45">
        <v>0.60409999999999997</v>
      </c>
      <c r="L60" s="33">
        <v>280</v>
      </c>
      <c r="M60" s="57">
        <v>290</v>
      </c>
      <c r="N60" s="57">
        <v>3000</v>
      </c>
      <c r="O60" s="33"/>
      <c r="P60" s="33">
        <v>280</v>
      </c>
      <c r="Q60" s="47">
        <f>K60*P60</f>
        <v>169.148</v>
      </c>
      <c r="R60" s="35">
        <v>1</v>
      </c>
      <c r="S60" s="141"/>
    </row>
    <row r="61" spans="1:19" s="20" customFormat="1">
      <c r="A61" s="42">
        <v>55</v>
      </c>
      <c r="B61" s="35" t="s">
        <v>32</v>
      </c>
      <c r="C61" s="34" t="s">
        <v>20</v>
      </c>
      <c r="D61" s="66" t="s">
        <v>71</v>
      </c>
      <c r="E61" s="34" t="s">
        <v>126</v>
      </c>
      <c r="F61" s="37">
        <v>32086</v>
      </c>
      <c r="G61" s="34">
        <v>110</v>
      </c>
      <c r="H61" s="34" t="s">
        <v>30</v>
      </c>
      <c r="I61" s="48" t="s">
        <v>30</v>
      </c>
      <c r="J61" s="48">
        <v>105.3</v>
      </c>
      <c r="K61" s="45">
        <v>0.54320000000000002</v>
      </c>
      <c r="L61" s="57">
        <v>315</v>
      </c>
      <c r="M61" s="57">
        <v>315</v>
      </c>
      <c r="N61" s="57">
        <v>315</v>
      </c>
      <c r="O61" s="33"/>
      <c r="P61" s="33">
        <v>0</v>
      </c>
      <c r="Q61" s="47">
        <f>K61*P61</f>
        <v>0</v>
      </c>
      <c r="R61" s="35"/>
      <c r="S61" s="141"/>
    </row>
    <row r="62" spans="1:19" s="20" customFormat="1">
      <c r="A62" s="42">
        <v>56</v>
      </c>
      <c r="B62" s="35" t="s">
        <v>32</v>
      </c>
      <c r="C62" s="34" t="s">
        <v>20</v>
      </c>
      <c r="D62" s="66" t="s">
        <v>66</v>
      </c>
      <c r="E62" s="34" t="s">
        <v>128</v>
      </c>
      <c r="F62" s="37">
        <v>32730</v>
      </c>
      <c r="G62" s="34">
        <v>100</v>
      </c>
      <c r="H62" s="34" t="s">
        <v>30</v>
      </c>
      <c r="I62" s="48" t="s">
        <v>30</v>
      </c>
      <c r="J62" s="48">
        <v>97.7</v>
      </c>
      <c r="K62" s="45">
        <v>0.55989999999999995</v>
      </c>
      <c r="L62" s="33">
        <v>235</v>
      </c>
      <c r="M62" s="57">
        <v>245</v>
      </c>
      <c r="N62" s="57">
        <v>252.5</v>
      </c>
      <c r="O62" s="33"/>
      <c r="P62" s="33">
        <v>235</v>
      </c>
      <c r="Q62" s="47">
        <f>K62*P62</f>
        <v>131.57649999999998</v>
      </c>
      <c r="R62" s="35">
        <v>2</v>
      </c>
      <c r="S62" s="141"/>
    </row>
    <row r="63" spans="1:19" s="20" customFormat="1">
      <c r="A63" s="42">
        <v>57</v>
      </c>
      <c r="B63" s="35" t="s">
        <v>32</v>
      </c>
      <c r="C63" s="34" t="s">
        <v>20</v>
      </c>
      <c r="D63" s="66" t="s">
        <v>66</v>
      </c>
      <c r="E63" s="34" t="s">
        <v>119</v>
      </c>
      <c r="F63" s="37">
        <v>31906</v>
      </c>
      <c r="G63" s="34">
        <v>100</v>
      </c>
      <c r="H63" s="34" t="s">
        <v>12</v>
      </c>
      <c r="I63" s="48" t="s">
        <v>101</v>
      </c>
      <c r="J63" s="48">
        <v>95.8</v>
      </c>
      <c r="K63" s="45">
        <v>0.56540000000000001</v>
      </c>
      <c r="L63" s="33">
        <v>240</v>
      </c>
      <c r="M63" s="33">
        <v>250</v>
      </c>
      <c r="N63" s="33">
        <v>255</v>
      </c>
      <c r="O63" s="33"/>
      <c r="P63" s="33">
        <v>255</v>
      </c>
      <c r="Q63" s="47">
        <f>K63*P63</f>
        <v>144.17699999999999</v>
      </c>
      <c r="R63" s="35">
        <v>1</v>
      </c>
      <c r="S63" s="141"/>
    </row>
  </sheetData>
  <mergeCells count="13">
    <mergeCell ref="A4:A5"/>
    <mergeCell ref="R4:R5"/>
    <mergeCell ref="E4:E5"/>
    <mergeCell ref="F4:F5"/>
    <mergeCell ref="G4:G5"/>
    <mergeCell ref="C4:C5"/>
    <mergeCell ref="H4:H5"/>
    <mergeCell ref="B4:B5"/>
    <mergeCell ref="D4:D5"/>
    <mergeCell ref="I4:I5"/>
    <mergeCell ref="J4:J5"/>
    <mergeCell ref="K4:K5"/>
    <mergeCell ref="L4:Q4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140" orientation="portrait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="115" zoomScaleNormal="115" workbookViewId="0">
      <selection activeCell="D2" sqref="D2"/>
    </sheetView>
  </sheetViews>
  <sheetFormatPr defaultRowHeight="12.75"/>
  <cols>
    <col min="1" max="1" width="3.42578125" bestFit="1" customWidth="1"/>
    <col min="2" max="2" width="8.42578125" bestFit="1" customWidth="1"/>
    <col min="3" max="3" width="24.28515625" bestFit="1" customWidth="1"/>
    <col min="4" max="4" width="10.28515625" bestFit="1" customWidth="1"/>
    <col min="5" max="5" width="35.5703125" bestFit="1" customWidth="1"/>
    <col min="6" max="6" width="16.85546875" bestFit="1" customWidth="1"/>
    <col min="7" max="7" width="5.5703125" bestFit="1" customWidth="1"/>
    <col min="8" max="8" width="10.28515625" bestFit="1" customWidth="1"/>
    <col min="9" max="9" width="7.28515625" bestFit="1" customWidth="1"/>
    <col min="10" max="10" width="6.7109375" bestFit="1" customWidth="1"/>
    <col min="11" max="11" width="6.42578125" bestFit="1" customWidth="1"/>
    <col min="14" max="14" width="18.28515625" bestFit="1" customWidth="1"/>
  </cols>
  <sheetData>
    <row r="1" spans="1:15" ht="20.25">
      <c r="D1" s="69" t="s">
        <v>182</v>
      </c>
    </row>
    <row r="2" spans="1:15" ht="20.25">
      <c r="D2" s="69" t="s">
        <v>169</v>
      </c>
    </row>
    <row r="3" spans="1:15" ht="13.5" thickBot="1"/>
    <row r="4" spans="1:15" ht="15.75">
      <c r="A4" s="165" t="s">
        <v>42</v>
      </c>
      <c r="B4" s="154" t="s">
        <v>21</v>
      </c>
      <c r="C4" s="154" t="s">
        <v>4</v>
      </c>
      <c r="D4" s="154" t="s">
        <v>11</v>
      </c>
      <c r="E4" s="154" t="s">
        <v>3</v>
      </c>
      <c r="F4" s="154" t="s">
        <v>23</v>
      </c>
      <c r="G4" s="154" t="s">
        <v>2</v>
      </c>
      <c r="H4" s="154" t="s">
        <v>8</v>
      </c>
      <c r="I4" s="163" t="s">
        <v>1</v>
      </c>
      <c r="J4" s="169" t="s">
        <v>10</v>
      </c>
      <c r="K4" s="169"/>
      <c r="L4" s="169"/>
      <c r="M4" s="169"/>
      <c r="N4" s="167" t="s">
        <v>168</v>
      </c>
      <c r="O4" s="150" t="s">
        <v>6</v>
      </c>
    </row>
    <row r="5" spans="1:15" ht="12.75" customHeight="1">
      <c r="A5" s="166"/>
      <c r="B5" s="155"/>
      <c r="C5" s="155"/>
      <c r="D5" s="155"/>
      <c r="E5" s="155"/>
      <c r="F5" s="155"/>
      <c r="G5" s="155"/>
      <c r="H5" s="155"/>
      <c r="I5" s="164"/>
      <c r="J5" s="95" t="s">
        <v>16</v>
      </c>
      <c r="K5" s="95" t="s">
        <v>17</v>
      </c>
      <c r="L5" s="95" t="s">
        <v>18</v>
      </c>
      <c r="M5" s="96" t="s">
        <v>167</v>
      </c>
      <c r="N5" s="168"/>
      <c r="O5" s="186"/>
    </row>
    <row r="6" spans="1:15" ht="15.75">
      <c r="A6" s="54"/>
      <c r="B6" s="35"/>
      <c r="C6" s="34"/>
      <c r="D6" s="34"/>
      <c r="E6" s="34"/>
      <c r="F6" s="37"/>
      <c r="G6" s="34"/>
      <c r="H6" s="72"/>
      <c r="I6" s="101"/>
      <c r="J6" s="17"/>
      <c r="K6" s="17"/>
      <c r="L6" s="17"/>
      <c r="M6" s="18"/>
      <c r="N6" s="42"/>
    </row>
    <row r="7" spans="1:15" s="4" customFormat="1" ht="15" customHeight="1">
      <c r="A7" s="40">
        <v>1</v>
      </c>
      <c r="B7" s="32" t="s">
        <v>24</v>
      </c>
      <c r="C7" s="33" t="s">
        <v>20</v>
      </c>
      <c r="D7" s="34" t="s">
        <v>12</v>
      </c>
      <c r="E7" s="34" t="s">
        <v>103</v>
      </c>
      <c r="F7" s="37">
        <v>33738</v>
      </c>
      <c r="G7" s="34">
        <v>67.5</v>
      </c>
      <c r="H7" s="34" t="s">
        <v>12</v>
      </c>
      <c r="I7" s="48">
        <v>66.900000000000006</v>
      </c>
      <c r="J7" s="34">
        <v>67.5</v>
      </c>
      <c r="K7" s="33">
        <v>29</v>
      </c>
      <c r="L7" s="112">
        <f>J7*K7</f>
        <v>1957.5</v>
      </c>
      <c r="M7" s="113">
        <v>0.8296</v>
      </c>
      <c r="N7" s="42">
        <f>M7*L7</f>
        <v>1623.942</v>
      </c>
      <c r="O7" s="42">
        <v>1</v>
      </c>
    </row>
    <row r="8" spans="1:15" s="4" customFormat="1" ht="15" customHeight="1">
      <c r="A8" s="40">
        <v>2</v>
      </c>
      <c r="B8" s="32" t="s">
        <v>24</v>
      </c>
      <c r="C8" s="34" t="s">
        <v>37</v>
      </c>
      <c r="D8" s="34" t="s">
        <v>12</v>
      </c>
      <c r="E8" s="34" t="s">
        <v>108</v>
      </c>
      <c r="F8" s="37">
        <v>28504</v>
      </c>
      <c r="G8" s="34">
        <v>90</v>
      </c>
      <c r="H8" s="34" t="s">
        <v>12</v>
      </c>
      <c r="I8" s="48">
        <v>86.4</v>
      </c>
      <c r="J8" s="33">
        <v>87.5</v>
      </c>
      <c r="K8" s="33">
        <v>23</v>
      </c>
      <c r="L8" s="112">
        <f>J8*K8</f>
        <v>2012.5</v>
      </c>
      <c r="M8" s="113">
        <v>0.74350000000000005</v>
      </c>
      <c r="N8" s="42">
        <f>M8*L8</f>
        <v>1496.29375</v>
      </c>
      <c r="O8" s="42">
        <v>1</v>
      </c>
    </row>
    <row r="9" spans="1:15" s="4" customFormat="1" ht="15" customHeight="1">
      <c r="A9" s="32">
        <v>3</v>
      </c>
      <c r="B9" s="32" t="s">
        <v>32</v>
      </c>
      <c r="C9" s="34" t="s">
        <v>20</v>
      </c>
      <c r="D9" s="34" t="s">
        <v>30</v>
      </c>
      <c r="E9" s="34" t="s">
        <v>55</v>
      </c>
      <c r="F9" s="37">
        <v>26074</v>
      </c>
      <c r="G9" s="34">
        <v>110</v>
      </c>
      <c r="H9" s="48" t="s">
        <v>30</v>
      </c>
      <c r="I9" s="48">
        <v>106</v>
      </c>
      <c r="J9" s="48">
        <v>107.5</v>
      </c>
      <c r="K9" s="33">
        <v>29</v>
      </c>
      <c r="L9" s="112">
        <f>J9*K9</f>
        <v>3117.5</v>
      </c>
      <c r="M9" s="113">
        <v>0.66459999999999997</v>
      </c>
      <c r="N9" s="42">
        <f>M9*L9</f>
        <v>2071.8905</v>
      </c>
      <c r="O9" s="42">
        <v>1</v>
      </c>
    </row>
  </sheetData>
  <mergeCells count="12">
    <mergeCell ref="O4:O5"/>
    <mergeCell ref="A4:A5"/>
    <mergeCell ref="B4:B5"/>
    <mergeCell ref="D4:D5"/>
    <mergeCell ref="E4:E5"/>
    <mergeCell ref="F4:F5"/>
    <mergeCell ref="G4:G5"/>
    <mergeCell ref="C4:C5"/>
    <mergeCell ref="H4:H5"/>
    <mergeCell ref="I4:I5"/>
    <mergeCell ref="J4:M4"/>
    <mergeCell ref="N4:N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D13" sqref="D13"/>
    </sheetView>
  </sheetViews>
  <sheetFormatPr defaultRowHeight="15.75"/>
  <cols>
    <col min="1" max="1" width="9.140625" style="64"/>
    <col min="2" max="2" width="8.42578125" bestFit="1" customWidth="1"/>
    <col min="3" max="3" width="18.5703125" bestFit="1" customWidth="1"/>
    <col min="4" max="4" width="39.5703125" bestFit="1" customWidth="1"/>
    <col min="5" max="5" width="14.85546875" customWidth="1"/>
    <col min="6" max="6" width="5.5703125" bestFit="1" customWidth="1"/>
    <col min="7" max="7" width="15.7109375" bestFit="1" customWidth="1"/>
    <col min="8" max="8" width="14" bestFit="1" customWidth="1"/>
    <col min="9" max="9" width="8.42578125" customWidth="1"/>
    <col min="10" max="10" width="8.42578125" bestFit="1" customWidth="1"/>
    <col min="16" max="16" width="7.42578125" bestFit="1" customWidth="1"/>
  </cols>
  <sheetData>
    <row r="1" spans="1:16" ht="20.25">
      <c r="A1" s="43"/>
      <c r="B1" s="1"/>
      <c r="C1" s="1"/>
      <c r="D1" s="69" t="s">
        <v>182</v>
      </c>
      <c r="F1" s="1"/>
      <c r="G1" s="1"/>
      <c r="H1" s="25"/>
      <c r="I1" s="1"/>
      <c r="J1" s="5"/>
      <c r="K1" s="26"/>
      <c r="L1" s="4"/>
      <c r="M1" s="4"/>
      <c r="N1" s="10"/>
      <c r="O1" s="24"/>
      <c r="P1" s="7"/>
    </row>
    <row r="2" spans="1:16" ht="20.25">
      <c r="A2" s="43"/>
      <c r="B2" s="1"/>
      <c r="C2" s="1"/>
      <c r="D2" s="69" t="s">
        <v>28</v>
      </c>
      <c r="F2" s="1"/>
      <c r="G2" s="1"/>
      <c r="H2" s="28"/>
      <c r="I2" s="8"/>
      <c r="J2" s="2"/>
      <c r="K2" s="26"/>
      <c r="L2" s="4"/>
      <c r="M2" s="4"/>
      <c r="N2" s="10"/>
      <c r="O2" s="24"/>
      <c r="P2" s="7"/>
    </row>
    <row r="3" spans="1:16" ht="21" thickBot="1">
      <c r="A3" s="43"/>
      <c r="B3" s="1"/>
      <c r="C3" s="1"/>
      <c r="D3" s="4"/>
      <c r="E3" s="8"/>
      <c r="F3" s="1"/>
      <c r="G3" s="1"/>
      <c r="H3" s="28"/>
      <c r="I3" s="8"/>
      <c r="J3" s="2"/>
      <c r="K3" s="26"/>
      <c r="L3" s="4"/>
      <c r="M3" s="4"/>
      <c r="N3" s="10"/>
      <c r="O3" s="24"/>
      <c r="P3" s="7"/>
    </row>
    <row r="4" spans="1:16" s="64" customFormat="1">
      <c r="A4" s="187"/>
      <c r="B4" s="154" t="s">
        <v>21</v>
      </c>
      <c r="C4" s="154" t="s">
        <v>4</v>
      </c>
      <c r="D4" s="154" t="s">
        <v>3</v>
      </c>
      <c r="E4" s="154" t="s">
        <v>23</v>
      </c>
      <c r="F4" s="154" t="s">
        <v>2</v>
      </c>
      <c r="G4" s="154" t="s">
        <v>11</v>
      </c>
      <c r="H4" s="154" t="s">
        <v>8</v>
      </c>
      <c r="I4" s="163" t="s">
        <v>1</v>
      </c>
      <c r="J4" s="158" t="s">
        <v>0</v>
      </c>
      <c r="K4" s="160" t="s">
        <v>29</v>
      </c>
      <c r="L4" s="161"/>
      <c r="M4" s="161"/>
      <c r="N4" s="161"/>
      <c r="O4" s="162"/>
      <c r="P4" s="152" t="s">
        <v>166</v>
      </c>
    </row>
    <row r="5" spans="1:16" s="64" customFormat="1">
      <c r="A5" s="188"/>
      <c r="B5" s="155"/>
      <c r="C5" s="155"/>
      <c r="D5" s="155"/>
      <c r="E5" s="155"/>
      <c r="F5" s="155"/>
      <c r="G5" s="155"/>
      <c r="H5" s="155"/>
      <c r="I5" s="164"/>
      <c r="J5" s="159"/>
      <c r="K5" s="51">
        <v>1</v>
      </c>
      <c r="L5" s="39">
        <v>2</v>
      </c>
      <c r="M5" s="39">
        <v>3</v>
      </c>
      <c r="N5" s="40" t="s">
        <v>5</v>
      </c>
      <c r="O5" s="41" t="s">
        <v>0</v>
      </c>
      <c r="P5" s="153"/>
    </row>
    <row r="6" spans="1:16" s="64" customFormat="1">
      <c r="A6" s="55"/>
      <c r="B6" s="98"/>
      <c r="C6" s="98"/>
      <c r="D6" s="98"/>
      <c r="E6" s="98"/>
      <c r="F6" s="98"/>
      <c r="G6" s="98"/>
      <c r="H6" s="98"/>
      <c r="I6" s="99"/>
      <c r="J6" s="100"/>
      <c r="K6" s="58"/>
      <c r="L6" s="59"/>
      <c r="M6" s="60"/>
      <c r="N6" s="62"/>
      <c r="O6" s="61"/>
      <c r="P6" s="63"/>
    </row>
    <row r="7" spans="1:16" s="64" customFormat="1">
      <c r="A7" s="55">
        <v>1</v>
      </c>
      <c r="B7" s="32" t="s">
        <v>24</v>
      </c>
      <c r="C7" s="34" t="s">
        <v>31</v>
      </c>
      <c r="D7" s="34" t="s">
        <v>72</v>
      </c>
      <c r="E7" s="37">
        <v>38438</v>
      </c>
      <c r="F7" s="34">
        <v>52</v>
      </c>
      <c r="G7" s="34" t="s">
        <v>73</v>
      </c>
      <c r="H7" s="52" t="s">
        <v>74</v>
      </c>
      <c r="I7" s="50">
        <v>47.2</v>
      </c>
      <c r="J7" s="45">
        <v>1.0686</v>
      </c>
      <c r="K7" s="42">
        <v>37.5</v>
      </c>
      <c r="L7" s="44">
        <v>40</v>
      </c>
      <c r="M7" s="111">
        <v>42.5</v>
      </c>
      <c r="N7" s="44">
        <v>40</v>
      </c>
      <c r="O7" s="47">
        <f t="shared" ref="O7:O17" si="0">J7*N7</f>
        <v>42.744</v>
      </c>
      <c r="P7" s="42">
        <v>1</v>
      </c>
    </row>
    <row r="8" spans="1:16" s="64" customFormat="1">
      <c r="A8" s="55">
        <v>2</v>
      </c>
      <c r="B8" s="32" t="s">
        <v>24</v>
      </c>
      <c r="C8" s="34" t="s">
        <v>31</v>
      </c>
      <c r="D8" s="34" t="s">
        <v>86</v>
      </c>
      <c r="E8" s="37">
        <v>38591</v>
      </c>
      <c r="F8" s="34">
        <v>60</v>
      </c>
      <c r="G8" s="34" t="s">
        <v>73</v>
      </c>
      <c r="H8" s="52" t="s">
        <v>74</v>
      </c>
      <c r="I8" s="50">
        <v>59.3</v>
      </c>
      <c r="J8" s="45">
        <v>0.82279999999999998</v>
      </c>
      <c r="K8" s="42">
        <v>37.5</v>
      </c>
      <c r="L8" s="44">
        <v>40</v>
      </c>
      <c r="M8" s="111">
        <v>45</v>
      </c>
      <c r="N8" s="44">
        <v>40</v>
      </c>
      <c r="O8" s="47">
        <f t="shared" si="0"/>
        <v>32.911999999999999</v>
      </c>
      <c r="P8" s="42">
        <v>2</v>
      </c>
    </row>
    <row r="9" spans="1:16" s="64" customFormat="1">
      <c r="A9" s="55">
        <v>3</v>
      </c>
      <c r="B9" s="32" t="s">
        <v>24</v>
      </c>
      <c r="C9" s="34" t="s">
        <v>31</v>
      </c>
      <c r="D9" s="34" t="s">
        <v>87</v>
      </c>
      <c r="E9" s="37">
        <v>38644</v>
      </c>
      <c r="F9" s="34">
        <v>75</v>
      </c>
      <c r="G9" s="34" t="s">
        <v>73</v>
      </c>
      <c r="H9" s="52" t="s">
        <v>74</v>
      </c>
      <c r="I9" s="50">
        <v>74</v>
      </c>
      <c r="J9" s="45">
        <v>0.67159999999999997</v>
      </c>
      <c r="K9" s="42">
        <v>42.5</v>
      </c>
      <c r="L9" s="111">
        <v>47.5</v>
      </c>
      <c r="M9" s="111">
        <v>47.5</v>
      </c>
      <c r="N9" s="44">
        <v>42.5</v>
      </c>
      <c r="O9" s="47">
        <f t="shared" si="0"/>
        <v>28.542999999999999</v>
      </c>
      <c r="P9" s="42">
        <v>3</v>
      </c>
    </row>
    <row r="10" spans="1:16" s="64" customFormat="1">
      <c r="A10" s="55">
        <v>4</v>
      </c>
      <c r="B10" s="32" t="s">
        <v>24</v>
      </c>
      <c r="C10" s="34" t="s">
        <v>27</v>
      </c>
      <c r="D10" s="34" t="s">
        <v>85</v>
      </c>
      <c r="E10" s="37">
        <v>38260</v>
      </c>
      <c r="F10" s="34">
        <v>60</v>
      </c>
      <c r="G10" s="34" t="s">
        <v>73</v>
      </c>
      <c r="H10" s="52" t="s">
        <v>74</v>
      </c>
      <c r="I10" s="50">
        <v>58.8</v>
      </c>
      <c r="J10" s="45">
        <v>0.83009999999999995</v>
      </c>
      <c r="K10" s="42">
        <v>37.5</v>
      </c>
      <c r="L10" s="44">
        <v>40</v>
      </c>
      <c r="M10" s="111">
        <v>45</v>
      </c>
      <c r="N10" s="44">
        <v>40</v>
      </c>
      <c r="O10" s="47">
        <f t="shared" si="0"/>
        <v>33.204000000000001</v>
      </c>
      <c r="P10" s="42">
        <v>1</v>
      </c>
    </row>
    <row r="11" spans="1:16" s="64" customFormat="1">
      <c r="A11" s="55">
        <v>5</v>
      </c>
      <c r="B11" s="32" t="s">
        <v>24</v>
      </c>
      <c r="C11" s="32" t="s">
        <v>20</v>
      </c>
      <c r="D11" s="34" t="s">
        <v>137</v>
      </c>
      <c r="E11" s="37">
        <v>31843</v>
      </c>
      <c r="F11" s="34">
        <v>82.5</v>
      </c>
      <c r="G11" s="34" t="s">
        <v>94</v>
      </c>
      <c r="H11" s="34" t="s">
        <v>94</v>
      </c>
      <c r="I11" s="50">
        <v>78.8</v>
      </c>
      <c r="J11" s="45">
        <v>0.63990000000000002</v>
      </c>
      <c r="K11" s="42">
        <v>45</v>
      </c>
      <c r="L11" s="44">
        <v>52.5</v>
      </c>
      <c r="M11" s="44">
        <v>57.5</v>
      </c>
      <c r="N11" s="44">
        <v>57.5</v>
      </c>
      <c r="O11" s="47">
        <f t="shared" si="0"/>
        <v>36.794249999999998</v>
      </c>
      <c r="P11" s="42">
        <v>1</v>
      </c>
    </row>
    <row r="12" spans="1:16" s="64" customFormat="1">
      <c r="A12" s="55">
        <v>6</v>
      </c>
      <c r="B12" s="32" t="s">
        <v>24</v>
      </c>
      <c r="C12" s="34" t="s">
        <v>20</v>
      </c>
      <c r="D12" s="34" t="s">
        <v>184</v>
      </c>
      <c r="E12" s="37">
        <v>32492</v>
      </c>
      <c r="F12" s="34">
        <v>82.5</v>
      </c>
      <c r="G12" s="34" t="s">
        <v>65</v>
      </c>
      <c r="H12" s="35" t="s">
        <v>65</v>
      </c>
      <c r="I12" s="50">
        <v>81.3</v>
      </c>
      <c r="J12" s="45">
        <v>0.62570000000000003</v>
      </c>
      <c r="K12" s="42">
        <v>52.5</v>
      </c>
      <c r="L12" s="44">
        <v>57.5</v>
      </c>
      <c r="M12" s="111">
        <v>70</v>
      </c>
      <c r="N12" s="44">
        <v>57.5</v>
      </c>
      <c r="O12" s="47">
        <f t="shared" si="0"/>
        <v>35.97775</v>
      </c>
      <c r="P12" s="42">
        <v>3</v>
      </c>
    </row>
    <row r="13" spans="1:16" s="64" customFormat="1">
      <c r="A13" s="55">
        <v>7</v>
      </c>
      <c r="B13" s="32" t="s">
        <v>24</v>
      </c>
      <c r="C13" s="32" t="s">
        <v>20</v>
      </c>
      <c r="D13" s="34" t="s">
        <v>98</v>
      </c>
      <c r="E13" s="37">
        <v>30092</v>
      </c>
      <c r="F13" s="34">
        <v>100</v>
      </c>
      <c r="G13" s="34" t="s">
        <v>65</v>
      </c>
      <c r="H13" s="34" t="s">
        <v>65</v>
      </c>
      <c r="I13" s="50">
        <v>97.8</v>
      </c>
      <c r="J13" s="45">
        <v>0.55969999999999998</v>
      </c>
      <c r="K13" s="42">
        <v>55</v>
      </c>
      <c r="L13" s="44">
        <v>62.5</v>
      </c>
      <c r="M13" s="111">
        <v>70</v>
      </c>
      <c r="N13" s="44">
        <v>62.5</v>
      </c>
      <c r="O13" s="47">
        <f t="shared" si="0"/>
        <v>34.981249999999996</v>
      </c>
      <c r="P13" s="42">
        <v>4</v>
      </c>
    </row>
    <row r="14" spans="1:16" s="64" customFormat="1">
      <c r="A14" s="55">
        <v>8</v>
      </c>
      <c r="B14" s="32" t="s">
        <v>24</v>
      </c>
      <c r="C14" s="32" t="s">
        <v>20</v>
      </c>
      <c r="D14" s="34" t="s">
        <v>138</v>
      </c>
      <c r="E14" s="37">
        <v>33178</v>
      </c>
      <c r="F14" s="34">
        <v>110</v>
      </c>
      <c r="G14" s="34" t="s">
        <v>12</v>
      </c>
      <c r="H14" s="52" t="s">
        <v>12</v>
      </c>
      <c r="I14" s="50">
        <v>104.8</v>
      </c>
      <c r="J14" s="45">
        <v>0.54410000000000003</v>
      </c>
      <c r="K14" s="42">
        <v>67.5</v>
      </c>
      <c r="L14" s="111">
        <v>75</v>
      </c>
      <c r="M14" s="111">
        <v>75</v>
      </c>
      <c r="N14" s="44">
        <v>67.5</v>
      </c>
      <c r="O14" s="47">
        <f t="shared" si="0"/>
        <v>36.726750000000003</v>
      </c>
      <c r="P14" s="42">
        <v>2</v>
      </c>
    </row>
    <row r="15" spans="1:16" s="64" customFormat="1">
      <c r="A15" s="55">
        <v>9</v>
      </c>
      <c r="B15" s="35" t="s">
        <v>32</v>
      </c>
      <c r="C15" s="34" t="s">
        <v>20</v>
      </c>
      <c r="D15" s="34" t="s">
        <v>145</v>
      </c>
      <c r="E15" s="37">
        <v>30548</v>
      </c>
      <c r="F15" s="34">
        <v>110</v>
      </c>
      <c r="G15" s="34" t="s">
        <v>12</v>
      </c>
      <c r="H15" s="67" t="s">
        <v>101</v>
      </c>
      <c r="I15" s="50">
        <v>109.8</v>
      </c>
      <c r="J15" s="45">
        <v>0.56999999999999995</v>
      </c>
      <c r="K15" s="42">
        <v>65</v>
      </c>
      <c r="L15" s="44">
        <v>70</v>
      </c>
      <c r="M15" s="44">
        <v>75</v>
      </c>
      <c r="N15" s="44">
        <v>75</v>
      </c>
      <c r="O15" s="47">
        <f t="shared" si="0"/>
        <v>42.749999999999993</v>
      </c>
      <c r="P15" s="42">
        <v>2</v>
      </c>
    </row>
    <row r="16" spans="1:16" s="64" customFormat="1">
      <c r="A16" s="55">
        <v>10</v>
      </c>
      <c r="B16" s="35" t="s">
        <v>32</v>
      </c>
      <c r="C16" s="34" t="s">
        <v>20</v>
      </c>
      <c r="D16" s="34" t="s">
        <v>118</v>
      </c>
      <c r="E16" s="37">
        <v>34125</v>
      </c>
      <c r="F16" s="34">
        <v>110</v>
      </c>
      <c r="G16" s="34" t="s">
        <v>12</v>
      </c>
      <c r="H16" s="52" t="s">
        <v>101</v>
      </c>
      <c r="I16" s="50">
        <v>106.2</v>
      </c>
      <c r="J16" s="45">
        <v>0.54169999999999996</v>
      </c>
      <c r="K16" s="42">
        <v>70</v>
      </c>
      <c r="L16" s="44">
        <v>77.5</v>
      </c>
      <c r="M16" s="44">
        <v>82.5</v>
      </c>
      <c r="N16" s="44">
        <v>82.5</v>
      </c>
      <c r="O16" s="47">
        <f t="shared" si="0"/>
        <v>44.690249999999999</v>
      </c>
      <c r="P16" s="42">
        <v>1</v>
      </c>
    </row>
    <row r="17" spans="1:16" s="64" customFormat="1">
      <c r="A17" s="55">
        <v>11</v>
      </c>
      <c r="B17" s="32" t="s">
        <v>24</v>
      </c>
      <c r="C17" s="34" t="s">
        <v>76</v>
      </c>
      <c r="D17" s="34" t="s">
        <v>75</v>
      </c>
      <c r="E17" s="37">
        <v>21789</v>
      </c>
      <c r="F17" s="34">
        <v>75</v>
      </c>
      <c r="G17" s="34" t="s">
        <v>73</v>
      </c>
      <c r="H17" s="34" t="s">
        <v>74</v>
      </c>
      <c r="I17" s="50">
        <v>72.099999999999994</v>
      </c>
      <c r="J17" s="45">
        <v>1.1659999999999999</v>
      </c>
      <c r="K17" s="42">
        <v>42.5</v>
      </c>
      <c r="L17" s="111">
        <v>50</v>
      </c>
      <c r="M17" s="111">
        <v>50</v>
      </c>
      <c r="N17" s="44">
        <v>42.5</v>
      </c>
      <c r="O17" s="47">
        <f t="shared" si="0"/>
        <v>49.555</v>
      </c>
      <c r="P17" s="42">
        <v>1</v>
      </c>
    </row>
  </sheetData>
  <mergeCells count="12">
    <mergeCell ref="A4:A5"/>
    <mergeCell ref="D4:D5"/>
    <mergeCell ref="E4:E5"/>
    <mergeCell ref="F4:F5"/>
    <mergeCell ref="C4:C5"/>
    <mergeCell ref="P4:P5"/>
    <mergeCell ref="B4:B5"/>
    <mergeCell ref="I4:I5"/>
    <mergeCell ref="J4:J5"/>
    <mergeCell ref="K4:O4"/>
    <mergeCell ref="H4:H5"/>
    <mergeCell ref="G4:G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workbookViewId="0">
      <selection activeCell="B6" sqref="B6:I6"/>
    </sheetView>
  </sheetViews>
  <sheetFormatPr defaultRowHeight="12.75"/>
  <cols>
    <col min="2" max="2" width="32.5703125" bestFit="1" customWidth="1"/>
    <col min="3" max="3" width="16.85546875" bestFit="1" customWidth="1"/>
    <col min="4" max="4" width="4.85546875" bestFit="1" customWidth="1"/>
    <col min="5" max="5" width="24.28515625" bestFit="1" customWidth="1"/>
    <col min="8" max="8" width="10.140625" bestFit="1" customWidth="1"/>
    <col min="9" max="9" width="10" bestFit="1" customWidth="1"/>
  </cols>
  <sheetData>
    <row r="1" spans="1:28" ht="13.5" thickBot="1"/>
    <row r="2" spans="1:28" ht="15.75">
      <c r="A2" s="154"/>
      <c r="B2" s="154" t="s">
        <v>3</v>
      </c>
      <c r="C2" s="154" t="s">
        <v>23</v>
      </c>
      <c r="D2" s="154" t="s">
        <v>2</v>
      </c>
      <c r="E2" s="154" t="s">
        <v>4</v>
      </c>
      <c r="F2" s="154" t="s">
        <v>11</v>
      </c>
      <c r="G2" s="154" t="s">
        <v>21</v>
      </c>
      <c r="H2" s="154" t="s">
        <v>8</v>
      </c>
      <c r="I2" s="163" t="s">
        <v>1</v>
      </c>
      <c r="J2" s="160"/>
      <c r="K2" s="161"/>
      <c r="L2" s="161"/>
      <c r="M2" s="161"/>
      <c r="N2" s="161"/>
      <c r="O2" s="162"/>
    </row>
    <row r="3" spans="1:28" ht="15.75">
      <c r="A3" s="155"/>
      <c r="B3" s="155"/>
      <c r="C3" s="155"/>
      <c r="D3" s="155"/>
      <c r="E3" s="155"/>
      <c r="F3" s="155"/>
      <c r="G3" s="155"/>
      <c r="H3" s="155"/>
      <c r="I3" s="164"/>
      <c r="J3" s="51">
        <v>1</v>
      </c>
      <c r="K3" s="39">
        <v>2</v>
      </c>
      <c r="L3" s="39">
        <v>3</v>
      </c>
      <c r="M3" s="39">
        <v>4</v>
      </c>
      <c r="N3" s="40" t="s">
        <v>5</v>
      </c>
      <c r="O3" s="41" t="s">
        <v>0</v>
      </c>
    </row>
    <row r="5" spans="1:28" ht="15.75">
      <c r="A5" s="105"/>
      <c r="B5" s="34" t="s">
        <v>154</v>
      </c>
      <c r="C5" s="37"/>
      <c r="D5" s="34"/>
      <c r="E5" s="34" t="s">
        <v>20</v>
      </c>
      <c r="F5" s="34" t="s">
        <v>12</v>
      </c>
      <c r="G5" s="35"/>
      <c r="H5" s="48"/>
      <c r="I5" s="50">
        <v>114.8</v>
      </c>
      <c r="J5" s="85"/>
      <c r="K5" s="86"/>
      <c r="L5" s="86"/>
      <c r="M5" s="86"/>
      <c r="N5" s="86"/>
      <c r="O5" s="86"/>
      <c r="P5" s="87"/>
      <c r="Q5" s="88"/>
      <c r="R5" s="90"/>
      <c r="S5" s="86"/>
      <c r="T5" s="91"/>
      <c r="U5" s="93"/>
      <c r="V5" s="93"/>
      <c r="W5" s="93"/>
      <c r="X5" s="93"/>
      <c r="Y5" s="93"/>
      <c r="Z5" s="93"/>
      <c r="AA5" s="94"/>
      <c r="AB5" s="89"/>
    </row>
    <row r="6" spans="1:28" ht="15.75">
      <c r="A6" s="105"/>
      <c r="B6" s="34" t="s">
        <v>145</v>
      </c>
      <c r="C6" s="37">
        <v>30548</v>
      </c>
      <c r="D6" s="34">
        <v>110</v>
      </c>
      <c r="E6" s="34" t="s">
        <v>20</v>
      </c>
      <c r="F6" s="34" t="s">
        <v>12</v>
      </c>
      <c r="G6" s="35" t="s">
        <v>32</v>
      </c>
      <c r="H6" s="48" t="s">
        <v>101</v>
      </c>
      <c r="I6" s="48">
        <v>109.8</v>
      </c>
      <c r="J6" s="85"/>
      <c r="K6" s="86"/>
      <c r="L6" s="86"/>
      <c r="M6" s="86"/>
      <c r="N6" s="86"/>
      <c r="O6" s="86"/>
      <c r="P6" s="87"/>
      <c r="Q6" s="88"/>
      <c r="R6" s="90"/>
      <c r="S6" s="86"/>
      <c r="T6" s="91"/>
      <c r="U6" s="93"/>
      <c r="V6" s="93"/>
      <c r="W6" s="93"/>
      <c r="X6" s="93"/>
      <c r="Y6" s="93"/>
      <c r="Z6" s="93"/>
      <c r="AA6" s="94"/>
      <c r="AB6" s="89"/>
    </row>
    <row r="7" spans="1:28" ht="15.75">
      <c r="A7" s="105"/>
      <c r="B7" s="34" t="s">
        <v>159</v>
      </c>
      <c r="C7" s="37"/>
      <c r="D7" s="34"/>
      <c r="E7" s="34" t="s">
        <v>20</v>
      </c>
      <c r="F7" s="34" t="s">
        <v>12</v>
      </c>
      <c r="G7" s="35"/>
      <c r="H7" s="48"/>
      <c r="I7" s="48">
        <v>136</v>
      </c>
      <c r="J7" s="85"/>
      <c r="K7" s="86"/>
      <c r="L7" s="86"/>
      <c r="M7" s="86"/>
      <c r="N7" s="86"/>
      <c r="O7" s="86"/>
      <c r="P7" s="87"/>
      <c r="Q7" s="88"/>
      <c r="R7" s="90"/>
      <c r="S7" s="86"/>
      <c r="T7" s="91"/>
      <c r="U7" s="93"/>
      <c r="V7" s="93"/>
      <c r="W7" s="93"/>
      <c r="X7" s="93"/>
      <c r="Y7" s="93"/>
      <c r="Z7" s="93"/>
      <c r="AA7" s="94"/>
      <c r="AB7" s="89"/>
    </row>
    <row r="8" spans="1:28" ht="15.75">
      <c r="A8" s="105"/>
      <c r="B8" s="34" t="s">
        <v>160</v>
      </c>
      <c r="C8" s="37"/>
      <c r="D8" s="34"/>
      <c r="E8" s="34" t="s">
        <v>20</v>
      </c>
      <c r="F8" s="34" t="s">
        <v>12</v>
      </c>
      <c r="G8" s="35"/>
      <c r="H8" s="48"/>
      <c r="I8" s="48">
        <v>94</v>
      </c>
      <c r="J8" s="85"/>
      <c r="K8" s="86"/>
      <c r="L8" s="86"/>
      <c r="M8" s="86"/>
      <c r="N8" s="86"/>
      <c r="O8" s="86"/>
      <c r="P8" s="87"/>
      <c r="Q8" s="88"/>
      <c r="R8" s="90"/>
      <c r="S8" s="86"/>
      <c r="T8" s="91"/>
      <c r="U8" s="93"/>
      <c r="V8" s="93"/>
      <c r="W8" s="93"/>
      <c r="X8" s="93"/>
      <c r="Y8" s="93"/>
      <c r="Z8" s="93"/>
      <c r="AA8" s="94"/>
      <c r="AB8" s="89"/>
    </row>
  </sheetData>
  <mergeCells count="10">
    <mergeCell ref="H2:H3"/>
    <mergeCell ref="I2:I3"/>
    <mergeCell ref="J2:O2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2.75"/>
  <cols>
    <col min="1" max="1" width="19.7109375" bestFit="1" customWidth="1"/>
  </cols>
  <sheetData>
    <row r="1" spans="1:3" ht="16.5" thickBot="1">
      <c r="A1" s="121" t="s">
        <v>8</v>
      </c>
      <c r="B1" s="122" t="s">
        <v>7</v>
      </c>
      <c r="C1" s="123" t="s">
        <v>6</v>
      </c>
    </row>
    <row r="2" spans="1:3" ht="15.75" hidden="1">
      <c r="A2" s="124" t="s">
        <v>12</v>
      </c>
      <c r="B2" s="125">
        <v>629</v>
      </c>
      <c r="C2" s="127"/>
    </row>
    <row r="3" spans="1:3" ht="15.75">
      <c r="A3" s="34" t="s">
        <v>30</v>
      </c>
      <c r="B3" s="65">
        <v>234</v>
      </c>
      <c r="C3" s="126">
        <v>1</v>
      </c>
    </row>
    <row r="4" spans="1:3" ht="15.75">
      <c r="A4" s="48" t="s">
        <v>101</v>
      </c>
      <c r="B4" s="66">
        <v>228</v>
      </c>
      <c r="C4" s="126">
        <v>2</v>
      </c>
    </row>
    <row r="5" spans="1:3" ht="15.75">
      <c r="A5" s="35" t="s">
        <v>65</v>
      </c>
      <c r="B5" s="66">
        <v>141</v>
      </c>
      <c r="C5" s="126">
        <v>3</v>
      </c>
    </row>
    <row r="6" spans="1:3" ht="15.75">
      <c r="A6" s="34" t="s">
        <v>12</v>
      </c>
      <c r="B6" s="66">
        <v>135</v>
      </c>
      <c r="C6" s="126"/>
    </row>
    <row r="7" spans="1:3" ht="15.75">
      <c r="A7" s="35" t="s">
        <v>35</v>
      </c>
      <c r="B7" s="66">
        <v>83</v>
      </c>
      <c r="C7" s="126"/>
    </row>
    <row r="8" spans="1:3" ht="15.75">
      <c r="A8" s="35" t="s">
        <v>62</v>
      </c>
      <c r="B8" s="66">
        <v>48</v>
      </c>
      <c r="C8" s="126"/>
    </row>
    <row r="9" spans="1:3" ht="15.75">
      <c r="A9" s="34" t="s">
        <v>74</v>
      </c>
      <c r="B9" s="66">
        <v>44</v>
      </c>
      <c r="C9" s="126"/>
    </row>
    <row r="10" spans="1:3" ht="15.75">
      <c r="A10" s="34" t="s">
        <v>26</v>
      </c>
      <c r="B10" s="66">
        <v>22</v>
      </c>
      <c r="C10" s="126"/>
    </row>
    <row r="11" spans="1:3" ht="15.75">
      <c r="A11" s="48" t="s">
        <v>60</v>
      </c>
      <c r="B11" s="66">
        <v>12</v>
      </c>
      <c r="C11" s="126"/>
    </row>
  </sheetData>
  <sortState ref="A3:B11">
    <sortCondition descending="1" ref="B3:B11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opLeftCell="C1" workbookViewId="0">
      <selection activeCell="O12" sqref="O12"/>
    </sheetView>
  </sheetViews>
  <sheetFormatPr defaultRowHeight="12.75"/>
  <cols>
    <col min="2" max="2" width="26.85546875" customWidth="1"/>
    <col min="3" max="3" width="35.5703125" bestFit="1" customWidth="1"/>
    <col min="4" max="4" width="21.42578125" customWidth="1"/>
    <col min="5" max="5" width="5.85546875" bestFit="1" customWidth="1"/>
    <col min="6" max="6" width="12.7109375" bestFit="1" customWidth="1"/>
    <col min="7" max="7" width="12.42578125" bestFit="1" customWidth="1"/>
    <col min="9" max="9" width="10.140625" bestFit="1" customWidth="1"/>
    <col min="10" max="10" width="5.5703125" bestFit="1" customWidth="1"/>
    <col min="11" max="13" width="6.140625" bestFit="1" customWidth="1"/>
    <col min="14" max="14" width="8" bestFit="1" customWidth="1"/>
    <col min="15" max="15" width="10.140625" bestFit="1" customWidth="1"/>
    <col min="16" max="16" width="8.140625" bestFit="1" customWidth="1"/>
  </cols>
  <sheetData>
    <row r="1" spans="1:16" s="4" customFormat="1" ht="20.25">
      <c r="B1" s="3"/>
      <c r="C1" s="69" t="s">
        <v>182</v>
      </c>
      <c r="E1" s="1"/>
      <c r="H1" s="2"/>
      <c r="I1" s="7"/>
      <c r="J1" s="1"/>
      <c r="K1" s="21"/>
      <c r="L1" s="21"/>
      <c r="M1" s="21"/>
      <c r="N1" s="10"/>
      <c r="O1" s="7"/>
    </row>
    <row r="2" spans="1:16" s="11" customFormat="1" ht="20.25">
      <c r="B2" s="12"/>
      <c r="C2" s="69" t="s">
        <v>143</v>
      </c>
      <c r="E2" s="12"/>
      <c r="F2" s="12"/>
      <c r="G2" s="12"/>
      <c r="H2" s="13"/>
      <c r="I2" s="14"/>
      <c r="J2" s="12"/>
      <c r="K2" s="22"/>
      <c r="L2" s="22"/>
      <c r="M2" s="22"/>
      <c r="N2" s="15"/>
      <c r="O2" s="16"/>
    </row>
    <row r="3" spans="1:16" s="11" customFormat="1" ht="12" customHeight="1" thickBot="1">
      <c r="B3" s="12"/>
      <c r="C3" s="12"/>
      <c r="D3" s="1"/>
      <c r="E3" s="12"/>
      <c r="F3" s="12"/>
      <c r="G3" s="12"/>
      <c r="H3" s="13"/>
      <c r="I3" s="14"/>
      <c r="J3" s="12"/>
      <c r="K3" s="22"/>
      <c r="L3" s="22"/>
      <c r="M3" s="22"/>
      <c r="N3" s="15"/>
      <c r="O3" s="16"/>
    </row>
    <row r="4" spans="1:16" s="43" customFormat="1" ht="15.75">
      <c r="A4" s="150" t="s">
        <v>42</v>
      </c>
      <c r="B4" s="154" t="s">
        <v>4</v>
      </c>
      <c r="C4" s="154" t="s">
        <v>3</v>
      </c>
      <c r="D4" s="154" t="s">
        <v>23</v>
      </c>
      <c r="E4" s="154" t="s">
        <v>2</v>
      </c>
      <c r="F4" s="154" t="s">
        <v>11</v>
      </c>
      <c r="G4" s="154" t="s">
        <v>8</v>
      </c>
      <c r="H4" s="163" t="s">
        <v>1</v>
      </c>
      <c r="I4" s="158" t="s">
        <v>0</v>
      </c>
      <c r="J4" s="160" t="s">
        <v>10</v>
      </c>
      <c r="K4" s="161"/>
      <c r="L4" s="161"/>
      <c r="M4" s="161"/>
      <c r="N4" s="161"/>
      <c r="O4" s="162"/>
      <c r="P4" s="152" t="s">
        <v>6</v>
      </c>
    </row>
    <row r="5" spans="1:16" s="97" customFormat="1" ht="15.75">
      <c r="A5" s="151"/>
      <c r="B5" s="155"/>
      <c r="C5" s="155"/>
      <c r="D5" s="155"/>
      <c r="E5" s="155"/>
      <c r="F5" s="155"/>
      <c r="G5" s="155"/>
      <c r="H5" s="164"/>
      <c r="I5" s="159"/>
      <c r="J5" s="51">
        <v>1</v>
      </c>
      <c r="K5" s="39">
        <v>2</v>
      </c>
      <c r="L5" s="39">
        <v>3</v>
      </c>
      <c r="M5" s="39">
        <v>4</v>
      </c>
      <c r="N5" s="40" t="s">
        <v>5</v>
      </c>
      <c r="O5" s="41" t="s">
        <v>0</v>
      </c>
      <c r="P5" s="153"/>
    </row>
    <row r="7" spans="1:16" s="6" customFormat="1" ht="15.75">
      <c r="A7" s="46">
        <v>1</v>
      </c>
      <c r="B7" s="32" t="s">
        <v>20</v>
      </c>
      <c r="C7" s="34" t="s">
        <v>131</v>
      </c>
      <c r="D7" s="37">
        <v>25946</v>
      </c>
      <c r="E7" s="34">
        <v>56</v>
      </c>
      <c r="F7" s="34" t="s">
        <v>12</v>
      </c>
      <c r="G7" s="48" t="s">
        <v>101</v>
      </c>
      <c r="H7" s="50">
        <v>55.5</v>
      </c>
      <c r="I7" s="45">
        <v>0.88349999999999995</v>
      </c>
      <c r="J7" s="109">
        <v>60</v>
      </c>
      <c r="K7" s="109">
        <v>60</v>
      </c>
      <c r="L7" s="109">
        <v>60</v>
      </c>
      <c r="M7" s="44" t="s">
        <v>141</v>
      </c>
      <c r="N7" s="42">
        <v>0</v>
      </c>
      <c r="O7" s="47">
        <f t="shared" ref="O7:O14" si="0">I7*N7</f>
        <v>0</v>
      </c>
      <c r="P7" s="35"/>
    </row>
    <row r="8" spans="1:16" s="6" customFormat="1" ht="15.75">
      <c r="A8" s="46">
        <v>2</v>
      </c>
      <c r="B8" s="34" t="s">
        <v>20</v>
      </c>
      <c r="C8" s="34" t="s">
        <v>120</v>
      </c>
      <c r="D8" s="37">
        <v>29938</v>
      </c>
      <c r="E8" s="34">
        <v>67.5</v>
      </c>
      <c r="F8" s="34" t="s">
        <v>30</v>
      </c>
      <c r="G8" s="48" t="s">
        <v>81</v>
      </c>
      <c r="H8" s="50">
        <v>66.400000000000006</v>
      </c>
      <c r="I8" s="45">
        <v>0.79179999999999995</v>
      </c>
      <c r="J8" s="42">
        <v>65</v>
      </c>
      <c r="K8" s="42">
        <v>70</v>
      </c>
      <c r="L8" s="109">
        <v>75</v>
      </c>
      <c r="M8" s="42">
        <v>75</v>
      </c>
      <c r="N8" s="42">
        <v>75</v>
      </c>
      <c r="O8" s="47">
        <f t="shared" si="0"/>
        <v>59.384999999999998</v>
      </c>
      <c r="P8" s="35"/>
    </row>
    <row r="9" spans="1:16" s="6" customFormat="1" ht="15.75">
      <c r="A9" s="46">
        <v>3</v>
      </c>
      <c r="B9" s="32" t="s">
        <v>20</v>
      </c>
      <c r="C9" s="34" t="s">
        <v>99</v>
      </c>
      <c r="D9" s="37">
        <v>37319</v>
      </c>
      <c r="E9" s="34">
        <v>67.5</v>
      </c>
      <c r="F9" s="34" t="s">
        <v>100</v>
      </c>
      <c r="G9" s="48" t="s">
        <v>101</v>
      </c>
      <c r="H9" s="50">
        <v>65</v>
      </c>
      <c r="I9" s="45">
        <v>0.80520000000000003</v>
      </c>
      <c r="J9" s="42">
        <v>72.5</v>
      </c>
      <c r="K9" s="42">
        <v>75</v>
      </c>
      <c r="L9" s="110">
        <v>77.5</v>
      </c>
      <c r="M9" s="109">
        <v>80</v>
      </c>
      <c r="N9" s="110">
        <v>77.5</v>
      </c>
      <c r="O9" s="47">
        <f t="shared" si="0"/>
        <v>62.402999999999999</v>
      </c>
      <c r="P9" s="35">
        <v>1</v>
      </c>
    </row>
    <row r="10" spans="1:16" s="20" customFormat="1" ht="15.75">
      <c r="A10" s="46">
        <v>4</v>
      </c>
      <c r="B10" s="34" t="s">
        <v>20</v>
      </c>
      <c r="C10" s="36" t="s">
        <v>69</v>
      </c>
      <c r="D10" s="49">
        <v>27458</v>
      </c>
      <c r="E10" s="36">
        <v>75</v>
      </c>
      <c r="F10" s="34" t="s">
        <v>12</v>
      </c>
      <c r="G10" s="35" t="s">
        <v>65</v>
      </c>
      <c r="H10" s="50">
        <v>74.2</v>
      </c>
      <c r="I10" s="45">
        <v>0.67010000000000003</v>
      </c>
      <c r="J10" s="42">
        <v>75</v>
      </c>
      <c r="K10" s="42">
        <v>80</v>
      </c>
      <c r="L10" s="110">
        <v>82.5</v>
      </c>
      <c r="M10" s="109">
        <v>85</v>
      </c>
      <c r="N10" s="110">
        <v>82.5</v>
      </c>
      <c r="O10" s="47">
        <v>59.878500000000003</v>
      </c>
      <c r="P10" s="35">
        <v>3</v>
      </c>
    </row>
    <row r="11" spans="1:16" s="20" customFormat="1" ht="15.75">
      <c r="A11" s="46">
        <v>5</v>
      </c>
      <c r="B11" s="32" t="s">
        <v>20</v>
      </c>
      <c r="C11" s="34" t="s">
        <v>142</v>
      </c>
      <c r="D11" s="37">
        <v>31069</v>
      </c>
      <c r="E11" s="34">
        <v>90</v>
      </c>
      <c r="F11" s="48" t="s">
        <v>65</v>
      </c>
      <c r="G11" s="35" t="s">
        <v>65</v>
      </c>
      <c r="H11" s="50">
        <v>90</v>
      </c>
      <c r="I11" s="45">
        <v>0.58530000000000004</v>
      </c>
      <c r="J11" s="42">
        <v>85</v>
      </c>
      <c r="K11" s="42">
        <v>90</v>
      </c>
      <c r="L11" s="42">
        <v>95</v>
      </c>
      <c r="M11" s="109">
        <v>100</v>
      </c>
      <c r="N11" s="42">
        <v>95</v>
      </c>
      <c r="O11" s="47">
        <v>60.011499999999998</v>
      </c>
      <c r="P11" s="35">
        <v>2</v>
      </c>
    </row>
    <row r="12" spans="1:16" s="20" customFormat="1" ht="15.75">
      <c r="A12" s="46">
        <v>6</v>
      </c>
      <c r="B12" s="34" t="s">
        <v>20</v>
      </c>
      <c r="C12" s="34" t="s">
        <v>119</v>
      </c>
      <c r="D12" s="37">
        <v>31906</v>
      </c>
      <c r="E12" s="34">
        <v>100</v>
      </c>
      <c r="F12" s="34" t="s">
        <v>12</v>
      </c>
      <c r="G12" s="48" t="s">
        <v>101</v>
      </c>
      <c r="H12" s="50">
        <v>95.8</v>
      </c>
      <c r="I12" s="45">
        <v>0.56540000000000001</v>
      </c>
      <c r="J12" s="42">
        <v>170</v>
      </c>
      <c r="K12" s="42">
        <v>180</v>
      </c>
      <c r="L12" s="42">
        <v>185</v>
      </c>
      <c r="M12" s="44">
        <v>187.5</v>
      </c>
      <c r="N12" s="44">
        <v>187.5</v>
      </c>
      <c r="O12" s="47">
        <f t="shared" si="0"/>
        <v>106.0125</v>
      </c>
      <c r="P12" s="35">
        <v>2</v>
      </c>
    </row>
    <row r="13" spans="1:16" s="20" customFormat="1" ht="15.75">
      <c r="A13" s="46">
        <v>7</v>
      </c>
      <c r="B13" s="34" t="s">
        <v>20</v>
      </c>
      <c r="C13" s="34" t="s">
        <v>55</v>
      </c>
      <c r="D13" s="37">
        <v>26074</v>
      </c>
      <c r="E13" s="34">
        <v>110</v>
      </c>
      <c r="F13" s="34" t="s">
        <v>30</v>
      </c>
      <c r="G13" s="48" t="s">
        <v>30</v>
      </c>
      <c r="H13" s="50">
        <v>106</v>
      </c>
      <c r="I13" s="45">
        <v>0.54210000000000003</v>
      </c>
      <c r="J13" s="42">
        <v>180</v>
      </c>
      <c r="K13" s="42">
        <v>190</v>
      </c>
      <c r="L13" s="42">
        <v>195</v>
      </c>
      <c r="M13" s="44" t="s">
        <v>141</v>
      </c>
      <c r="N13" s="42">
        <v>195</v>
      </c>
      <c r="O13" s="47">
        <f t="shared" si="0"/>
        <v>105.70950000000001</v>
      </c>
      <c r="P13" s="35">
        <v>3</v>
      </c>
    </row>
    <row r="14" spans="1:16" s="20" customFormat="1" ht="15.75">
      <c r="A14" s="46">
        <v>8</v>
      </c>
      <c r="B14" s="32" t="s">
        <v>20</v>
      </c>
      <c r="C14" s="34" t="s">
        <v>82</v>
      </c>
      <c r="D14" s="37">
        <v>33752</v>
      </c>
      <c r="E14" s="34">
        <v>100</v>
      </c>
      <c r="F14" s="34" t="s">
        <v>77</v>
      </c>
      <c r="G14" s="35" t="s">
        <v>77</v>
      </c>
      <c r="H14" s="50">
        <v>95</v>
      </c>
      <c r="I14" s="45">
        <v>0.56779999999999997</v>
      </c>
      <c r="J14" s="42">
        <v>190</v>
      </c>
      <c r="K14" s="44">
        <v>197.5</v>
      </c>
      <c r="L14" s="110">
        <v>207.5</v>
      </c>
      <c r="M14" s="109">
        <v>215</v>
      </c>
      <c r="N14" s="110">
        <v>207.5</v>
      </c>
      <c r="O14" s="47">
        <f t="shared" si="0"/>
        <v>117.8185</v>
      </c>
      <c r="P14" s="35">
        <v>1</v>
      </c>
    </row>
  </sheetData>
  <mergeCells count="11">
    <mergeCell ref="F4:F5"/>
    <mergeCell ref="A4:A5"/>
    <mergeCell ref="C4:C5"/>
    <mergeCell ref="D4:D5"/>
    <mergeCell ref="E4:E5"/>
    <mergeCell ref="B4:B5"/>
    <mergeCell ref="P4:P5"/>
    <mergeCell ref="G4:G5"/>
    <mergeCell ref="H4:H5"/>
    <mergeCell ref="I4:I5"/>
    <mergeCell ref="J4:O4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D2" sqref="D1:D2"/>
    </sheetView>
  </sheetViews>
  <sheetFormatPr defaultRowHeight="12.75"/>
  <cols>
    <col min="2" max="2" width="8.7109375" bestFit="1" customWidth="1"/>
    <col min="3" max="3" width="15.140625" bestFit="1" customWidth="1"/>
    <col min="4" max="4" width="31.5703125" bestFit="1" customWidth="1"/>
    <col min="5" max="5" width="17.7109375" customWidth="1"/>
    <col min="6" max="6" width="5.85546875" bestFit="1" customWidth="1"/>
    <col min="7" max="7" width="10.5703125" bestFit="1" customWidth="1"/>
    <col min="8" max="8" width="8.7109375" bestFit="1" customWidth="1"/>
    <col min="9" max="9" width="16.7109375" bestFit="1" customWidth="1"/>
    <col min="10" max="10" width="13.5703125" bestFit="1" customWidth="1"/>
    <col min="17" max="17" width="10" bestFit="1" customWidth="1"/>
  </cols>
  <sheetData>
    <row r="1" spans="1:18" s="4" customFormat="1" ht="20.25">
      <c r="A1" s="43"/>
      <c r="B1" s="1"/>
      <c r="C1" s="1"/>
      <c r="D1" s="69" t="s">
        <v>182</v>
      </c>
      <c r="F1" s="1"/>
      <c r="G1" s="1"/>
      <c r="H1" s="1"/>
      <c r="I1" s="3"/>
      <c r="J1" s="25"/>
      <c r="K1" s="1"/>
      <c r="L1" s="5"/>
      <c r="M1" s="26"/>
      <c r="P1" s="10"/>
      <c r="Q1" s="24"/>
      <c r="R1" s="7"/>
    </row>
    <row r="2" spans="1:18" s="4" customFormat="1" ht="20.25">
      <c r="A2" s="43"/>
      <c r="B2" s="1"/>
      <c r="C2" s="1"/>
      <c r="D2" s="69" t="s">
        <v>157</v>
      </c>
      <c r="F2" s="1"/>
      <c r="G2" s="1"/>
      <c r="H2" s="1"/>
      <c r="I2" s="3"/>
      <c r="J2" s="28"/>
      <c r="K2" s="8"/>
      <c r="L2" s="2"/>
      <c r="M2" s="26"/>
      <c r="P2" s="10"/>
      <c r="Q2" s="24"/>
      <c r="R2" s="7"/>
    </row>
    <row r="3" spans="1:18" s="4" customFormat="1" ht="15" customHeight="1" thickBot="1">
      <c r="A3" s="43"/>
      <c r="B3" s="1"/>
      <c r="C3" s="1"/>
      <c r="E3" s="8"/>
      <c r="F3" s="1"/>
      <c r="G3" s="1"/>
      <c r="H3" s="1"/>
      <c r="I3" s="3"/>
      <c r="J3" s="28"/>
      <c r="K3" s="8"/>
      <c r="L3" s="2"/>
      <c r="M3" s="26"/>
      <c r="P3" s="10"/>
      <c r="Q3" s="24"/>
      <c r="R3" s="7"/>
    </row>
    <row r="4" spans="1:18" s="4" customFormat="1" ht="15" customHeight="1">
      <c r="A4" s="165" t="s">
        <v>42</v>
      </c>
      <c r="B4" s="154" t="s">
        <v>21</v>
      </c>
      <c r="C4" s="154" t="s">
        <v>4</v>
      </c>
      <c r="D4" s="154" t="s">
        <v>3</v>
      </c>
      <c r="E4" s="154" t="s">
        <v>23</v>
      </c>
      <c r="F4" s="154" t="s">
        <v>2</v>
      </c>
      <c r="G4" s="154" t="s">
        <v>11</v>
      </c>
      <c r="H4" s="154" t="s">
        <v>21</v>
      </c>
      <c r="I4" s="154" t="s">
        <v>9</v>
      </c>
      <c r="J4" s="154" t="s">
        <v>8</v>
      </c>
      <c r="K4" s="163" t="s">
        <v>1</v>
      </c>
      <c r="L4" s="158" t="s">
        <v>0</v>
      </c>
      <c r="M4" s="160" t="s">
        <v>158</v>
      </c>
      <c r="N4" s="161"/>
      <c r="O4" s="161"/>
      <c r="P4" s="161"/>
      <c r="Q4" s="162"/>
      <c r="R4" s="152" t="s">
        <v>6</v>
      </c>
    </row>
    <row r="5" spans="1:18" s="6" customFormat="1" ht="15.75">
      <c r="A5" s="166"/>
      <c r="B5" s="155"/>
      <c r="C5" s="155"/>
      <c r="D5" s="155"/>
      <c r="E5" s="155"/>
      <c r="F5" s="155"/>
      <c r="G5" s="155"/>
      <c r="H5" s="155"/>
      <c r="I5" s="155"/>
      <c r="J5" s="155"/>
      <c r="K5" s="164"/>
      <c r="L5" s="159"/>
      <c r="M5" s="51">
        <v>1</v>
      </c>
      <c r="N5" s="39">
        <v>2</v>
      </c>
      <c r="O5" s="39">
        <v>3</v>
      </c>
      <c r="P5" s="51" t="s">
        <v>5</v>
      </c>
      <c r="Q5" s="41" t="s">
        <v>0</v>
      </c>
      <c r="R5" s="153"/>
    </row>
    <row r="6" spans="1:18" s="6" customFormat="1" ht="15" customHeight="1">
      <c r="A6" s="54"/>
      <c r="B6" s="72"/>
      <c r="C6" s="72"/>
      <c r="D6" s="72"/>
      <c r="E6" s="72"/>
      <c r="F6" s="72"/>
      <c r="G6" s="72"/>
      <c r="H6" s="72"/>
      <c r="I6" s="72"/>
      <c r="J6" s="72"/>
      <c r="K6" s="101"/>
      <c r="L6" s="102"/>
      <c r="M6" s="17"/>
      <c r="N6" s="29"/>
      <c r="O6" s="29"/>
      <c r="P6" s="19"/>
      <c r="Q6" s="18"/>
      <c r="R6" s="38"/>
    </row>
    <row r="7" spans="1:18" s="64" customFormat="1" ht="15.75">
      <c r="A7" s="106">
        <v>1</v>
      </c>
      <c r="B7" s="32" t="s">
        <v>24</v>
      </c>
      <c r="C7" s="34" t="s">
        <v>106</v>
      </c>
      <c r="D7" s="34" t="s">
        <v>105</v>
      </c>
      <c r="E7" s="37">
        <v>18481</v>
      </c>
      <c r="F7" s="34">
        <v>67.5</v>
      </c>
      <c r="G7" s="34" t="s">
        <v>12</v>
      </c>
      <c r="H7" s="32" t="s">
        <v>24</v>
      </c>
      <c r="I7" s="66" t="s">
        <v>33</v>
      </c>
      <c r="J7" s="35" t="s">
        <v>101</v>
      </c>
      <c r="K7" s="50">
        <v>67.400000000000006</v>
      </c>
      <c r="L7" s="45">
        <v>1.4986999999999999</v>
      </c>
      <c r="M7" s="42">
        <v>100</v>
      </c>
      <c r="N7" s="117" t="s">
        <v>141</v>
      </c>
      <c r="O7" s="110" t="s">
        <v>141</v>
      </c>
      <c r="P7" s="44">
        <v>100</v>
      </c>
      <c r="Q7" s="47">
        <f>L7*P7</f>
        <v>149.87</v>
      </c>
      <c r="R7" s="35">
        <v>1</v>
      </c>
    </row>
    <row r="8" spans="1:18" s="64" customFormat="1" ht="15.75">
      <c r="A8" s="46">
        <v>2</v>
      </c>
      <c r="B8" s="35" t="s">
        <v>32</v>
      </c>
      <c r="C8" s="34" t="s">
        <v>37</v>
      </c>
      <c r="D8" s="34" t="s">
        <v>139</v>
      </c>
      <c r="E8" s="37">
        <v>27895</v>
      </c>
      <c r="F8" s="34">
        <v>90</v>
      </c>
      <c r="G8" s="34" t="s">
        <v>12</v>
      </c>
      <c r="H8" s="35" t="s">
        <v>32</v>
      </c>
      <c r="I8" s="66" t="s">
        <v>22</v>
      </c>
      <c r="J8" s="48" t="s">
        <v>62</v>
      </c>
      <c r="K8" s="50">
        <v>89.3</v>
      </c>
      <c r="L8" s="45">
        <v>0.58809999999999996</v>
      </c>
      <c r="M8" s="42">
        <v>170</v>
      </c>
      <c r="N8" s="44">
        <v>180</v>
      </c>
      <c r="O8" s="109">
        <v>185</v>
      </c>
      <c r="P8" s="44">
        <v>180</v>
      </c>
      <c r="Q8" s="47">
        <f>L8*P8</f>
        <v>105.85799999999999</v>
      </c>
      <c r="R8" s="35">
        <v>1</v>
      </c>
    </row>
  </sheetData>
  <mergeCells count="14">
    <mergeCell ref="R4:R5"/>
    <mergeCell ref="H4:H5"/>
    <mergeCell ref="I4:I5"/>
    <mergeCell ref="J4:J5"/>
    <mergeCell ref="K4:K5"/>
    <mergeCell ref="L4:L5"/>
    <mergeCell ref="M4:Q4"/>
    <mergeCell ref="G4:G5"/>
    <mergeCell ref="B4:B5"/>
    <mergeCell ref="A4:A5"/>
    <mergeCell ref="D4:D5"/>
    <mergeCell ref="E4:E5"/>
    <mergeCell ref="F4:F5"/>
    <mergeCell ref="C4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2" sqref="D2"/>
    </sheetView>
  </sheetViews>
  <sheetFormatPr defaultRowHeight="15.75"/>
  <cols>
    <col min="1" max="1" width="5.140625" style="64" customWidth="1"/>
    <col min="2" max="2" width="8.7109375" bestFit="1" customWidth="1"/>
    <col min="3" max="3" width="15.42578125" bestFit="1" customWidth="1"/>
    <col min="4" max="4" width="31.140625" customWidth="1"/>
    <col min="5" max="5" width="14.7109375" customWidth="1"/>
    <col min="6" max="6" width="5.85546875" bestFit="1" customWidth="1"/>
    <col min="7" max="7" width="13" bestFit="1" customWidth="1"/>
    <col min="8" max="8" width="15.85546875" bestFit="1" customWidth="1"/>
    <col min="9" max="9" width="13" bestFit="1" customWidth="1"/>
    <col min="10" max="10" width="9.5703125" bestFit="1" customWidth="1"/>
    <col min="11" max="11" width="8.7109375" customWidth="1"/>
    <col min="12" max="12" width="6.7109375" bestFit="1" customWidth="1"/>
    <col min="13" max="13" width="6.140625" bestFit="1" customWidth="1"/>
    <col min="14" max="14" width="6.85546875" bestFit="1" customWidth="1"/>
    <col min="15" max="15" width="8" bestFit="1" customWidth="1"/>
    <col min="16" max="16" width="9.5703125" bestFit="1" customWidth="1"/>
    <col min="17" max="17" width="7.7109375" bestFit="1" customWidth="1"/>
    <col min="18" max="22" width="12.42578125" customWidth="1"/>
  </cols>
  <sheetData>
    <row r="1" spans="1:17" s="4" customFormat="1" ht="20.25">
      <c r="A1" s="43"/>
      <c r="B1" s="1"/>
      <c r="C1" s="1"/>
      <c r="D1" s="69" t="s">
        <v>182</v>
      </c>
      <c r="E1" s="69"/>
      <c r="F1" s="1"/>
      <c r="G1" s="1"/>
      <c r="H1" s="3"/>
      <c r="I1" s="25"/>
      <c r="J1" s="1"/>
      <c r="K1" s="5"/>
      <c r="L1" s="26"/>
      <c r="O1" s="10"/>
      <c r="P1" s="24"/>
      <c r="Q1" s="7"/>
    </row>
    <row r="2" spans="1:17" s="4" customFormat="1" ht="20.25">
      <c r="A2" s="43"/>
      <c r="B2" s="1"/>
      <c r="C2" s="1"/>
      <c r="D2" s="69" t="s">
        <v>50</v>
      </c>
      <c r="E2" s="69"/>
      <c r="F2" s="1"/>
      <c r="G2" s="1"/>
      <c r="H2" s="3"/>
      <c r="I2" s="28"/>
      <c r="J2" s="8"/>
      <c r="K2" s="2"/>
      <c r="L2" s="26"/>
      <c r="O2" s="10"/>
      <c r="P2" s="24"/>
      <c r="Q2" s="7"/>
    </row>
    <row r="3" spans="1:17" s="4" customFormat="1" ht="15" customHeight="1" thickBot="1">
      <c r="A3" s="43"/>
      <c r="B3" s="1"/>
      <c r="C3" s="1"/>
      <c r="E3" s="8"/>
      <c r="F3" s="1"/>
      <c r="G3" s="1"/>
      <c r="H3" s="3"/>
      <c r="I3" s="28"/>
      <c r="J3" s="8"/>
      <c r="K3" s="2"/>
      <c r="L3" s="26"/>
      <c r="O3" s="10"/>
      <c r="P3" s="24"/>
      <c r="Q3" s="7"/>
    </row>
    <row r="4" spans="1:17" s="4" customFormat="1" ht="15" customHeight="1">
      <c r="A4" s="165" t="s">
        <v>42</v>
      </c>
      <c r="B4" s="154" t="s">
        <v>21</v>
      </c>
      <c r="C4" s="154" t="s">
        <v>4</v>
      </c>
      <c r="D4" s="154" t="s">
        <v>3</v>
      </c>
      <c r="E4" s="154" t="s">
        <v>23</v>
      </c>
      <c r="F4" s="154" t="s">
        <v>2</v>
      </c>
      <c r="G4" s="154" t="s">
        <v>11</v>
      </c>
      <c r="H4" s="154" t="s">
        <v>9</v>
      </c>
      <c r="I4" s="154" t="s">
        <v>8</v>
      </c>
      <c r="J4" s="163" t="s">
        <v>1</v>
      </c>
      <c r="K4" s="158" t="s">
        <v>0</v>
      </c>
      <c r="L4" s="160" t="s">
        <v>25</v>
      </c>
      <c r="M4" s="161"/>
      <c r="N4" s="161"/>
      <c r="O4" s="161"/>
      <c r="P4" s="162"/>
      <c r="Q4" s="152" t="s">
        <v>6</v>
      </c>
    </row>
    <row r="5" spans="1:17" s="6" customFormat="1" ht="15" customHeight="1">
      <c r="A5" s="166"/>
      <c r="B5" s="155"/>
      <c r="C5" s="155"/>
      <c r="D5" s="155"/>
      <c r="E5" s="155"/>
      <c r="F5" s="155"/>
      <c r="G5" s="155"/>
      <c r="H5" s="155"/>
      <c r="I5" s="155"/>
      <c r="J5" s="164"/>
      <c r="K5" s="159"/>
      <c r="L5" s="40">
        <v>1</v>
      </c>
      <c r="M5" s="112">
        <v>2</v>
      </c>
      <c r="N5" s="112">
        <v>3</v>
      </c>
      <c r="O5" s="40" t="s">
        <v>5</v>
      </c>
      <c r="P5" s="41" t="s">
        <v>0</v>
      </c>
      <c r="Q5" s="153"/>
    </row>
    <row r="6" spans="1:17" s="6" customFormat="1" ht="15" customHeight="1">
      <c r="A6" s="54"/>
      <c r="B6" s="72"/>
      <c r="C6" s="72"/>
      <c r="D6" s="72"/>
      <c r="E6" s="72"/>
      <c r="F6" s="72"/>
      <c r="G6" s="72"/>
      <c r="H6" s="72"/>
      <c r="I6" s="72"/>
      <c r="J6" s="73"/>
      <c r="K6" s="74"/>
      <c r="L6" s="17"/>
      <c r="M6" s="29"/>
      <c r="N6" s="29"/>
      <c r="O6" s="19"/>
      <c r="P6" s="18"/>
      <c r="Q6" s="38"/>
    </row>
    <row r="7" spans="1:17" s="20" customFormat="1" ht="15" customHeight="1">
      <c r="A7" s="55">
        <v>1</v>
      </c>
      <c r="B7" s="32" t="s">
        <v>24</v>
      </c>
      <c r="C7" s="34" t="s">
        <v>27</v>
      </c>
      <c r="D7" s="34" t="s">
        <v>96</v>
      </c>
      <c r="E7" s="37">
        <v>38217</v>
      </c>
      <c r="F7" s="34">
        <v>48</v>
      </c>
      <c r="G7" s="34" t="s">
        <v>53</v>
      </c>
      <c r="H7" s="32" t="s">
        <v>22</v>
      </c>
      <c r="I7" s="32" t="s">
        <v>35</v>
      </c>
      <c r="J7" s="50">
        <v>47.7</v>
      </c>
      <c r="K7" s="45">
        <v>1.0405</v>
      </c>
      <c r="L7" s="42">
        <v>60</v>
      </c>
      <c r="M7" s="44">
        <v>70</v>
      </c>
      <c r="N7" s="44">
        <v>75</v>
      </c>
      <c r="O7" s="44">
        <v>75</v>
      </c>
      <c r="P7" s="47">
        <f t="shared" ref="P7:P21" si="0">K7*O7</f>
        <v>78.037499999999994</v>
      </c>
      <c r="Q7" s="42">
        <v>1</v>
      </c>
    </row>
    <row r="8" spans="1:17">
      <c r="A8" s="55">
        <v>2</v>
      </c>
      <c r="B8" s="32" t="s">
        <v>24</v>
      </c>
      <c r="C8" s="32" t="s">
        <v>20</v>
      </c>
      <c r="D8" s="34" t="s">
        <v>97</v>
      </c>
      <c r="E8" s="37">
        <v>30304</v>
      </c>
      <c r="F8" s="34">
        <v>56</v>
      </c>
      <c r="G8" s="34" t="s">
        <v>65</v>
      </c>
      <c r="H8" s="32" t="s">
        <v>22</v>
      </c>
      <c r="I8" s="32" t="s">
        <v>65</v>
      </c>
      <c r="J8" s="50">
        <v>56</v>
      </c>
      <c r="K8" s="45">
        <v>0.87480000000000002</v>
      </c>
      <c r="L8" s="42">
        <v>100</v>
      </c>
      <c r="M8" s="111">
        <v>110</v>
      </c>
      <c r="N8" s="44">
        <v>110</v>
      </c>
      <c r="O8" s="44">
        <v>110</v>
      </c>
      <c r="P8" s="47">
        <f t="shared" si="0"/>
        <v>96.228000000000009</v>
      </c>
      <c r="Q8" s="42">
        <v>1</v>
      </c>
    </row>
    <row r="9" spans="1:17">
      <c r="A9" s="55">
        <v>3</v>
      </c>
      <c r="B9" s="32" t="s">
        <v>24</v>
      </c>
      <c r="C9" s="32" t="s">
        <v>20</v>
      </c>
      <c r="D9" s="34" t="s">
        <v>47</v>
      </c>
      <c r="E9" s="37">
        <v>32294</v>
      </c>
      <c r="F9" s="68">
        <v>67.5</v>
      </c>
      <c r="G9" s="34" t="s">
        <v>30</v>
      </c>
      <c r="H9" s="32" t="s">
        <v>22</v>
      </c>
      <c r="I9" s="34" t="s">
        <v>30</v>
      </c>
      <c r="J9" s="50">
        <v>67.2</v>
      </c>
      <c r="K9" s="45">
        <v>0.78269999999999995</v>
      </c>
      <c r="L9" s="42">
        <v>105</v>
      </c>
      <c r="M9" s="44">
        <v>112.5</v>
      </c>
      <c r="N9" s="44">
        <v>120</v>
      </c>
      <c r="O9" s="44">
        <v>120</v>
      </c>
      <c r="P9" s="47">
        <f t="shared" si="0"/>
        <v>93.923999999999992</v>
      </c>
      <c r="Q9" s="42">
        <v>2</v>
      </c>
    </row>
    <row r="10" spans="1:17">
      <c r="A10" s="55">
        <v>4</v>
      </c>
      <c r="B10" s="32" t="s">
        <v>24</v>
      </c>
      <c r="C10" s="34" t="s">
        <v>20</v>
      </c>
      <c r="D10" s="34" t="s">
        <v>117</v>
      </c>
      <c r="E10" s="37">
        <v>37010</v>
      </c>
      <c r="F10" s="34">
        <v>67.5</v>
      </c>
      <c r="G10" s="34" t="s">
        <v>30</v>
      </c>
      <c r="H10" s="32" t="s">
        <v>22</v>
      </c>
      <c r="I10" s="34" t="s">
        <v>30</v>
      </c>
      <c r="J10" s="50">
        <v>66.7</v>
      </c>
      <c r="K10" s="45">
        <v>0.78669999999999995</v>
      </c>
      <c r="L10" s="42">
        <v>150</v>
      </c>
      <c r="M10" s="44">
        <v>160</v>
      </c>
      <c r="N10" s="111">
        <v>165</v>
      </c>
      <c r="O10" s="44">
        <v>160</v>
      </c>
      <c r="P10" s="47">
        <f t="shared" si="0"/>
        <v>125.87199999999999</v>
      </c>
      <c r="Q10" s="42">
        <v>1</v>
      </c>
    </row>
    <row r="11" spans="1:17">
      <c r="A11" s="55">
        <v>5</v>
      </c>
      <c r="B11" s="32" t="s">
        <v>24</v>
      </c>
      <c r="C11" s="34" t="s">
        <v>27</v>
      </c>
      <c r="D11" s="34" t="s">
        <v>39</v>
      </c>
      <c r="E11" s="37">
        <v>37525</v>
      </c>
      <c r="F11" s="34">
        <v>90</v>
      </c>
      <c r="G11" s="34" t="s">
        <v>12</v>
      </c>
      <c r="H11" s="32" t="s">
        <v>22</v>
      </c>
      <c r="I11" s="34" t="s">
        <v>12</v>
      </c>
      <c r="J11" s="48">
        <v>85.4</v>
      </c>
      <c r="K11" s="45">
        <v>0.60499999999999998</v>
      </c>
      <c r="L11" s="33">
        <v>145</v>
      </c>
      <c r="M11" s="33">
        <v>155</v>
      </c>
      <c r="N11" s="57">
        <v>165</v>
      </c>
      <c r="O11" s="33">
        <v>155</v>
      </c>
      <c r="P11" s="47">
        <f t="shared" si="0"/>
        <v>93.774999999999991</v>
      </c>
      <c r="Q11" s="42">
        <v>1</v>
      </c>
    </row>
    <row r="12" spans="1:17">
      <c r="A12" s="55">
        <v>6</v>
      </c>
      <c r="B12" s="32" t="s">
        <v>24</v>
      </c>
      <c r="C12" s="32" t="s">
        <v>20</v>
      </c>
      <c r="D12" s="34" t="s">
        <v>78</v>
      </c>
      <c r="E12" s="37">
        <v>22333</v>
      </c>
      <c r="F12" s="34">
        <v>67.5</v>
      </c>
      <c r="G12" s="34" t="s">
        <v>12</v>
      </c>
      <c r="H12" s="32" t="s">
        <v>22</v>
      </c>
      <c r="I12" s="37" t="s">
        <v>79</v>
      </c>
      <c r="J12" s="48">
        <v>67.2</v>
      </c>
      <c r="K12" s="45">
        <v>0.65629999999999999</v>
      </c>
      <c r="L12" s="33">
        <v>170</v>
      </c>
      <c r="M12" s="33">
        <v>190</v>
      </c>
      <c r="N12" s="33">
        <v>205</v>
      </c>
      <c r="O12" s="33">
        <v>205</v>
      </c>
      <c r="P12" s="47">
        <f t="shared" si="0"/>
        <v>134.54149999999998</v>
      </c>
      <c r="Q12" s="42">
        <v>1</v>
      </c>
    </row>
    <row r="13" spans="1:17">
      <c r="A13" s="55">
        <v>7</v>
      </c>
      <c r="B13" s="32" t="s">
        <v>24</v>
      </c>
      <c r="C13" s="34" t="s">
        <v>20</v>
      </c>
      <c r="D13" s="34" t="s">
        <v>122</v>
      </c>
      <c r="E13" s="37">
        <v>35910</v>
      </c>
      <c r="F13" s="68">
        <v>82.5</v>
      </c>
      <c r="G13" s="34" t="s">
        <v>26</v>
      </c>
      <c r="H13" s="32" t="s">
        <v>22</v>
      </c>
      <c r="I13" s="34" t="s">
        <v>26</v>
      </c>
      <c r="J13" s="48">
        <v>82.9</v>
      </c>
      <c r="K13" s="45">
        <v>0.61719999999999997</v>
      </c>
      <c r="L13" s="33">
        <v>170</v>
      </c>
      <c r="M13" s="57">
        <v>175</v>
      </c>
      <c r="N13" s="57">
        <v>175</v>
      </c>
      <c r="O13" s="33">
        <v>170</v>
      </c>
      <c r="P13" s="47">
        <f t="shared" si="0"/>
        <v>104.92399999999999</v>
      </c>
      <c r="Q13" s="42">
        <v>1</v>
      </c>
    </row>
    <row r="14" spans="1:17">
      <c r="A14" s="55">
        <v>8</v>
      </c>
      <c r="B14" s="32" t="s">
        <v>24</v>
      </c>
      <c r="C14" s="34" t="s">
        <v>20</v>
      </c>
      <c r="D14" s="34" t="s">
        <v>124</v>
      </c>
      <c r="E14" s="37">
        <v>34149</v>
      </c>
      <c r="F14" s="34">
        <v>90</v>
      </c>
      <c r="G14" s="34" t="s">
        <v>26</v>
      </c>
      <c r="H14" s="32" t="s">
        <v>22</v>
      </c>
      <c r="I14" s="52" t="s">
        <v>26</v>
      </c>
      <c r="J14" s="48">
        <v>89.3</v>
      </c>
      <c r="K14" s="45">
        <v>0.58809999999999996</v>
      </c>
      <c r="L14" s="33">
        <v>160</v>
      </c>
      <c r="M14" s="33">
        <v>172.5</v>
      </c>
      <c r="N14" s="33">
        <v>180</v>
      </c>
      <c r="O14" s="33">
        <v>180</v>
      </c>
      <c r="P14" s="47">
        <f t="shared" si="0"/>
        <v>105.85799999999999</v>
      </c>
      <c r="Q14" s="42">
        <v>2</v>
      </c>
    </row>
    <row r="15" spans="1:17">
      <c r="A15" s="55">
        <v>9</v>
      </c>
      <c r="B15" s="32" t="s">
        <v>24</v>
      </c>
      <c r="C15" s="33" t="s">
        <v>20</v>
      </c>
      <c r="D15" s="34" t="s">
        <v>153</v>
      </c>
      <c r="E15" s="37">
        <v>32184</v>
      </c>
      <c r="F15" s="34">
        <v>90</v>
      </c>
      <c r="G15" s="34" t="s">
        <v>30</v>
      </c>
      <c r="H15" s="32" t="s">
        <v>22</v>
      </c>
      <c r="I15" s="37" t="s">
        <v>30</v>
      </c>
      <c r="J15" s="48">
        <v>89.3</v>
      </c>
      <c r="K15" s="45">
        <v>0.58809999999999996</v>
      </c>
      <c r="L15" s="33">
        <v>190</v>
      </c>
      <c r="M15" s="33">
        <v>200</v>
      </c>
      <c r="N15" s="57">
        <v>205</v>
      </c>
      <c r="O15" s="33">
        <v>200</v>
      </c>
      <c r="P15" s="47">
        <f t="shared" si="0"/>
        <v>117.61999999999999</v>
      </c>
      <c r="Q15" s="42">
        <v>1</v>
      </c>
    </row>
    <row r="16" spans="1:17">
      <c r="A16" s="55">
        <v>10</v>
      </c>
      <c r="B16" s="32" t="s">
        <v>24</v>
      </c>
      <c r="C16" s="33" t="s">
        <v>20</v>
      </c>
      <c r="D16" s="34" t="s">
        <v>104</v>
      </c>
      <c r="E16" s="37">
        <v>36220</v>
      </c>
      <c r="F16" s="34">
        <v>100</v>
      </c>
      <c r="G16" s="34" t="s">
        <v>30</v>
      </c>
      <c r="H16" s="32" t="s">
        <v>22</v>
      </c>
      <c r="I16" s="34" t="s">
        <v>30</v>
      </c>
      <c r="J16" s="48">
        <v>93.2</v>
      </c>
      <c r="K16" s="45">
        <v>0.57369999999999999</v>
      </c>
      <c r="L16" s="33">
        <v>260</v>
      </c>
      <c r="M16" s="57">
        <v>270</v>
      </c>
      <c r="N16" s="57">
        <v>270</v>
      </c>
      <c r="O16" s="33">
        <v>260</v>
      </c>
      <c r="P16" s="47">
        <f t="shared" si="0"/>
        <v>149.16200000000001</v>
      </c>
      <c r="Q16" s="42">
        <v>2</v>
      </c>
    </row>
    <row r="17" spans="1:17">
      <c r="A17" s="55">
        <v>11</v>
      </c>
      <c r="B17" s="32" t="s">
        <v>24</v>
      </c>
      <c r="C17" s="32" t="s">
        <v>20</v>
      </c>
      <c r="D17" s="34" t="s">
        <v>46</v>
      </c>
      <c r="E17" s="37">
        <v>36921</v>
      </c>
      <c r="F17" s="34">
        <v>100</v>
      </c>
      <c r="G17" s="34" t="s">
        <v>30</v>
      </c>
      <c r="H17" s="32" t="s">
        <v>22</v>
      </c>
      <c r="I17" s="34" t="s">
        <v>30</v>
      </c>
      <c r="J17" s="48">
        <v>99.1</v>
      </c>
      <c r="K17" s="45">
        <v>0.60199999999999998</v>
      </c>
      <c r="L17" s="33">
        <v>272.5</v>
      </c>
      <c r="M17" s="57">
        <v>275</v>
      </c>
      <c r="N17" s="57">
        <v>275</v>
      </c>
      <c r="O17" s="33">
        <v>272.5</v>
      </c>
      <c r="P17" s="47">
        <f t="shared" si="0"/>
        <v>164.04499999999999</v>
      </c>
      <c r="Q17" s="42">
        <v>1</v>
      </c>
    </row>
    <row r="18" spans="1:17">
      <c r="A18" s="55">
        <v>12</v>
      </c>
      <c r="B18" s="32" t="s">
        <v>24</v>
      </c>
      <c r="C18" s="33" t="s">
        <v>20</v>
      </c>
      <c r="D18" s="34" t="s">
        <v>135</v>
      </c>
      <c r="E18" s="37">
        <v>33596</v>
      </c>
      <c r="F18" s="34">
        <v>110</v>
      </c>
      <c r="G18" s="34" t="s">
        <v>53</v>
      </c>
      <c r="H18" s="32" t="s">
        <v>22</v>
      </c>
      <c r="I18" s="35" t="s">
        <v>35</v>
      </c>
      <c r="J18" s="48">
        <v>110</v>
      </c>
      <c r="K18" s="45">
        <v>0.53649999999999998</v>
      </c>
      <c r="L18" s="33">
        <v>230</v>
      </c>
      <c r="M18" s="33">
        <v>242</v>
      </c>
      <c r="N18" s="129">
        <v>250</v>
      </c>
      <c r="O18" s="33">
        <v>250</v>
      </c>
      <c r="P18" s="47">
        <f t="shared" si="0"/>
        <v>134.125</v>
      </c>
      <c r="Q18" s="42">
        <v>1</v>
      </c>
    </row>
    <row r="19" spans="1:17">
      <c r="A19" s="55">
        <v>13</v>
      </c>
      <c r="B19" s="32" t="s">
        <v>24</v>
      </c>
      <c r="C19" s="34" t="s">
        <v>76</v>
      </c>
      <c r="D19" s="34" t="s">
        <v>78</v>
      </c>
      <c r="E19" s="37">
        <v>22333</v>
      </c>
      <c r="F19" s="34">
        <v>67.5</v>
      </c>
      <c r="G19" s="34" t="s">
        <v>12</v>
      </c>
      <c r="H19" s="32" t="s">
        <v>22</v>
      </c>
      <c r="I19" s="37" t="s">
        <v>79</v>
      </c>
      <c r="J19" s="48">
        <v>67.2</v>
      </c>
      <c r="K19" s="45">
        <v>1.1987000000000001</v>
      </c>
      <c r="L19" s="33">
        <v>170</v>
      </c>
      <c r="M19" s="33">
        <v>190</v>
      </c>
      <c r="N19" s="33">
        <v>205</v>
      </c>
      <c r="O19" s="33">
        <v>205</v>
      </c>
      <c r="P19" s="47">
        <f t="shared" si="0"/>
        <v>245.73350000000002</v>
      </c>
      <c r="Q19" s="42">
        <v>1</v>
      </c>
    </row>
    <row r="20" spans="1:17">
      <c r="A20" s="55">
        <v>14</v>
      </c>
      <c r="B20" s="32" t="s">
        <v>24</v>
      </c>
      <c r="C20" s="34" t="s">
        <v>106</v>
      </c>
      <c r="D20" s="34" t="s">
        <v>105</v>
      </c>
      <c r="E20" s="37">
        <v>18481</v>
      </c>
      <c r="F20" s="34">
        <v>67.5</v>
      </c>
      <c r="G20" s="34" t="s">
        <v>12</v>
      </c>
      <c r="H20" s="32" t="s">
        <v>33</v>
      </c>
      <c r="I20" s="35" t="s">
        <v>101</v>
      </c>
      <c r="J20" s="48">
        <v>67.400000000000006</v>
      </c>
      <c r="K20" s="45">
        <v>1.5044999999999999</v>
      </c>
      <c r="L20" s="33">
        <v>115</v>
      </c>
      <c r="M20" s="33">
        <v>125</v>
      </c>
      <c r="N20" s="130">
        <v>135</v>
      </c>
      <c r="O20" s="33">
        <v>125</v>
      </c>
      <c r="P20" s="47">
        <f t="shared" si="0"/>
        <v>188.0625</v>
      </c>
      <c r="Q20" s="42">
        <v>1</v>
      </c>
    </row>
    <row r="21" spans="1:17" s="20" customFormat="1" ht="15" customHeight="1">
      <c r="A21" s="55">
        <v>15</v>
      </c>
      <c r="B21" s="35" t="s">
        <v>32</v>
      </c>
      <c r="C21" s="34" t="s">
        <v>37</v>
      </c>
      <c r="D21" s="34" t="s">
        <v>139</v>
      </c>
      <c r="E21" s="37">
        <v>28625</v>
      </c>
      <c r="F21" s="34">
        <v>90</v>
      </c>
      <c r="G21" s="34" t="s">
        <v>12</v>
      </c>
      <c r="H21" s="32" t="s">
        <v>22</v>
      </c>
      <c r="I21" s="48" t="s">
        <v>62</v>
      </c>
      <c r="J21" s="48">
        <v>89.3</v>
      </c>
      <c r="K21" s="45">
        <v>0.58809999999999996</v>
      </c>
      <c r="L21" s="33">
        <v>220</v>
      </c>
      <c r="M21" s="33">
        <v>230</v>
      </c>
      <c r="N21" s="130">
        <v>240</v>
      </c>
      <c r="O21" s="33">
        <v>230</v>
      </c>
      <c r="P21" s="47">
        <f t="shared" si="0"/>
        <v>135.26299999999998</v>
      </c>
      <c r="Q21" s="42">
        <v>1</v>
      </c>
    </row>
  </sheetData>
  <sortState ref="D19:S27">
    <sortCondition ref="F19:F27"/>
  </sortState>
  <mergeCells count="13">
    <mergeCell ref="Q4:Q5"/>
    <mergeCell ref="G4:G5"/>
    <mergeCell ref="A4:A5"/>
    <mergeCell ref="D4:D5"/>
    <mergeCell ref="E4:E5"/>
    <mergeCell ref="F4:F5"/>
    <mergeCell ref="C4:C5"/>
    <mergeCell ref="B4:B5"/>
    <mergeCell ref="H4:H5"/>
    <mergeCell ref="I4:I5"/>
    <mergeCell ref="J4:J5"/>
    <mergeCell ref="K4:K5"/>
    <mergeCell ref="L4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130" zoomScaleNormal="130" workbookViewId="0">
      <selection activeCell="D2" sqref="D2"/>
    </sheetView>
  </sheetViews>
  <sheetFormatPr defaultRowHeight="12.75"/>
  <cols>
    <col min="1" max="1" width="3.28515625" bestFit="1" customWidth="1"/>
    <col min="2" max="2" width="8.42578125" bestFit="1" customWidth="1"/>
    <col min="3" max="3" width="14.140625" bestFit="1" customWidth="1"/>
    <col min="4" max="4" width="34.5703125" bestFit="1" customWidth="1"/>
    <col min="5" max="5" width="16.85546875" bestFit="1" customWidth="1"/>
    <col min="6" max="6" width="5.5703125" bestFit="1" customWidth="1"/>
    <col min="7" max="7" width="11.140625" bestFit="1" customWidth="1"/>
    <col min="8" max="8" width="10.28515625" bestFit="1" customWidth="1"/>
  </cols>
  <sheetData>
    <row r="1" spans="1:14" s="4" customFormat="1" ht="20.25">
      <c r="A1" s="43"/>
      <c r="B1" s="1"/>
      <c r="D1" s="69" t="s">
        <v>182</v>
      </c>
      <c r="F1" s="30"/>
      <c r="G1" s="9"/>
      <c r="H1" s="2"/>
      <c r="I1" s="2"/>
      <c r="J1" s="1"/>
      <c r="K1" s="1"/>
      <c r="L1" s="10"/>
      <c r="M1" s="7"/>
    </row>
    <row r="2" spans="1:14" s="11" customFormat="1" ht="20.25">
      <c r="A2" s="43"/>
      <c r="B2" s="12"/>
      <c r="D2" s="69" t="s">
        <v>170</v>
      </c>
      <c r="F2" s="31"/>
      <c r="G2" s="12"/>
      <c r="H2" s="13"/>
      <c r="I2" s="13"/>
      <c r="J2" s="12"/>
      <c r="K2" s="12"/>
      <c r="L2" s="15"/>
      <c r="M2" s="16"/>
    </row>
    <row r="3" spans="1:14" ht="13.5" thickBot="1"/>
    <row r="4" spans="1:14" ht="15.75">
      <c r="A4" s="165" t="s">
        <v>42</v>
      </c>
      <c r="B4" s="154" t="s">
        <v>21</v>
      </c>
      <c r="C4" s="154" t="s">
        <v>4</v>
      </c>
      <c r="D4" s="154" t="s">
        <v>3</v>
      </c>
      <c r="E4" s="154" t="s">
        <v>23</v>
      </c>
      <c r="F4" s="154" t="s">
        <v>2</v>
      </c>
      <c r="G4" s="154" t="s">
        <v>11</v>
      </c>
      <c r="H4" s="154" t="s">
        <v>8</v>
      </c>
      <c r="I4" s="163" t="s">
        <v>1</v>
      </c>
      <c r="J4" s="169" t="s">
        <v>171</v>
      </c>
      <c r="K4" s="169"/>
      <c r="L4" s="169"/>
      <c r="M4" s="169"/>
      <c r="N4" s="167" t="s">
        <v>6</v>
      </c>
    </row>
    <row r="5" spans="1:14">
      <c r="A5" s="166"/>
      <c r="B5" s="170"/>
      <c r="C5" s="170"/>
      <c r="D5" s="170"/>
      <c r="E5" s="155"/>
      <c r="F5" s="155"/>
      <c r="G5" s="155"/>
      <c r="H5" s="155"/>
      <c r="I5" s="164"/>
      <c r="J5" s="95" t="s">
        <v>16</v>
      </c>
      <c r="K5" s="95" t="s">
        <v>17</v>
      </c>
      <c r="L5" s="95" t="s">
        <v>18</v>
      </c>
      <c r="M5" s="96" t="s">
        <v>19</v>
      </c>
      <c r="N5" s="168"/>
    </row>
    <row r="6" spans="1:14" ht="15.75">
      <c r="A6" s="66">
        <v>1</v>
      </c>
      <c r="B6" s="32" t="s">
        <v>24</v>
      </c>
      <c r="C6" s="34" t="s">
        <v>20</v>
      </c>
      <c r="D6" s="34" t="s">
        <v>110</v>
      </c>
      <c r="E6" s="37">
        <v>36215</v>
      </c>
      <c r="F6" s="34">
        <v>52</v>
      </c>
      <c r="G6" s="34" t="s">
        <v>114</v>
      </c>
      <c r="H6" s="35" t="s">
        <v>101</v>
      </c>
      <c r="I6" s="50">
        <v>54.2</v>
      </c>
      <c r="J6" s="106">
        <v>55</v>
      </c>
      <c r="K6" s="44">
        <v>55</v>
      </c>
      <c r="L6" s="107">
        <f>K6*J6</f>
        <v>3025</v>
      </c>
      <c r="M6" s="108">
        <f>L6/I6</f>
        <v>55.811808118081181</v>
      </c>
      <c r="N6" s="33">
        <v>2</v>
      </c>
    </row>
    <row r="7" spans="1:14" ht="15.75">
      <c r="A7" s="66">
        <v>2</v>
      </c>
      <c r="B7" s="32" t="s">
        <v>24</v>
      </c>
      <c r="C7" s="34" t="s">
        <v>20</v>
      </c>
      <c r="D7" s="34" t="s">
        <v>117</v>
      </c>
      <c r="E7" s="37">
        <v>37010</v>
      </c>
      <c r="F7" s="34">
        <v>67.5</v>
      </c>
      <c r="G7" s="34" t="s">
        <v>30</v>
      </c>
      <c r="H7" s="34" t="s">
        <v>30</v>
      </c>
      <c r="I7" s="50">
        <v>66.7</v>
      </c>
      <c r="J7" s="106">
        <v>55</v>
      </c>
      <c r="K7" s="44">
        <v>68</v>
      </c>
      <c r="L7" s="107">
        <f>K7*J7</f>
        <v>3740</v>
      </c>
      <c r="M7" s="108">
        <f>L7/I7</f>
        <v>56.071964017991</v>
      </c>
      <c r="N7" s="33">
        <v>1</v>
      </c>
    </row>
    <row r="8" spans="1:14" ht="15.75">
      <c r="A8" s="66">
        <v>4</v>
      </c>
      <c r="B8" s="32" t="s">
        <v>24</v>
      </c>
      <c r="C8" s="34" t="s">
        <v>20</v>
      </c>
      <c r="D8" s="66" t="s">
        <v>113</v>
      </c>
      <c r="E8" s="37">
        <v>34652</v>
      </c>
      <c r="F8" s="34">
        <v>67.5</v>
      </c>
      <c r="G8" s="34" t="s">
        <v>114</v>
      </c>
      <c r="H8" s="35" t="s">
        <v>101</v>
      </c>
      <c r="I8" s="50">
        <v>65.599999999999994</v>
      </c>
      <c r="J8" s="106">
        <v>100</v>
      </c>
      <c r="K8" s="44">
        <v>27</v>
      </c>
      <c r="L8" s="107">
        <f>K8*J8</f>
        <v>2700</v>
      </c>
      <c r="M8" s="108">
        <f>L8/I8</f>
        <v>41.158536585365859</v>
      </c>
      <c r="N8" s="33">
        <v>1</v>
      </c>
    </row>
    <row r="9" spans="1:14" ht="15.75">
      <c r="A9" s="66">
        <v>3</v>
      </c>
      <c r="B9" s="35" t="s">
        <v>32</v>
      </c>
      <c r="C9" s="34" t="s">
        <v>20</v>
      </c>
      <c r="D9" s="34" t="s">
        <v>120</v>
      </c>
      <c r="E9" s="37">
        <v>29938</v>
      </c>
      <c r="F9" s="34">
        <v>67.5</v>
      </c>
      <c r="G9" s="34" t="s">
        <v>30</v>
      </c>
      <c r="H9" s="34" t="s">
        <v>30</v>
      </c>
      <c r="I9" s="50">
        <v>66.400000000000006</v>
      </c>
      <c r="J9" s="106">
        <v>55</v>
      </c>
      <c r="K9" s="44">
        <v>103</v>
      </c>
      <c r="L9" s="107">
        <f>K9*J9</f>
        <v>5665</v>
      </c>
      <c r="M9" s="108">
        <f>L9/I9</f>
        <v>85.316265060240951</v>
      </c>
      <c r="N9" s="33">
        <v>1</v>
      </c>
    </row>
    <row r="10" spans="1:14" ht="15.75">
      <c r="A10" s="66">
        <v>5</v>
      </c>
      <c r="B10" s="35" t="s">
        <v>32</v>
      </c>
      <c r="C10" s="34" t="s">
        <v>37</v>
      </c>
      <c r="D10" s="66" t="s">
        <v>164</v>
      </c>
      <c r="E10" s="37">
        <v>24714</v>
      </c>
      <c r="F10" s="34">
        <v>90</v>
      </c>
      <c r="G10" s="34" t="s">
        <v>12</v>
      </c>
      <c r="H10" s="34" t="s">
        <v>12</v>
      </c>
      <c r="I10" s="34">
        <v>88.6</v>
      </c>
      <c r="J10" s="106">
        <v>100</v>
      </c>
      <c r="K10" s="44">
        <v>25</v>
      </c>
      <c r="L10" s="107">
        <f>K10*J10</f>
        <v>2500</v>
      </c>
      <c r="M10" s="108">
        <f>L10/I10</f>
        <v>28.216704288939052</v>
      </c>
      <c r="N10" s="33">
        <v>1</v>
      </c>
    </row>
  </sheetData>
  <mergeCells count="11">
    <mergeCell ref="A4:A5"/>
    <mergeCell ref="D4:D5"/>
    <mergeCell ref="E4:E5"/>
    <mergeCell ref="F4:F5"/>
    <mergeCell ref="C4:C5"/>
    <mergeCell ref="I4:I5"/>
    <mergeCell ref="N4:N5"/>
    <mergeCell ref="J4:M4"/>
    <mergeCell ref="B4:B5"/>
    <mergeCell ref="H4:H5"/>
    <mergeCell ref="G4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="115" zoomScaleNormal="115" workbookViewId="0">
      <selection activeCell="D1" sqref="D1"/>
    </sheetView>
  </sheetViews>
  <sheetFormatPr defaultRowHeight="12.75"/>
  <cols>
    <col min="1" max="1" width="3.28515625" bestFit="1" customWidth="1"/>
    <col min="3" max="3" width="24.28515625" bestFit="1" customWidth="1"/>
    <col min="4" max="4" width="37.5703125" bestFit="1" customWidth="1"/>
    <col min="5" max="5" width="13" customWidth="1"/>
    <col min="7" max="7" width="10.28515625" bestFit="1" customWidth="1"/>
    <col min="8" max="8" width="10.140625" bestFit="1" customWidth="1"/>
    <col min="14" max="14" width="18.140625" bestFit="1" customWidth="1"/>
  </cols>
  <sheetData>
    <row r="1" spans="1:15" ht="20.25">
      <c r="D1" s="69" t="s">
        <v>182</v>
      </c>
      <c r="E1" s="69"/>
    </row>
    <row r="2" spans="1:15" ht="20.25">
      <c r="D2" s="69" t="s">
        <v>172</v>
      </c>
      <c r="E2" s="69"/>
    </row>
    <row r="5" spans="1:15" ht="13.5" thickBot="1"/>
    <row r="6" spans="1:15" ht="15.75">
      <c r="A6" s="165" t="s">
        <v>42</v>
      </c>
      <c r="B6" s="154" t="s">
        <v>21</v>
      </c>
      <c r="C6" s="154" t="s">
        <v>4</v>
      </c>
      <c r="D6" s="154" t="s">
        <v>3</v>
      </c>
      <c r="E6" s="154" t="s">
        <v>23</v>
      </c>
      <c r="F6" s="154" t="s">
        <v>2</v>
      </c>
      <c r="G6" s="154" t="s">
        <v>11</v>
      </c>
      <c r="H6" s="154" t="s">
        <v>8</v>
      </c>
      <c r="I6" s="163" t="s">
        <v>1</v>
      </c>
      <c r="J6" s="169" t="s">
        <v>171</v>
      </c>
      <c r="K6" s="169"/>
      <c r="L6" s="169"/>
      <c r="M6" s="169"/>
      <c r="N6" s="167" t="s">
        <v>168</v>
      </c>
      <c r="O6" s="167" t="s">
        <v>6</v>
      </c>
    </row>
    <row r="7" spans="1:15" ht="12.75" customHeight="1">
      <c r="A7" s="166"/>
      <c r="B7" s="155"/>
      <c r="C7" s="155"/>
      <c r="D7" s="155"/>
      <c r="E7" s="155"/>
      <c r="F7" s="155"/>
      <c r="G7" s="155"/>
      <c r="H7" s="155"/>
      <c r="I7" s="164"/>
      <c r="J7" s="95" t="s">
        <v>16</v>
      </c>
      <c r="K7" s="95" t="s">
        <v>17</v>
      </c>
      <c r="L7" s="95" t="s">
        <v>18</v>
      </c>
      <c r="M7" s="96" t="s">
        <v>167</v>
      </c>
      <c r="N7" s="168"/>
      <c r="O7" s="168"/>
    </row>
    <row r="8" spans="1:15" ht="15.75">
      <c r="A8" s="32">
        <v>1</v>
      </c>
      <c r="B8" s="32" t="s">
        <v>24</v>
      </c>
      <c r="C8" s="32" t="s">
        <v>20</v>
      </c>
      <c r="D8" s="34" t="s">
        <v>92</v>
      </c>
      <c r="E8" s="37">
        <v>36567</v>
      </c>
      <c r="F8" s="34">
        <v>56</v>
      </c>
      <c r="G8" s="34" t="s">
        <v>30</v>
      </c>
      <c r="H8" s="103" t="s">
        <v>30</v>
      </c>
      <c r="I8" s="119">
        <v>54.8</v>
      </c>
      <c r="J8" s="117">
        <v>55</v>
      </c>
      <c r="K8" s="110">
        <v>70</v>
      </c>
      <c r="L8" s="120">
        <f>K8*J8</f>
        <v>3850</v>
      </c>
      <c r="M8" s="119">
        <v>0.93669999999999998</v>
      </c>
      <c r="N8" s="119">
        <f>M8*L8</f>
        <v>3606.2950000000001</v>
      </c>
      <c r="O8" s="119">
        <v>2</v>
      </c>
    </row>
    <row r="9" spans="1:15" ht="15.75">
      <c r="A9" s="32">
        <v>2</v>
      </c>
      <c r="B9" s="32" t="s">
        <v>24</v>
      </c>
      <c r="C9" s="34" t="s">
        <v>20</v>
      </c>
      <c r="D9" s="34" t="s">
        <v>132</v>
      </c>
      <c r="E9" s="37">
        <v>33894</v>
      </c>
      <c r="F9" s="34">
        <v>60</v>
      </c>
      <c r="G9" s="34" t="s">
        <v>12</v>
      </c>
      <c r="H9" s="103" t="s">
        <v>12</v>
      </c>
      <c r="I9" s="118">
        <v>58.3</v>
      </c>
      <c r="J9" s="117">
        <v>60</v>
      </c>
      <c r="K9" s="119">
        <v>70</v>
      </c>
      <c r="L9" s="120">
        <f>K9*J9</f>
        <v>4200</v>
      </c>
      <c r="M9" s="119">
        <v>0.93230000000000002</v>
      </c>
      <c r="N9" s="119">
        <f>M9*L9</f>
        <v>3915.66</v>
      </c>
      <c r="O9" s="119">
        <v>1</v>
      </c>
    </row>
    <row r="10" spans="1:15" ht="15.75">
      <c r="A10" s="32">
        <v>3</v>
      </c>
      <c r="B10" s="32" t="s">
        <v>24</v>
      </c>
      <c r="C10" s="32" t="s">
        <v>20</v>
      </c>
      <c r="D10" s="34" t="s">
        <v>165</v>
      </c>
      <c r="E10" s="37">
        <v>32823</v>
      </c>
      <c r="F10" s="34">
        <v>67.5</v>
      </c>
      <c r="G10" s="34" t="s">
        <v>30</v>
      </c>
      <c r="H10" s="103" t="s">
        <v>30</v>
      </c>
      <c r="I10" s="119">
        <v>64.099999999999994</v>
      </c>
      <c r="J10" s="117">
        <v>97.5</v>
      </c>
      <c r="K10" s="110">
        <v>36</v>
      </c>
      <c r="L10" s="120">
        <f>K10*J10</f>
        <v>3510</v>
      </c>
      <c r="M10" s="119">
        <v>0.87360000000000004</v>
      </c>
      <c r="N10" s="119">
        <f>M10*L10</f>
        <v>3066.3360000000002</v>
      </c>
      <c r="O10" s="119">
        <v>2</v>
      </c>
    </row>
    <row r="11" spans="1:15" ht="15.75">
      <c r="A11" s="32">
        <v>4</v>
      </c>
      <c r="B11" s="32" t="s">
        <v>24</v>
      </c>
      <c r="C11" s="32" t="s">
        <v>20</v>
      </c>
      <c r="D11" s="34" t="s">
        <v>89</v>
      </c>
      <c r="E11" s="37">
        <v>32084</v>
      </c>
      <c r="F11" s="34">
        <v>90</v>
      </c>
      <c r="G11" s="34" t="s">
        <v>30</v>
      </c>
      <c r="H11" s="103" t="s">
        <v>30</v>
      </c>
      <c r="I11" s="119">
        <v>83.5</v>
      </c>
      <c r="J11" s="117">
        <v>127.5</v>
      </c>
      <c r="K11" s="119">
        <v>34</v>
      </c>
      <c r="L11" s="120">
        <f>K11*J11</f>
        <v>4335</v>
      </c>
      <c r="M11" s="119">
        <v>0.76929999999999998</v>
      </c>
      <c r="N11" s="119">
        <f>M11*L11</f>
        <v>3334.9155000000001</v>
      </c>
      <c r="O11" s="119">
        <v>1</v>
      </c>
    </row>
    <row r="12" spans="1:15" ht="15.75">
      <c r="A12" s="32">
        <v>5</v>
      </c>
      <c r="B12" s="32" t="s">
        <v>24</v>
      </c>
      <c r="C12" s="34" t="s">
        <v>91</v>
      </c>
      <c r="D12" s="34" t="s">
        <v>90</v>
      </c>
      <c r="E12" s="37">
        <v>20175</v>
      </c>
      <c r="F12" s="34">
        <v>90</v>
      </c>
      <c r="G12" s="34" t="s">
        <v>30</v>
      </c>
      <c r="H12" s="103" t="s">
        <v>30</v>
      </c>
      <c r="I12" s="119">
        <v>82.8</v>
      </c>
      <c r="J12" s="117">
        <v>125</v>
      </c>
      <c r="K12" s="119">
        <v>24</v>
      </c>
      <c r="L12" s="120">
        <f>K12*J12</f>
        <v>3000</v>
      </c>
      <c r="M12" s="119">
        <v>0.77580000000000005</v>
      </c>
      <c r="N12" s="119">
        <f>M12*L12</f>
        <v>2327.4</v>
      </c>
      <c r="O12" s="119">
        <v>1</v>
      </c>
    </row>
  </sheetData>
  <mergeCells count="12">
    <mergeCell ref="A6:A7"/>
    <mergeCell ref="B6:B7"/>
    <mergeCell ref="D6:D7"/>
    <mergeCell ref="E6:E7"/>
    <mergeCell ref="F6:F7"/>
    <mergeCell ref="C6:C7"/>
    <mergeCell ref="G6:G7"/>
    <mergeCell ref="H6:H7"/>
    <mergeCell ref="O6:O7"/>
    <mergeCell ref="I6:I7"/>
    <mergeCell ref="J6:M6"/>
    <mergeCell ref="N6:N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D2" sqref="D2"/>
    </sheetView>
  </sheetViews>
  <sheetFormatPr defaultRowHeight="12.75"/>
  <cols>
    <col min="3" max="3" width="23" bestFit="1" customWidth="1"/>
    <col min="4" max="4" width="39.28515625" bestFit="1" customWidth="1"/>
    <col min="5" max="5" width="16.5703125" bestFit="1" customWidth="1"/>
    <col min="6" max="6" width="11.28515625" bestFit="1" customWidth="1"/>
    <col min="7" max="7" width="16.5703125" bestFit="1" customWidth="1"/>
    <col min="8" max="8" width="16.5703125" customWidth="1"/>
    <col min="9" max="9" width="13.5703125" bestFit="1" customWidth="1"/>
    <col min="10" max="10" width="5.85546875" bestFit="1" customWidth="1"/>
    <col min="12" max="13" width="7" bestFit="1" customWidth="1"/>
    <col min="14" max="14" width="4.7109375" bestFit="1" customWidth="1"/>
    <col min="15" max="15" width="9.42578125" bestFit="1" customWidth="1"/>
    <col min="16" max="18" width="7" bestFit="1" customWidth="1"/>
    <col min="19" max="19" width="9.42578125" bestFit="1" customWidth="1"/>
    <col min="20" max="22" width="7" bestFit="1" customWidth="1"/>
    <col min="23" max="23" width="9.42578125" bestFit="1" customWidth="1"/>
    <col min="24" max="24" width="8.140625" bestFit="1" customWidth="1"/>
    <col min="25" max="25" width="10" bestFit="1" customWidth="1"/>
    <col min="26" max="26" width="8" bestFit="1" customWidth="1"/>
  </cols>
  <sheetData>
    <row r="1" spans="1:26" ht="20.25">
      <c r="D1" s="92" t="s">
        <v>182</v>
      </c>
    </row>
    <row r="2" spans="1:26" ht="20.25">
      <c r="D2" s="92" t="s">
        <v>48</v>
      </c>
    </row>
    <row r="3" spans="1:26" ht="13.5" thickBot="1"/>
    <row r="4" spans="1:26" ht="15.75" customHeight="1">
      <c r="A4" s="175" t="s">
        <v>42</v>
      </c>
      <c r="B4" s="171" t="s">
        <v>21</v>
      </c>
      <c r="C4" s="171" t="s">
        <v>43</v>
      </c>
      <c r="D4" s="177" t="s">
        <v>3</v>
      </c>
      <c r="E4" s="171" t="s">
        <v>23</v>
      </c>
      <c r="F4" s="171" t="s">
        <v>2</v>
      </c>
      <c r="G4" s="171" t="s">
        <v>11</v>
      </c>
      <c r="H4" s="171" t="s">
        <v>9</v>
      </c>
      <c r="I4" s="171" t="s">
        <v>8</v>
      </c>
      <c r="J4" s="171" t="s">
        <v>1</v>
      </c>
      <c r="K4" s="173" t="s">
        <v>0</v>
      </c>
      <c r="L4" s="179" t="s">
        <v>44</v>
      </c>
      <c r="M4" s="180"/>
      <c r="N4" s="180"/>
      <c r="O4" s="180"/>
      <c r="P4" s="179" t="s">
        <v>13</v>
      </c>
      <c r="Q4" s="180"/>
      <c r="R4" s="180"/>
      <c r="S4" s="180"/>
      <c r="T4" s="179" t="s">
        <v>45</v>
      </c>
      <c r="U4" s="180"/>
      <c r="V4" s="180"/>
      <c r="W4" s="180"/>
      <c r="X4" s="181" t="s">
        <v>14</v>
      </c>
      <c r="Y4" s="182"/>
      <c r="Z4" s="183" t="s">
        <v>6</v>
      </c>
    </row>
    <row r="5" spans="1:26" ht="16.5" thickBot="1">
      <c r="A5" s="176"/>
      <c r="B5" s="172"/>
      <c r="C5" s="172"/>
      <c r="D5" s="178"/>
      <c r="E5" s="172"/>
      <c r="F5" s="172"/>
      <c r="G5" s="172"/>
      <c r="H5" s="172"/>
      <c r="I5" s="172"/>
      <c r="J5" s="172"/>
      <c r="K5" s="174"/>
      <c r="L5" s="75">
        <v>1</v>
      </c>
      <c r="M5" s="76">
        <v>2</v>
      </c>
      <c r="N5" s="76">
        <v>3</v>
      </c>
      <c r="O5" s="77" t="s">
        <v>5</v>
      </c>
      <c r="P5" s="75">
        <v>1</v>
      </c>
      <c r="Q5" s="76">
        <v>2</v>
      </c>
      <c r="R5" s="76">
        <v>3</v>
      </c>
      <c r="S5" s="77" t="s">
        <v>5</v>
      </c>
      <c r="T5" s="75">
        <v>1</v>
      </c>
      <c r="U5" s="76">
        <v>2</v>
      </c>
      <c r="V5" s="76">
        <v>3</v>
      </c>
      <c r="W5" s="77" t="s">
        <v>5</v>
      </c>
      <c r="X5" s="78" t="s">
        <v>15</v>
      </c>
      <c r="Y5" s="79" t="s">
        <v>0</v>
      </c>
      <c r="Z5" s="184"/>
    </row>
    <row r="6" spans="1:26" ht="15.75">
      <c r="A6" s="80"/>
      <c r="B6" s="80"/>
      <c r="C6" s="80"/>
      <c r="D6" s="80"/>
      <c r="E6" s="80"/>
      <c r="F6" s="80"/>
      <c r="G6" s="80"/>
      <c r="H6" s="80"/>
      <c r="I6" s="80"/>
      <c r="J6" s="80"/>
      <c r="K6" s="81"/>
      <c r="L6" s="82"/>
      <c r="M6" s="82"/>
      <c r="N6" s="82"/>
      <c r="O6" s="83"/>
      <c r="P6" s="82"/>
      <c r="Q6" s="82"/>
      <c r="R6" s="82"/>
      <c r="S6" s="83"/>
      <c r="T6" s="82"/>
      <c r="U6" s="82"/>
      <c r="V6" s="82"/>
      <c r="W6" s="83"/>
      <c r="X6" s="83"/>
      <c r="Y6" s="84"/>
      <c r="Z6" s="82"/>
    </row>
    <row r="7" spans="1:26" s="64" customFormat="1" ht="15.75">
      <c r="A7" s="105">
        <v>1</v>
      </c>
      <c r="B7" s="32" t="s">
        <v>24</v>
      </c>
      <c r="C7" s="34" t="s">
        <v>31</v>
      </c>
      <c r="D7" s="34" t="s">
        <v>88</v>
      </c>
      <c r="E7" s="37">
        <v>38838</v>
      </c>
      <c r="F7" s="34">
        <v>100</v>
      </c>
      <c r="G7" s="34" t="s">
        <v>12</v>
      </c>
      <c r="H7" s="66" t="s">
        <v>22</v>
      </c>
      <c r="I7" s="35" t="s">
        <v>62</v>
      </c>
      <c r="J7" s="48">
        <v>96.4</v>
      </c>
      <c r="K7" s="45">
        <v>0.56359999999999999</v>
      </c>
      <c r="L7" s="33">
        <v>140</v>
      </c>
      <c r="M7" s="33">
        <v>150</v>
      </c>
      <c r="N7" s="33">
        <v>160</v>
      </c>
      <c r="O7" s="33">
        <v>160</v>
      </c>
      <c r="P7" s="33">
        <v>95</v>
      </c>
      <c r="Q7" s="33">
        <v>100</v>
      </c>
      <c r="R7" s="33">
        <v>105</v>
      </c>
      <c r="S7" s="33">
        <v>105</v>
      </c>
      <c r="T7" s="33">
        <v>140</v>
      </c>
      <c r="U7" s="33">
        <v>150</v>
      </c>
      <c r="V7" s="33">
        <v>165</v>
      </c>
      <c r="W7" s="33">
        <v>165</v>
      </c>
      <c r="X7" s="33">
        <f t="shared" ref="X7:X17" si="0">O7+S7+W7</f>
        <v>430</v>
      </c>
      <c r="Y7" s="116">
        <f t="shared" ref="Y7:Y17" si="1">X7*K7</f>
        <v>242.34799999999998</v>
      </c>
      <c r="Z7" s="42">
        <v>1</v>
      </c>
    </row>
    <row r="8" spans="1:26" s="64" customFormat="1" ht="15.75">
      <c r="A8" s="105">
        <v>2</v>
      </c>
      <c r="B8" s="32" t="s">
        <v>24</v>
      </c>
      <c r="C8" s="34" t="s">
        <v>27</v>
      </c>
      <c r="D8" s="34" t="s">
        <v>41</v>
      </c>
      <c r="E8" s="37">
        <v>37525</v>
      </c>
      <c r="F8" s="34">
        <v>90</v>
      </c>
      <c r="G8" s="34" t="s">
        <v>12</v>
      </c>
      <c r="H8" s="66" t="s">
        <v>22</v>
      </c>
      <c r="I8" s="35" t="s">
        <v>12</v>
      </c>
      <c r="J8" s="48">
        <v>83.4</v>
      </c>
      <c r="K8" s="45">
        <v>0.61470000000000002</v>
      </c>
      <c r="L8" s="33">
        <v>130</v>
      </c>
      <c r="M8" s="33">
        <v>135</v>
      </c>
      <c r="N8" s="57">
        <v>140</v>
      </c>
      <c r="O8" s="33">
        <v>135</v>
      </c>
      <c r="P8" s="33">
        <v>90</v>
      </c>
      <c r="Q8" s="33">
        <v>95</v>
      </c>
      <c r="R8" s="33">
        <v>100</v>
      </c>
      <c r="S8" s="33">
        <v>100</v>
      </c>
      <c r="T8" s="57">
        <v>150</v>
      </c>
      <c r="U8" s="33">
        <v>155</v>
      </c>
      <c r="V8" s="33">
        <v>165</v>
      </c>
      <c r="W8" s="33">
        <v>165</v>
      </c>
      <c r="X8" s="33">
        <f t="shared" si="0"/>
        <v>400</v>
      </c>
      <c r="Y8" s="116">
        <f t="shared" si="1"/>
        <v>245.88</v>
      </c>
      <c r="Z8" s="59">
        <v>1</v>
      </c>
    </row>
    <row r="9" spans="1:26" s="43" customFormat="1" ht="15" customHeight="1">
      <c r="A9" s="105">
        <v>3</v>
      </c>
      <c r="B9" s="32" t="s">
        <v>24</v>
      </c>
      <c r="C9" s="34" t="s">
        <v>20</v>
      </c>
      <c r="D9" s="34" t="s">
        <v>110</v>
      </c>
      <c r="E9" s="37">
        <v>36215</v>
      </c>
      <c r="F9" s="34">
        <v>52</v>
      </c>
      <c r="G9" s="34" t="s">
        <v>114</v>
      </c>
      <c r="H9" s="66" t="s">
        <v>22</v>
      </c>
      <c r="I9" s="35" t="s">
        <v>101</v>
      </c>
      <c r="J9" s="48">
        <v>54.2</v>
      </c>
      <c r="K9" s="45">
        <v>0.9073</v>
      </c>
      <c r="L9" s="131">
        <v>70</v>
      </c>
      <c r="M9" s="33">
        <v>80</v>
      </c>
      <c r="N9" s="33">
        <v>85</v>
      </c>
      <c r="O9" s="33">
        <v>85</v>
      </c>
      <c r="P9" s="57">
        <v>42.5</v>
      </c>
      <c r="Q9" s="33">
        <v>42.5</v>
      </c>
      <c r="R9" s="57">
        <v>45</v>
      </c>
      <c r="S9" s="33">
        <v>42.5</v>
      </c>
      <c r="T9" s="33">
        <v>112.5</v>
      </c>
      <c r="U9" s="33">
        <v>120</v>
      </c>
      <c r="V9" s="57">
        <v>125</v>
      </c>
      <c r="W9" s="33">
        <v>120</v>
      </c>
      <c r="X9" s="33">
        <f t="shared" si="0"/>
        <v>247.5</v>
      </c>
      <c r="Y9" s="116">
        <f t="shared" si="1"/>
        <v>224.55674999999999</v>
      </c>
      <c r="Z9" s="59">
        <v>1</v>
      </c>
    </row>
    <row r="10" spans="1:26" s="64" customFormat="1" ht="16.5" customHeight="1">
      <c r="A10" s="105">
        <v>4</v>
      </c>
      <c r="B10" s="35" t="s">
        <v>24</v>
      </c>
      <c r="C10" s="34" t="s">
        <v>20</v>
      </c>
      <c r="D10" s="34" t="s">
        <v>133</v>
      </c>
      <c r="E10" s="37">
        <v>30812</v>
      </c>
      <c r="F10" s="34">
        <v>75</v>
      </c>
      <c r="G10" s="34" t="s">
        <v>12</v>
      </c>
      <c r="H10" s="66" t="s">
        <v>22</v>
      </c>
      <c r="I10" s="35" t="s">
        <v>101</v>
      </c>
      <c r="J10" s="48">
        <v>76.8</v>
      </c>
      <c r="K10" s="45">
        <v>0.7107</v>
      </c>
      <c r="L10" s="33">
        <v>80</v>
      </c>
      <c r="M10" s="33">
        <v>85</v>
      </c>
      <c r="N10" s="33">
        <v>90</v>
      </c>
      <c r="O10" s="33">
        <v>90</v>
      </c>
      <c r="P10" s="33">
        <v>55</v>
      </c>
      <c r="Q10" s="33">
        <v>60</v>
      </c>
      <c r="R10" s="57">
        <v>62.5</v>
      </c>
      <c r="S10" s="33">
        <v>60</v>
      </c>
      <c r="T10" s="132">
        <v>95</v>
      </c>
      <c r="U10" s="132">
        <v>100</v>
      </c>
      <c r="V10" s="132">
        <v>105</v>
      </c>
      <c r="W10" s="132">
        <v>105</v>
      </c>
      <c r="X10" s="33">
        <f t="shared" si="0"/>
        <v>255</v>
      </c>
      <c r="Y10" s="116">
        <f t="shared" si="1"/>
        <v>181.2285</v>
      </c>
      <c r="Z10" s="42">
        <v>2</v>
      </c>
    </row>
    <row r="11" spans="1:26" s="64" customFormat="1" ht="15.75">
      <c r="A11" s="105">
        <v>5</v>
      </c>
      <c r="B11" s="32" t="s">
        <v>24</v>
      </c>
      <c r="C11" s="33" t="s">
        <v>20</v>
      </c>
      <c r="D11" s="34" t="s">
        <v>102</v>
      </c>
      <c r="E11" s="37">
        <v>34496</v>
      </c>
      <c r="F11" s="34">
        <v>67.5</v>
      </c>
      <c r="G11" s="34" t="s">
        <v>12</v>
      </c>
      <c r="H11" s="66" t="s">
        <v>22</v>
      </c>
      <c r="I11" s="35" t="s">
        <v>12</v>
      </c>
      <c r="J11" s="48">
        <v>65.599999999999994</v>
      </c>
      <c r="K11" s="45">
        <v>0.745</v>
      </c>
      <c r="L11" s="33">
        <v>120</v>
      </c>
      <c r="M11" s="33">
        <v>125</v>
      </c>
      <c r="N11" s="33">
        <v>130</v>
      </c>
      <c r="O11" s="33">
        <v>130</v>
      </c>
      <c r="P11" s="33">
        <v>90</v>
      </c>
      <c r="Q11" s="33">
        <v>95</v>
      </c>
      <c r="R11" s="57">
        <v>97.5</v>
      </c>
      <c r="S11" s="33">
        <v>95</v>
      </c>
      <c r="T11" s="57">
        <v>150</v>
      </c>
      <c r="U11" s="57">
        <v>150</v>
      </c>
      <c r="V11" s="57">
        <v>150</v>
      </c>
      <c r="W11" s="33">
        <v>0</v>
      </c>
      <c r="X11" s="33">
        <f t="shared" si="0"/>
        <v>225</v>
      </c>
      <c r="Y11" s="116">
        <f t="shared" si="1"/>
        <v>167.625</v>
      </c>
      <c r="Z11" s="59"/>
    </row>
    <row r="12" spans="1:26" s="64" customFormat="1" ht="15.75">
      <c r="A12" s="105">
        <v>6</v>
      </c>
      <c r="B12" s="32" t="s">
        <v>24</v>
      </c>
      <c r="C12" s="34" t="s">
        <v>20</v>
      </c>
      <c r="D12" s="65" t="s">
        <v>113</v>
      </c>
      <c r="E12" s="37">
        <v>34652</v>
      </c>
      <c r="F12" s="34">
        <v>67.5</v>
      </c>
      <c r="G12" s="34" t="s">
        <v>114</v>
      </c>
      <c r="H12" s="66" t="s">
        <v>22</v>
      </c>
      <c r="I12" s="35" t="s">
        <v>101</v>
      </c>
      <c r="J12" s="48">
        <v>65.599999999999994</v>
      </c>
      <c r="K12" s="45">
        <v>0.745</v>
      </c>
      <c r="L12" s="33">
        <v>117.5</v>
      </c>
      <c r="M12" s="33" t="s">
        <v>150</v>
      </c>
      <c r="N12" s="57">
        <v>130</v>
      </c>
      <c r="O12" s="33">
        <v>122.5</v>
      </c>
      <c r="P12" s="33">
        <v>85</v>
      </c>
      <c r="Q12" s="33">
        <v>87.5</v>
      </c>
      <c r="R12" s="57">
        <v>90</v>
      </c>
      <c r="S12" s="33">
        <v>87.5</v>
      </c>
      <c r="T12" s="33">
        <v>155</v>
      </c>
      <c r="U12" s="33">
        <v>162.5</v>
      </c>
      <c r="V12" s="57">
        <v>170</v>
      </c>
      <c r="W12" s="33">
        <v>162.5</v>
      </c>
      <c r="X12" s="33">
        <f t="shared" si="0"/>
        <v>372.5</v>
      </c>
      <c r="Y12" s="116">
        <f t="shared" si="1"/>
        <v>277.51249999999999</v>
      </c>
      <c r="Z12" s="59"/>
    </row>
    <row r="13" spans="1:26" s="64" customFormat="1" ht="15.75">
      <c r="A13" s="105">
        <v>7</v>
      </c>
      <c r="B13" s="32" t="s">
        <v>24</v>
      </c>
      <c r="C13" s="33" t="s">
        <v>20</v>
      </c>
      <c r="D13" s="34" t="s">
        <v>135</v>
      </c>
      <c r="E13" s="37">
        <v>33596</v>
      </c>
      <c r="F13" s="34">
        <v>67.5</v>
      </c>
      <c r="G13" s="34" t="s">
        <v>53</v>
      </c>
      <c r="H13" s="66" t="s">
        <v>22</v>
      </c>
      <c r="I13" s="35" t="s">
        <v>35</v>
      </c>
      <c r="J13" s="48">
        <v>110</v>
      </c>
      <c r="K13" s="45">
        <v>0.53649999999999998</v>
      </c>
      <c r="L13" s="33">
        <v>200</v>
      </c>
      <c r="M13" s="33">
        <v>210</v>
      </c>
      <c r="N13" s="33"/>
      <c r="O13" s="33">
        <v>210</v>
      </c>
      <c r="P13" s="33">
        <v>140</v>
      </c>
      <c r="Q13" s="33">
        <v>150</v>
      </c>
      <c r="R13" s="33">
        <v>155</v>
      </c>
      <c r="S13" s="33">
        <v>155</v>
      </c>
      <c r="T13" s="33">
        <v>230</v>
      </c>
      <c r="U13" s="33">
        <v>242</v>
      </c>
      <c r="V13" s="33">
        <v>250</v>
      </c>
      <c r="W13" s="33">
        <v>250</v>
      </c>
      <c r="X13" s="33">
        <f t="shared" si="0"/>
        <v>615</v>
      </c>
      <c r="Y13" s="116">
        <f t="shared" si="1"/>
        <v>329.94749999999999</v>
      </c>
      <c r="Z13" s="59">
        <v>2</v>
      </c>
    </row>
    <row r="14" spans="1:26" s="64" customFormat="1" ht="15.75">
      <c r="A14" s="105">
        <v>8</v>
      </c>
      <c r="B14" s="32" t="s">
        <v>24</v>
      </c>
      <c r="C14" s="34" t="s">
        <v>20</v>
      </c>
      <c r="D14" s="34" t="s">
        <v>115</v>
      </c>
      <c r="E14" s="37">
        <v>35708</v>
      </c>
      <c r="F14" s="34">
        <v>75</v>
      </c>
      <c r="G14" s="34" t="s">
        <v>114</v>
      </c>
      <c r="H14" s="66" t="s">
        <v>22</v>
      </c>
      <c r="I14" s="35" t="s">
        <v>101</v>
      </c>
      <c r="J14" s="48">
        <v>74.5</v>
      </c>
      <c r="K14" s="45">
        <v>0.66800000000000004</v>
      </c>
      <c r="L14" s="57">
        <v>167.5</v>
      </c>
      <c r="M14" s="33">
        <v>167.5</v>
      </c>
      <c r="N14" s="57">
        <v>175</v>
      </c>
      <c r="O14" s="33">
        <v>167.5</v>
      </c>
      <c r="P14" s="33">
        <v>122.5</v>
      </c>
      <c r="Q14" s="33">
        <v>127.5</v>
      </c>
      <c r="R14" s="57">
        <v>132.5</v>
      </c>
      <c r="S14" s="33">
        <v>127.5</v>
      </c>
      <c r="T14" s="33">
        <v>180</v>
      </c>
      <c r="U14" s="33">
        <v>187.5</v>
      </c>
      <c r="V14" s="33">
        <v>195</v>
      </c>
      <c r="W14" s="33">
        <v>165</v>
      </c>
      <c r="X14" s="33">
        <f t="shared" si="0"/>
        <v>460</v>
      </c>
      <c r="Y14" s="116">
        <f t="shared" si="1"/>
        <v>307.28000000000003</v>
      </c>
      <c r="Z14" s="59">
        <v>3</v>
      </c>
    </row>
    <row r="15" spans="1:26" s="64" customFormat="1" ht="15.75">
      <c r="A15" s="105">
        <v>9</v>
      </c>
      <c r="B15" s="32" t="s">
        <v>24</v>
      </c>
      <c r="C15" s="32" t="s">
        <v>20</v>
      </c>
      <c r="D15" s="34" t="s">
        <v>54</v>
      </c>
      <c r="E15" s="37">
        <v>30650</v>
      </c>
      <c r="F15" s="34">
        <v>100</v>
      </c>
      <c r="G15" s="34" t="s">
        <v>12</v>
      </c>
      <c r="H15" s="66" t="s">
        <v>22</v>
      </c>
      <c r="I15" s="35" t="s">
        <v>12</v>
      </c>
      <c r="J15" s="48">
        <v>99.7</v>
      </c>
      <c r="K15" s="45">
        <v>0.55479999999999996</v>
      </c>
      <c r="L15" s="33">
        <v>230</v>
      </c>
      <c r="M15" s="115">
        <v>240</v>
      </c>
      <c r="N15" s="33">
        <v>240</v>
      </c>
      <c r="O15" s="33">
        <v>240</v>
      </c>
      <c r="P15" s="33">
        <v>150</v>
      </c>
      <c r="Q15" s="57">
        <v>155</v>
      </c>
      <c r="R15" s="57">
        <v>155</v>
      </c>
      <c r="S15" s="33">
        <v>150</v>
      </c>
      <c r="T15" s="33">
        <v>220</v>
      </c>
      <c r="U15" s="33">
        <v>230</v>
      </c>
      <c r="V15" s="57">
        <v>245</v>
      </c>
      <c r="W15" s="33">
        <v>230</v>
      </c>
      <c r="X15" s="33">
        <f t="shared" si="0"/>
        <v>620</v>
      </c>
      <c r="Y15" s="116">
        <f t="shared" si="1"/>
        <v>343.976</v>
      </c>
      <c r="Z15" s="59">
        <v>1</v>
      </c>
    </row>
    <row r="16" spans="1:26" s="64" customFormat="1" ht="15.75">
      <c r="A16" s="105">
        <v>10</v>
      </c>
      <c r="B16" s="32" t="s">
        <v>24</v>
      </c>
      <c r="C16" s="34" t="s">
        <v>106</v>
      </c>
      <c r="D16" s="34" t="s">
        <v>151</v>
      </c>
      <c r="E16" s="37">
        <v>18481</v>
      </c>
      <c r="F16" s="34">
        <v>67.5</v>
      </c>
      <c r="G16" s="34" t="s">
        <v>12</v>
      </c>
      <c r="H16" s="66" t="s">
        <v>33</v>
      </c>
      <c r="I16" s="35" t="s">
        <v>101</v>
      </c>
      <c r="J16" s="48">
        <v>67.400000000000006</v>
      </c>
      <c r="K16" s="45">
        <v>1.4986999999999999</v>
      </c>
      <c r="L16" s="33">
        <v>100</v>
      </c>
      <c r="M16" s="33" t="s">
        <v>141</v>
      </c>
      <c r="N16" s="33" t="s">
        <v>141</v>
      </c>
      <c r="O16" s="33">
        <v>100</v>
      </c>
      <c r="P16" s="33">
        <v>95</v>
      </c>
      <c r="Q16" s="57">
        <v>115</v>
      </c>
      <c r="R16" s="57">
        <v>122.5</v>
      </c>
      <c r="S16" s="33">
        <v>95</v>
      </c>
      <c r="T16" s="33">
        <v>115</v>
      </c>
      <c r="U16" s="33">
        <v>125</v>
      </c>
      <c r="V16" s="57">
        <v>135</v>
      </c>
      <c r="W16" s="33">
        <v>125</v>
      </c>
      <c r="X16" s="33">
        <f t="shared" si="0"/>
        <v>320</v>
      </c>
      <c r="Y16" s="116">
        <f t="shared" si="1"/>
        <v>479.58399999999995</v>
      </c>
      <c r="Z16" s="59">
        <v>1</v>
      </c>
    </row>
    <row r="17" spans="1:26" s="64" customFormat="1" ht="15" customHeight="1">
      <c r="A17" s="105">
        <v>11</v>
      </c>
      <c r="B17" s="35" t="s">
        <v>32</v>
      </c>
      <c r="C17" s="32" t="s">
        <v>20</v>
      </c>
      <c r="D17" s="34" t="s">
        <v>61</v>
      </c>
      <c r="E17" s="37">
        <v>31482</v>
      </c>
      <c r="F17" s="34">
        <v>100</v>
      </c>
      <c r="G17" s="34" t="s">
        <v>12</v>
      </c>
      <c r="H17" s="66" t="s">
        <v>22</v>
      </c>
      <c r="I17" s="35" t="s">
        <v>62</v>
      </c>
      <c r="J17" s="48">
        <v>99.7</v>
      </c>
      <c r="K17" s="45">
        <v>0.55479999999999996</v>
      </c>
      <c r="L17" s="33">
        <v>200</v>
      </c>
      <c r="M17" s="33">
        <v>210</v>
      </c>
      <c r="N17" s="33">
        <v>220</v>
      </c>
      <c r="O17" s="33">
        <v>220</v>
      </c>
      <c r="P17" s="33">
        <v>165</v>
      </c>
      <c r="Q17" s="33">
        <v>177.5</v>
      </c>
      <c r="R17" s="33">
        <v>182.5</v>
      </c>
      <c r="S17" s="33">
        <v>182.5</v>
      </c>
      <c r="T17" s="33">
        <v>230</v>
      </c>
      <c r="U17" s="33">
        <v>245</v>
      </c>
      <c r="V17" s="57">
        <v>252.5</v>
      </c>
      <c r="W17" s="33">
        <v>245</v>
      </c>
      <c r="X17" s="33">
        <f t="shared" si="0"/>
        <v>647.5</v>
      </c>
      <c r="Y17" s="116">
        <f t="shared" si="1"/>
        <v>359.23299999999995</v>
      </c>
      <c r="Z17" s="59">
        <v>1</v>
      </c>
    </row>
  </sheetData>
  <sortState ref="A11:AG17">
    <sortCondition ref="F11:F17"/>
  </sortState>
  <mergeCells count="16">
    <mergeCell ref="T4:W4"/>
    <mergeCell ref="X4:Y4"/>
    <mergeCell ref="Z4:Z5"/>
    <mergeCell ref="P4:S4"/>
    <mergeCell ref="I4:I5"/>
    <mergeCell ref="L4:O4"/>
    <mergeCell ref="A4:A5"/>
    <mergeCell ref="D4:D5"/>
    <mergeCell ref="E4:E5"/>
    <mergeCell ref="F4:F5"/>
    <mergeCell ref="C4:C5"/>
    <mergeCell ref="G4:G5"/>
    <mergeCell ref="B4:B5"/>
    <mergeCell ref="H4:H5"/>
    <mergeCell ref="J4:J5"/>
    <mergeCell ref="K4:K5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workbookViewId="0">
      <selection activeCell="C2" sqref="C2"/>
    </sheetView>
  </sheetViews>
  <sheetFormatPr defaultRowHeight="12.75"/>
  <cols>
    <col min="1" max="1" width="5" bestFit="1" customWidth="1"/>
    <col min="2" max="2" width="31.85546875" bestFit="1" customWidth="1"/>
    <col min="3" max="3" width="12.7109375" customWidth="1"/>
    <col min="4" max="4" width="5" bestFit="1" customWidth="1"/>
    <col min="5" max="5" width="24.28515625" bestFit="1" customWidth="1"/>
    <col min="6" max="6" width="10.28515625" bestFit="1" customWidth="1"/>
    <col min="7" max="7" width="8.42578125" bestFit="1" customWidth="1"/>
    <col min="8" max="8" width="10.140625" bestFit="1" customWidth="1"/>
    <col min="9" max="9" width="7" bestFit="1" customWidth="1"/>
    <col min="10" max="10" width="8.5703125" bestFit="1" customWidth="1"/>
    <col min="11" max="11" width="6.85546875" customWidth="1"/>
    <col min="12" max="12" width="5.28515625" customWidth="1"/>
    <col min="13" max="13" width="4.7109375" customWidth="1"/>
    <col min="14" max="14" width="8.42578125" bestFit="1" customWidth="1"/>
    <col min="15" max="15" width="5.5703125" customWidth="1"/>
    <col min="16" max="16" width="5.28515625" customWidth="1"/>
    <col min="17" max="17" width="4.85546875" customWidth="1"/>
    <col min="18" max="18" width="9" bestFit="1" customWidth="1"/>
    <col min="19" max="19" width="8" bestFit="1" customWidth="1"/>
    <col min="20" max="20" width="8.85546875" bestFit="1" customWidth="1"/>
    <col min="21" max="21" width="21.140625" bestFit="1" customWidth="1"/>
  </cols>
  <sheetData>
    <row r="1" spans="1:21" s="4" customFormat="1" ht="20.25">
      <c r="C1" s="69" t="s">
        <v>183</v>
      </c>
      <c r="D1" s="1"/>
      <c r="E1" s="1"/>
      <c r="F1" s="1"/>
      <c r="G1" s="1"/>
      <c r="H1" s="2"/>
      <c r="J1" s="2"/>
      <c r="K1" s="27"/>
      <c r="L1" s="1"/>
      <c r="M1" s="1"/>
      <c r="N1" s="1"/>
      <c r="R1" s="24"/>
      <c r="T1" s="7"/>
    </row>
    <row r="2" spans="1:21" s="4" customFormat="1" ht="20.25">
      <c r="C2" s="69" t="s">
        <v>161</v>
      </c>
      <c r="D2" s="1"/>
      <c r="E2" s="1"/>
      <c r="F2" s="1"/>
      <c r="G2" s="1"/>
      <c r="H2" s="2"/>
      <c r="J2" s="2"/>
      <c r="K2" s="27"/>
      <c r="L2" s="1"/>
      <c r="M2" s="1"/>
      <c r="N2" s="1"/>
      <c r="R2" s="24"/>
      <c r="T2" s="7"/>
    </row>
    <row r="3" spans="1:21" s="4" customFormat="1" ht="21" thickBot="1">
      <c r="C3" s="8"/>
      <c r="D3" s="1"/>
      <c r="E3" s="1"/>
      <c r="F3" s="1"/>
      <c r="G3" s="1"/>
      <c r="H3" s="2"/>
      <c r="J3" s="2"/>
      <c r="K3" s="27"/>
      <c r="L3" s="1"/>
      <c r="M3" s="1"/>
      <c r="N3" s="1"/>
      <c r="R3" s="24"/>
      <c r="T3" s="7"/>
    </row>
    <row r="4" spans="1:21" s="4" customFormat="1" ht="15.75">
      <c r="A4" s="165" t="s">
        <v>42</v>
      </c>
      <c r="B4" s="154" t="s">
        <v>3</v>
      </c>
      <c r="C4" s="154" t="s">
        <v>23</v>
      </c>
      <c r="D4" s="154" t="s">
        <v>2</v>
      </c>
      <c r="E4" s="154" t="s">
        <v>4</v>
      </c>
      <c r="F4" s="154" t="s">
        <v>11</v>
      </c>
      <c r="G4" s="154" t="s">
        <v>21</v>
      </c>
      <c r="H4" s="154" t="s">
        <v>8</v>
      </c>
      <c r="I4" s="163" t="s">
        <v>1</v>
      </c>
      <c r="J4" s="158" t="s">
        <v>0</v>
      </c>
      <c r="K4" s="160" t="s">
        <v>162</v>
      </c>
      <c r="L4" s="161"/>
      <c r="M4" s="161"/>
      <c r="N4" s="161"/>
      <c r="O4" s="160" t="s">
        <v>163</v>
      </c>
      <c r="P4" s="161"/>
      <c r="Q4" s="161"/>
      <c r="R4" s="161"/>
      <c r="S4" s="160" t="s">
        <v>14</v>
      </c>
      <c r="T4" s="162"/>
      <c r="U4" s="152" t="s">
        <v>6</v>
      </c>
    </row>
    <row r="5" spans="1:21" s="6" customFormat="1" ht="15.75">
      <c r="A5" s="166"/>
      <c r="B5" s="155"/>
      <c r="C5" s="155"/>
      <c r="D5" s="155"/>
      <c r="E5" s="155"/>
      <c r="F5" s="155"/>
      <c r="G5" s="155"/>
      <c r="H5" s="155"/>
      <c r="I5" s="164"/>
      <c r="J5" s="159"/>
      <c r="K5" s="51">
        <v>1</v>
      </c>
      <c r="L5" s="39">
        <v>2</v>
      </c>
      <c r="M5" s="39">
        <v>3</v>
      </c>
      <c r="N5" s="51" t="s">
        <v>5</v>
      </c>
      <c r="O5" s="51">
        <v>1</v>
      </c>
      <c r="P5" s="39">
        <v>2</v>
      </c>
      <c r="Q5" s="51">
        <v>3</v>
      </c>
      <c r="R5" s="51" t="s">
        <v>5</v>
      </c>
      <c r="S5" s="51" t="s">
        <v>15</v>
      </c>
      <c r="T5" s="41" t="s">
        <v>0</v>
      </c>
      <c r="U5" s="185"/>
    </row>
    <row r="6" spans="1:21" s="6" customFormat="1" ht="15.75">
      <c r="A6" s="54"/>
      <c r="B6" s="34"/>
      <c r="C6" s="37"/>
      <c r="D6" s="34"/>
      <c r="E6" s="34"/>
      <c r="F6" s="34"/>
      <c r="G6" s="32"/>
      <c r="H6" s="55"/>
      <c r="I6" s="55"/>
      <c r="J6" s="56"/>
      <c r="K6" s="42"/>
      <c r="L6" s="33"/>
      <c r="M6" s="33"/>
      <c r="N6" s="42"/>
      <c r="O6" s="42"/>
      <c r="P6" s="33"/>
      <c r="Q6" s="42"/>
      <c r="R6" s="42"/>
      <c r="S6" s="42"/>
      <c r="T6" s="45"/>
      <c r="U6" s="55"/>
    </row>
    <row r="7" spans="1:21" s="6" customFormat="1" ht="15.75">
      <c r="A7" s="34">
        <v>1</v>
      </c>
      <c r="B7" s="34" t="s">
        <v>145</v>
      </c>
      <c r="C7" s="37">
        <v>30548</v>
      </c>
      <c r="D7" s="34">
        <v>110</v>
      </c>
      <c r="E7" s="34" t="s">
        <v>20</v>
      </c>
      <c r="F7" s="34" t="s">
        <v>12</v>
      </c>
      <c r="G7" s="35" t="s">
        <v>32</v>
      </c>
      <c r="H7" s="48" t="s">
        <v>101</v>
      </c>
      <c r="I7" s="48">
        <v>109.8</v>
      </c>
      <c r="J7" s="45">
        <v>0.53669999999999995</v>
      </c>
      <c r="K7" s="42">
        <v>65</v>
      </c>
      <c r="L7" s="33">
        <v>70</v>
      </c>
      <c r="M7" s="33">
        <v>75</v>
      </c>
      <c r="N7" s="42">
        <v>75</v>
      </c>
      <c r="O7" s="42">
        <v>80</v>
      </c>
      <c r="P7" s="57">
        <v>85</v>
      </c>
      <c r="Q7" s="42">
        <v>90</v>
      </c>
      <c r="R7" s="42">
        <v>90</v>
      </c>
      <c r="S7" s="42">
        <v>165</v>
      </c>
      <c r="T7" s="45">
        <f>S7*J7</f>
        <v>88.555499999999995</v>
      </c>
      <c r="U7" s="55">
        <v>1</v>
      </c>
    </row>
  </sheetData>
  <sortState ref="B6:H9">
    <sortCondition ref="G6:G9"/>
    <sortCondition ref="E6:E9"/>
  </sortState>
  <mergeCells count="14">
    <mergeCell ref="F4:F5"/>
    <mergeCell ref="A4:A5"/>
    <mergeCell ref="B4:B5"/>
    <mergeCell ref="C4:C5"/>
    <mergeCell ref="D4:D5"/>
    <mergeCell ref="E4:E5"/>
    <mergeCell ref="K4:N4"/>
    <mergeCell ref="O4:R4"/>
    <mergeCell ref="S4:T4"/>
    <mergeCell ref="U4:U5"/>
    <mergeCell ref="G4:G5"/>
    <mergeCell ref="H4:H5"/>
    <mergeCell ref="I4:I5"/>
    <mergeCell ref="J4:J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2" sqref="C2"/>
    </sheetView>
  </sheetViews>
  <sheetFormatPr defaultRowHeight="15.75"/>
  <cols>
    <col min="1" max="1" width="4.85546875" style="43" bestFit="1" customWidth="1"/>
    <col min="2" max="2" width="13" style="4" customWidth="1"/>
    <col min="3" max="3" width="18.42578125" style="4" bestFit="1" customWidth="1"/>
    <col min="4" max="4" width="39.42578125" style="30" bestFit="1" customWidth="1"/>
    <col min="5" max="5" width="13.5703125" style="4" customWidth="1"/>
    <col min="6" max="6" width="6.28515625" style="4" bestFit="1" customWidth="1"/>
    <col min="7" max="7" width="15.7109375" style="4" bestFit="1" customWidth="1"/>
    <col min="8" max="8" width="14" style="5" bestFit="1" customWidth="1"/>
    <col min="9" max="9" width="7.7109375" style="5" bestFit="1" customWidth="1"/>
    <col min="10" max="10" width="7.7109375" style="4" bestFit="1" customWidth="1"/>
    <col min="11" max="11" width="7.42578125" style="4" bestFit="1" customWidth="1"/>
    <col min="12" max="12" width="11.42578125" style="4" bestFit="1" customWidth="1"/>
    <col min="13" max="13" width="9.5703125" style="7" bestFit="1" customWidth="1"/>
    <col min="14" max="14" width="7.7109375" style="4" bestFit="1" customWidth="1"/>
    <col min="15" max="16384" width="9.140625" style="4"/>
  </cols>
  <sheetData>
    <row r="1" spans="1:14" ht="20.25">
      <c r="B1" s="3"/>
      <c r="C1" s="69" t="s">
        <v>182</v>
      </c>
      <c r="F1" s="9"/>
      <c r="G1" s="1"/>
      <c r="H1" s="2"/>
      <c r="I1" s="2"/>
      <c r="J1" s="1"/>
      <c r="K1" s="1"/>
      <c r="L1" s="10"/>
    </row>
    <row r="2" spans="1:14" s="11" customFormat="1" ht="20.25">
      <c r="A2" s="43"/>
      <c r="B2" s="12"/>
      <c r="C2" s="69" t="s">
        <v>49</v>
      </c>
      <c r="D2" s="31"/>
      <c r="F2" s="12"/>
      <c r="G2" s="12"/>
      <c r="H2" s="13"/>
      <c r="I2" s="13"/>
      <c r="J2" s="12"/>
      <c r="K2" s="12"/>
      <c r="L2" s="15"/>
      <c r="M2" s="16"/>
    </row>
    <row r="3" spans="1:14" s="11" customFormat="1" ht="21" thickBot="1">
      <c r="A3" s="43"/>
      <c r="B3" s="12"/>
      <c r="C3" s="1"/>
      <c r="D3" s="31"/>
      <c r="E3" s="69"/>
      <c r="F3" s="12"/>
      <c r="G3" s="12"/>
      <c r="H3" s="13"/>
      <c r="I3" s="13"/>
      <c r="J3" s="12"/>
      <c r="K3" s="12"/>
      <c r="L3" s="15"/>
      <c r="M3" s="16"/>
    </row>
    <row r="4" spans="1:14" s="43" customFormat="1">
      <c r="A4" s="165" t="s">
        <v>42</v>
      </c>
      <c r="B4" s="154" t="s">
        <v>21</v>
      </c>
      <c r="C4" s="154" t="s">
        <v>4</v>
      </c>
      <c r="D4" s="154" t="s">
        <v>3</v>
      </c>
      <c r="E4" s="154" t="s">
        <v>23</v>
      </c>
      <c r="F4" s="154" t="s">
        <v>2</v>
      </c>
      <c r="G4" s="154" t="s">
        <v>11</v>
      </c>
      <c r="H4" s="154" t="s">
        <v>8</v>
      </c>
      <c r="I4" s="163" t="s">
        <v>1</v>
      </c>
      <c r="J4" s="169" t="s">
        <v>10</v>
      </c>
      <c r="K4" s="169"/>
      <c r="L4" s="169"/>
      <c r="M4" s="169"/>
      <c r="N4" s="167" t="s">
        <v>6</v>
      </c>
    </row>
    <row r="5" spans="1:14" s="97" customFormat="1" ht="23.25" customHeight="1">
      <c r="A5" s="166"/>
      <c r="B5" s="155"/>
      <c r="C5" s="155"/>
      <c r="D5" s="155"/>
      <c r="E5" s="155"/>
      <c r="F5" s="155"/>
      <c r="G5" s="155"/>
      <c r="H5" s="155"/>
      <c r="I5" s="164"/>
      <c r="J5" s="95" t="s">
        <v>16</v>
      </c>
      <c r="K5" s="95" t="s">
        <v>17</v>
      </c>
      <c r="L5" s="95" t="s">
        <v>18</v>
      </c>
      <c r="M5" s="96" t="s">
        <v>19</v>
      </c>
      <c r="N5" s="168"/>
    </row>
    <row r="6" spans="1:14" s="6" customFormat="1">
      <c r="A6" s="54"/>
      <c r="B6" s="35"/>
      <c r="C6" s="34"/>
      <c r="D6" s="34"/>
      <c r="E6" s="37"/>
      <c r="F6" s="34"/>
      <c r="G6" s="34"/>
      <c r="H6" s="70"/>
      <c r="I6" s="71"/>
      <c r="J6" s="17"/>
      <c r="K6" s="17"/>
      <c r="L6" s="17"/>
      <c r="M6" s="18"/>
      <c r="N6" s="42"/>
    </row>
    <row r="7" spans="1:14" s="6" customFormat="1">
      <c r="A7" s="54">
        <v>1</v>
      </c>
      <c r="B7" s="32" t="s">
        <v>24</v>
      </c>
      <c r="C7" s="32" t="s">
        <v>20</v>
      </c>
      <c r="D7" s="34" t="s">
        <v>38</v>
      </c>
      <c r="E7" s="37">
        <v>30050</v>
      </c>
      <c r="F7" s="34">
        <v>56</v>
      </c>
      <c r="G7" s="34" t="s">
        <v>30</v>
      </c>
      <c r="H7" s="48" t="s">
        <v>30</v>
      </c>
      <c r="I7" s="50">
        <v>54.1</v>
      </c>
      <c r="J7" s="40">
        <v>35</v>
      </c>
      <c r="K7" s="40">
        <v>31</v>
      </c>
      <c r="L7" s="40">
        <f t="shared" ref="L7:L19" si="0">J7*K7</f>
        <v>1085</v>
      </c>
      <c r="M7" s="113">
        <f t="shared" ref="M7:M19" si="1">L7 /I7</f>
        <v>20.055452865064694</v>
      </c>
      <c r="N7" s="42"/>
    </row>
    <row r="8" spans="1:14" s="6" customFormat="1">
      <c r="A8" s="54">
        <v>2</v>
      </c>
      <c r="B8" s="32" t="s">
        <v>24</v>
      </c>
      <c r="C8" s="33" t="s">
        <v>20</v>
      </c>
      <c r="D8" s="34" t="s">
        <v>103</v>
      </c>
      <c r="E8" s="37">
        <v>33738</v>
      </c>
      <c r="F8" s="34">
        <v>67.5</v>
      </c>
      <c r="G8" s="34" t="s">
        <v>12</v>
      </c>
      <c r="H8" s="34" t="s">
        <v>12</v>
      </c>
      <c r="I8" s="50">
        <v>66.900000000000006</v>
      </c>
      <c r="J8" s="42">
        <v>55</v>
      </c>
      <c r="K8" s="40">
        <v>51</v>
      </c>
      <c r="L8" s="40">
        <f t="shared" si="0"/>
        <v>2805</v>
      </c>
      <c r="M8" s="113">
        <f t="shared" si="1"/>
        <v>41.928251121076229</v>
      </c>
      <c r="N8" s="42">
        <v>3</v>
      </c>
    </row>
    <row r="9" spans="1:14">
      <c r="A9" s="54">
        <v>3</v>
      </c>
      <c r="B9" s="32" t="s">
        <v>24</v>
      </c>
      <c r="C9" s="32" t="s">
        <v>20</v>
      </c>
      <c r="D9" s="34" t="s">
        <v>93</v>
      </c>
      <c r="E9" s="37">
        <v>32487</v>
      </c>
      <c r="F9" s="34">
        <v>100</v>
      </c>
      <c r="G9" s="34" t="s">
        <v>94</v>
      </c>
      <c r="H9" s="53" t="s">
        <v>94</v>
      </c>
      <c r="I9" s="50">
        <v>94.2</v>
      </c>
      <c r="J9" s="42">
        <v>55</v>
      </c>
      <c r="K9" s="42">
        <v>83</v>
      </c>
      <c r="L9" s="40">
        <f t="shared" si="0"/>
        <v>4565</v>
      </c>
      <c r="M9" s="113">
        <f t="shared" si="1"/>
        <v>48.460721868365177</v>
      </c>
      <c r="N9" s="42">
        <v>1</v>
      </c>
    </row>
    <row r="10" spans="1:14">
      <c r="A10" s="54">
        <v>4</v>
      </c>
      <c r="B10" s="32" t="s">
        <v>24</v>
      </c>
      <c r="C10" s="32" t="s">
        <v>20</v>
      </c>
      <c r="D10" s="68" t="s">
        <v>148</v>
      </c>
      <c r="E10" s="37">
        <v>33431</v>
      </c>
      <c r="F10" s="34">
        <v>90</v>
      </c>
      <c r="G10" s="34" t="s">
        <v>30</v>
      </c>
      <c r="H10" s="53" t="s">
        <v>30</v>
      </c>
      <c r="I10" s="50">
        <v>89.6</v>
      </c>
      <c r="J10" s="42">
        <v>55</v>
      </c>
      <c r="K10" s="42">
        <v>71</v>
      </c>
      <c r="L10" s="40">
        <f t="shared" si="0"/>
        <v>3905</v>
      </c>
      <c r="M10" s="113">
        <f t="shared" si="1"/>
        <v>43.582589285714292</v>
      </c>
      <c r="N10" s="42">
        <v>2</v>
      </c>
    </row>
    <row r="11" spans="1:14">
      <c r="A11" s="54">
        <v>5</v>
      </c>
      <c r="B11" s="32" t="s">
        <v>24</v>
      </c>
      <c r="C11" s="32" t="s">
        <v>20</v>
      </c>
      <c r="D11" s="34" t="s">
        <v>80</v>
      </c>
      <c r="E11" s="37">
        <v>32470</v>
      </c>
      <c r="F11" s="34">
        <v>90</v>
      </c>
      <c r="G11" s="34" t="s">
        <v>30</v>
      </c>
      <c r="H11" s="53" t="s">
        <v>30</v>
      </c>
      <c r="I11" s="50">
        <v>88.8</v>
      </c>
      <c r="J11" s="42">
        <v>55</v>
      </c>
      <c r="K11" s="42">
        <v>58</v>
      </c>
      <c r="L11" s="40">
        <f t="shared" si="0"/>
        <v>3190</v>
      </c>
      <c r="M11" s="113">
        <f t="shared" si="1"/>
        <v>35.923423423423422</v>
      </c>
      <c r="N11" s="42"/>
    </row>
    <row r="12" spans="1:14">
      <c r="A12" s="54">
        <v>6</v>
      </c>
      <c r="B12" s="32" t="s">
        <v>24</v>
      </c>
      <c r="C12" s="32" t="s">
        <v>20</v>
      </c>
      <c r="D12" s="68" t="s">
        <v>149</v>
      </c>
      <c r="E12" s="37">
        <v>31658</v>
      </c>
      <c r="F12" s="34">
        <v>82.5</v>
      </c>
      <c r="G12" s="34" t="s">
        <v>30</v>
      </c>
      <c r="H12" s="53" t="s">
        <v>30</v>
      </c>
      <c r="I12" s="53">
        <v>90</v>
      </c>
      <c r="J12" s="42">
        <v>55</v>
      </c>
      <c r="K12" s="42">
        <v>58</v>
      </c>
      <c r="L12" s="40">
        <f t="shared" si="0"/>
        <v>3190</v>
      </c>
      <c r="M12" s="113">
        <f t="shared" si="1"/>
        <v>35.444444444444443</v>
      </c>
      <c r="N12" s="42"/>
    </row>
    <row r="13" spans="1:14" s="6" customFormat="1">
      <c r="A13" s="54">
        <v>7</v>
      </c>
      <c r="B13" s="32" t="s">
        <v>24</v>
      </c>
      <c r="C13" s="34" t="s">
        <v>37</v>
      </c>
      <c r="D13" s="34" t="s">
        <v>136</v>
      </c>
      <c r="E13" s="37">
        <v>28793</v>
      </c>
      <c r="F13" s="34">
        <v>75</v>
      </c>
      <c r="G13" s="34" t="s">
        <v>30</v>
      </c>
      <c r="H13" s="48" t="s">
        <v>30</v>
      </c>
      <c r="I13" s="50">
        <v>75</v>
      </c>
      <c r="J13" s="42">
        <v>55</v>
      </c>
      <c r="K13" s="40">
        <v>45</v>
      </c>
      <c r="L13" s="40">
        <f t="shared" si="0"/>
        <v>2475</v>
      </c>
      <c r="M13" s="113">
        <f t="shared" si="1"/>
        <v>33</v>
      </c>
      <c r="N13" s="42">
        <v>3</v>
      </c>
    </row>
    <row r="14" spans="1:14">
      <c r="A14" s="54">
        <v>8</v>
      </c>
      <c r="B14" s="32" t="s">
        <v>24</v>
      </c>
      <c r="C14" s="34" t="s">
        <v>37</v>
      </c>
      <c r="D14" s="34" t="s">
        <v>56</v>
      </c>
      <c r="E14" s="37">
        <v>26506</v>
      </c>
      <c r="F14" s="34">
        <v>82.5</v>
      </c>
      <c r="G14" s="34" t="s">
        <v>53</v>
      </c>
      <c r="H14" s="53" t="s">
        <v>35</v>
      </c>
      <c r="I14" s="50">
        <v>79.599999999999994</v>
      </c>
      <c r="J14" s="42">
        <v>55</v>
      </c>
      <c r="K14" s="42">
        <v>63</v>
      </c>
      <c r="L14" s="40">
        <f t="shared" si="0"/>
        <v>3465</v>
      </c>
      <c r="M14" s="113">
        <f t="shared" si="1"/>
        <v>43.530150753768851</v>
      </c>
      <c r="N14" s="42">
        <v>2</v>
      </c>
    </row>
    <row r="15" spans="1:14">
      <c r="A15" s="54">
        <v>9</v>
      </c>
      <c r="B15" s="32" t="s">
        <v>24</v>
      </c>
      <c r="C15" s="34" t="s">
        <v>37</v>
      </c>
      <c r="D15" s="34" t="s">
        <v>57</v>
      </c>
      <c r="E15" s="37">
        <v>24323</v>
      </c>
      <c r="F15" s="34">
        <v>90</v>
      </c>
      <c r="G15" s="34" t="s">
        <v>53</v>
      </c>
      <c r="H15" s="53" t="s">
        <v>35</v>
      </c>
      <c r="I15" s="50">
        <v>85</v>
      </c>
      <c r="J15" s="42">
        <v>55</v>
      </c>
      <c r="K15" s="42">
        <v>68</v>
      </c>
      <c r="L15" s="40">
        <f t="shared" si="0"/>
        <v>3740</v>
      </c>
      <c r="M15" s="113">
        <f t="shared" si="1"/>
        <v>44</v>
      </c>
      <c r="N15" s="42">
        <v>1</v>
      </c>
    </row>
    <row r="16" spans="1:14">
      <c r="A16" s="54">
        <v>10</v>
      </c>
      <c r="B16" s="32" t="s">
        <v>24</v>
      </c>
      <c r="C16" s="34" t="s">
        <v>37</v>
      </c>
      <c r="D16" s="34" t="s">
        <v>129</v>
      </c>
      <c r="E16" s="37">
        <v>27686</v>
      </c>
      <c r="F16" s="34">
        <v>82.5</v>
      </c>
      <c r="G16" s="34" t="s">
        <v>26</v>
      </c>
      <c r="H16" s="34" t="s">
        <v>26</v>
      </c>
      <c r="I16" s="50">
        <v>82.1</v>
      </c>
      <c r="J16" s="42">
        <v>55</v>
      </c>
      <c r="K16" s="42">
        <v>44</v>
      </c>
      <c r="L16" s="40">
        <f t="shared" si="0"/>
        <v>2420</v>
      </c>
      <c r="M16" s="113">
        <f t="shared" si="1"/>
        <v>29.476248477466505</v>
      </c>
      <c r="N16" s="42"/>
    </row>
    <row r="17" spans="1:14" ht="15" customHeight="1">
      <c r="A17" s="54">
        <v>11</v>
      </c>
      <c r="B17" s="35" t="s">
        <v>32</v>
      </c>
      <c r="C17" s="32" t="s">
        <v>20</v>
      </c>
      <c r="D17" s="34" t="s">
        <v>63</v>
      </c>
      <c r="E17" s="37">
        <v>33952</v>
      </c>
      <c r="F17" s="34">
        <v>125</v>
      </c>
      <c r="G17" s="34" t="s">
        <v>12</v>
      </c>
      <c r="H17" s="48" t="s">
        <v>101</v>
      </c>
      <c r="I17" s="50">
        <v>117.3</v>
      </c>
      <c r="J17" s="42">
        <v>100</v>
      </c>
      <c r="K17" s="42">
        <v>39</v>
      </c>
      <c r="L17" s="40">
        <f t="shared" si="0"/>
        <v>3900</v>
      </c>
      <c r="M17" s="113">
        <f t="shared" si="1"/>
        <v>33.248081841432224</v>
      </c>
      <c r="N17" s="42">
        <v>1</v>
      </c>
    </row>
    <row r="18" spans="1:14">
      <c r="A18" s="54">
        <v>12</v>
      </c>
      <c r="B18" s="35" t="s">
        <v>32</v>
      </c>
      <c r="C18" s="33" t="s">
        <v>20</v>
      </c>
      <c r="D18" s="34" t="s">
        <v>112</v>
      </c>
      <c r="E18" s="37">
        <v>27502</v>
      </c>
      <c r="F18" s="34">
        <v>110</v>
      </c>
      <c r="G18" s="34" t="s">
        <v>65</v>
      </c>
      <c r="H18" s="34" t="s">
        <v>65</v>
      </c>
      <c r="I18" s="50">
        <v>104.3</v>
      </c>
      <c r="J18" s="42">
        <v>125</v>
      </c>
      <c r="K18" s="42">
        <v>12</v>
      </c>
      <c r="L18" s="40">
        <f t="shared" si="0"/>
        <v>1500</v>
      </c>
      <c r="M18" s="113">
        <f t="shared" si="1"/>
        <v>14.381591562799617</v>
      </c>
      <c r="N18" s="42">
        <v>1</v>
      </c>
    </row>
    <row r="19" spans="1:14">
      <c r="A19" s="54">
        <v>13</v>
      </c>
      <c r="B19" s="103" t="s">
        <v>32</v>
      </c>
      <c r="C19" s="34" t="s">
        <v>37</v>
      </c>
      <c r="D19" s="103" t="s">
        <v>83</v>
      </c>
      <c r="E19" s="104">
        <v>24300</v>
      </c>
      <c r="F19" s="103">
        <v>110</v>
      </c>
      <c r="G19" s="103" t="s">
        <v>12</v>
      </c>
      <c r="H19" s="53" t="s">
        <v>84</v>
      </c>
      <c r="I19" s="50">
        <v>107.1</v>
      </c>
      <c r="J19" s="42">
        <v>100</v>
      </c>
      <c r="K19" s="42">
        <v>32</v>
      </c>
      <c r="L19" s="40">
        <f t="shared" si="0"/>
        <v>3200</v>
      </c>
      <c r="M19" s="113">
        <f t="shared" si="1"/>
        <v>29.878618113912232</v>
      </c>
      <c r="N19" s="42">
        <v>1</v>
      </c>
    </row>
  </sheetData>
  <sortState ref="A10:Q13">
    <sortCondition descending="1" ref="M10:M13"/>
  </sortState>
  <mergeCells count="11">
    <mergeCell ref="A4:A5"/>
    <mergeCell ref="D4:D5"/>
    <mergeCell ref="E4:E5"/>
    <mergeCell ref="F4:F5"/>
    <mergeCell ref="N4:N5"/>
    <mergeCell ref="C4:C5"/>
    <mergeCell ref="G4:G5"/>
    <mergeCell ref="B4:B5"/>
    <mergeCell ref="J4:M4"/>
    <mergeCell ref="H4:H5"/>
    <mergeCell ref="I4:I5"/>
  </mergeCells>
  <pageMargins left="0.25" right="0.25" top="0.75" bottom="0.75" header="0.3" footer="0.3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</vt:i4>
      </vt:variant>
    </vt:vector>
  </HeadingPairs>
  <TitlesOfParts>
    <vt:vector size="15" baseType="lpstr">
      <vt:lpstr>Bench Press</vt:lpstr>
      <vt:lpstr>КУБОК РУСИЧИ (Жим. Классически)</vt:lpstr>
      <vt:lpstr>Присед</vt:lpstr>
      <vt:lpstr>Становая тяга</vt:lpstr>
      <vt:lpstr>Русская тяга</vt:lpstr>
      <vt:lpstr>Народная тяга</vt:lpstr>
      <vt:lpstr>Троеборье</vt:lpstr>
      <vt:lpstr>Пауэрспорт</vt:lpstr>
      <vt:lpstr>Russian Bench Press</vt:lpstr>
      <vt:lpstr>Народный жим</vt:lpstr>
      <vt:lpstr>На бицепс</vt:lpstr>
      <vt:lpstr>Лог-лифт</vt:lpstr>
      <vt:lpstr>Командное</vt:lpstr>
      <vt:lpstr>'Bench Press'!Область_печати</vt:lpstr>
      <vt:lpstr>'Russian Bench Press'!Область_печати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DmitryPC</dc:creator>
  <cp:lastModifiedBy>NPA</cp:lastModifiedBy>
  <cp:lastPrinted>2019-03-31T08:59:43Z</cp:lastPrinted>
  <dcterms:created xsi:type="dcterms:W3CDTF">2010-12-17T08:17:08Z</dcterms:created>
  <dcterms:modified xsi:type="dcterms:W3CDTF">2021-03-16T16:41:16Z</dcterms:modified>
</cp:coreProperties>
</file>