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 tabRatio="538"/>
  </bookViews>
  <sheets>
    <sheet name="Bench Press" sheetId="41" r:id="rId1"/>
    <sheet name="Кубок РУСИЧИ" sheetId="56" r:id="rId2"/>
    <sheet name="Становая тяга" sheetId="50" r:id="rId3"/>
    <sheet name="Троеборье" sheetId="57" r:id="rId4"/>
    <sheet name="Силовое двоеборье" sheetId="45" r:id="rId5"/>
    <sheet name="Подъем на бицепс" sheetId="58" r:id="rId6"/>
    <sheet name="Russian Bench Press" sheetId="43" r:id="rId7"/>
    <sheet name="Командное" sheetId="48" r:id="rId8"/>
  </sheets>
  <definedNames>
    <definedName name="_xlnm._FilterDatabase" localSheetId="0" hidden="1">'Bench Press'!#REF!</definedName>
    <definedName name="_xlnm._FilterDatabase" localSheetId="6" hidden="1">'Russian Bench Press'!#REF!</definedName>
    <definedName name="_xlnm.Print_Area" localSheetId="0">'Bench Press'!$E$1:$S$5</definedName>
    <definedName name="_xlnm.Print_Area" localSheetId="6">'Russian Bench Press'!$B$1:$N$5</definedName>
  </definedNames>
  <calcPr calcId="162913" refMode="R1C1"/>
  <fileRecoveryPr autoRecover="0"/>
</workbook>
</file>

<file path=xl/calcChain.xml><?xml version="1.0" encoding="utf-8"?>
<calcChain xmlns="http://schemas.openxmlformats.org/spreadsheetml/2006/main">
  <c r="L17" i="43" l="1"/>
  <c r="P21" i="45"/>
  <c r="Q16" i="50"/>
  <c r="P7" i="58"/>
  <c r="P8" i="58"/>
  <c r="P9" i="58"/>
  <c r="P6" i="58"/>
  <c r="U13" i="45"/>
  <c r="V13" i="45" s="1"/>
  <c r="L16" i="43" l="1"/>
  <c r="M16" i="43" s="1"/>
  <c r="L15" i="43"/>
  <c r="M15" i="43" s="1"/>
  <c r="Q26" i="50"/>
  <c r="Q24" i="50"/>
  <c r="Q25" i="50"/>
  <c r="Q23" i="50"/>
  <c r="Q12" i="50"/>
  <c r="Q11" i="50"/>
  <c r="Q18" i="50"/>
  <c r="V7" i="45"/>
  <c r="Q19" i="50"/>
  <c r="Q14" i="50"/>
  <c r="Q13" i="50"/>
  <c r="Q17" i="50"/>
  <c r="Q9" i="50"/>
  <c r="Q10" i="50"/>
  <c r="Q8" i="50"/>
  <c r="Q15" i="50"/>
  <c r="Q9" i="57" l="1"/>
  <c r="AD10" i="57"/>
  <c r="AC10" i="57"/>
  <c r="W10" i="57"/>
  <c r="Q10" i="57"/>
  <c r="AD17" i="57"/>
  <c r="AC17" i="57"/>
  <c r="W17" i="57"/>
  <c r="Q17" i="57"/>
  <c r="AD18" i="57"/>
  <c r="AC18" i="57"/>
  <c r="W18" i="57"/>
  <c r="Q18" i="57"/>
  <c r="AD15" i="57"/>
  <c r="AC15" i="57"/>
  <c r="W15" i="57"/>
  <c r="Q15" i="57"/>
  <c r="AD12" i="57"/>
  <c r="AC12" i="57"/>
  <c r="W12" i="57"/>
  <c r="Q12" i="57"/>
  <c r="AD14" i="57"/>
  <c r="AC14" i="57"/>
  <c r="W14" i="57"/>
  <c r="Q14" i="57"/>
  <c r="AD9" i="57"/>
  <c r="AC9" i="57"/>
  <c r="W9" i="57"/>
  <c r="AD11" i="57"/>
  <c r="AC11" i="57"/>
  <c r="W11" i="57"/>
  <c r="Q11" i="57"/>
  <c r="AD16" i="57"/>
  <c r="AC16" i="57"/>
  <c r="W16" i="57"/>
  <c r="Q16" i="57"/>
  <c r="AD8" i="57"/>
  <c r="AC8" i="57"/>
  <c r="W8" i="57"/>
  <c r="Q8" i="57"/>
  <c r="AD13" i="57"/>
  <c r="AC13" i="57"/>
  <c r="W13" i="57"/>
  <c r="Q13" i="57"/>
  <c r="AE13" i="57" l="1"/>
  <c r="AE8" i="57"/>
  <c r="AE16" i="57"/>
  <c r="AE11" i="57"/>
  <c r="AE9" i="57"/>
  <c r="AE14" i="57"/>
  <c r="AE12" i="57"/>
  <c r="AE15" i="57"/>
  <c r="AE18" i="57"/>
  <c r="AE17" i="57"/>
  <c r="AE10" i="57"/>
  <c r="Q8" i="56"/>
  <c r="Q21" i="56"/>
  <c r="Q23" i="56"/>
  <c r="Q20" i="56"/>
  <c r="Q17" i="56"/>
  <c r="Q22" i="56"/>
  <c r="Q19" i="56"/>
  <c r="Q18" i="56"/>
  <c r="Q11" i="56"/>
  <c r="Q10" i="56"/>
  <c r="Q14" i="56"/>
  <c r="Q9" i="56"/>
  <c r="Q13" i="56"/>
  <c r="Q12" i="56"/>
  <c r="R52" i="41"/>
  <c r="R51" i="41"/>
  <c r="R57" i="41"/>
  <c r="R55" i="41"/>
  <c r="R54" i="41"/>
  <c r="R56" i="41"/>
  <c r="R50" i="41"/>
  <c r="R53" i="41"/>
  <c r="R49" i="41"/>
  <c r="R47" i="41"/>
  <c r="R46" i="41"/>
  <c r="R45" i="41"/>
  <c r="R44" i="41"/>
  <c r="R43" i="41"/>
  <c r="R41" i="41"/>
  <c r="L14" i="43" l="1"/>
  <c r="L13" i="43"/>
  <c r="M13" i="43" s="1"/>
  <c r="L12" i="43"/>
  <c r="M12" i="43" s="1"/>
  <c r="L11" i="43"/>
  <c r="M11" i="43" s="1"/>
  <c r="R23" i="41"/>
  <c r="R26" i="41"/>
  <c r="R27" i="41"/>
  <c r="R24" i="41"/>
  <c r="R25" i="41"/>
  <c r="R22" i="41"/>
  <c r="R20" i="41"/>
  <c r="R21" i="41"/>
  <c r="R33" i="41" l="1"/>
  <c r="R32" i="41"/>
  <c r="R35" i="41"/>
  <c r="R34" i="41"/>
  <c r="R30" i="41"/>
  <c r="R31" i="41"/>
  <c r="R29" i="41"/>
  <c r="R12" i="41"/>
  <c r="R11" i="41"/>
  <c r="R62" i="41"/>
  <c r="R61" i="41"/>
  <c r="R60" i="41"/>
  <c r="R38" i="41"/>
  <c r="R37" i="41"/>
  <c r="R40" i="41"/>
  <c r="R39" i="41"/>
  <c r="R36" i="41"/>
  <c r="R28" i="41"/>
  <c r="R48" i="41"/>
  <c r="R42" i="41"/>
  <c r="L8" i="43"/>
  <c r="M8" i="43" s="1"/>
  <c r="L10" i="43"/>
  <c r="M10" i="43" s="1"/>
  <c r="L9" i="43"/>
  <c r="M9" i="43" s="1"/>
  <c r="L7" i="43"/>
  <c r="M7" i="43" s="1"/>
  <c r="R8" i="41"/>
  <c r="R17" i="41"/>
  <c r="R19" i="41"/>
  <c r="R18" i="41"/>
  <c r="R16" i="41"/>
  <c r="R7" i="41"/>
  <c r="R15" i="41"/>
  <c r="R14" i="41"/>
  <c r="R9" i="41"/>
  <c r="R13" i="41"/>
  <c r="R10" i="41"/>
</calcChain>
</file>

<file path=xl/comments1.xml><?xml version="1.0" encoding="utf-8"?>
<comments xmlns="http://schemas.openxmlformats.org/spreadsheetml/2006/main">
  <authors>
    <author>НАП - ОРЕНБУРГ</author>
  </authors>
  <commentList>
    <comment ref="M8" authorId="0" shapeId="0">
      <text>
        <r>
          <rPr>
            <b/>
            <sz val="8"/>
            <color indexed="81"/>
            <rFont val="Tahoma"/>
            <family val="2"/>
            <charset val="204"/>
          </rPr>
          <t>НАП - ОРЕНБУРГ:</t>
        </r>
        <r>
          <rPr>
            <sz val="8"/>
            <color indexed="81"/>
            <rFont val="Tahoma"/>
            <family val="2"/>
            <charset val="204"/>
          </rPr>
          <t xml:space="preserve">
мировой рекорд</t>
        </r>
      </text>
    </comment>
    <comment ref="N8" authorId="0" shapeId="0">
      <text>
        <r>
          <rPr>
            <b/>
            <sz val="8"/>
            <color indexed="81"/>
            <rFont val="Tahoma"/>
            <family val="2"/>
            <charset val="204"/>
          </rPr>
          <t>НАП - ОРЕНБУРГ:</t>
        </r>
        <r>
          <rPr>
            <sz val="8"/>
            <color indexed="81"/>
            <rFont val="Tahoma"/>
            <family val="2"/>
            <charset val="204"/>
          </rPr>
          <t xml:space="preserve">
мировой рекорд
</t>
        </r>
      </text>
    </comment>
    <comment ref="O8" authorId="0" shapeId="0">
      <text>
        <r>
          <rPr>
            <b/>
            <sz val="8"/>
            <color indexed="81"/>
            <rFont val="Tahoma"/>
            <family val="2"/>
            <charset val="204"/>
          </rPr>
          <t>НАП - ОРЕНБУРГ:</t>
        </r>
        <r>
          <rPr>
            <sz val="8"/>
            <color indexed="81"/>
            <rFont val="Tahoma"/>
            <family val="2"/>
            <charset val="204"/>
          </rPr>
          <t xml:space="preserve">
мировой рекорд
</t>
        </r>
      </text>
    </comment>
  </commentList>
</comments>
</file>

<file path=xl/comments2.xml><?xml version="1.0" encoding="utf-8"?>
<comments xmlns="http://schemas.openxmlformats.org/spreadsheetml/2006/main">
  <authors>
    <author>Anna</author>
  </authors>
  <commentList>
    <comment ref="M19" authorId="0" shapeId="0">
      <text>
        <r>
          <rPr>
            <b/>
            <sz val="9"/>
            <color indexed="81"/>
            <rFont val="Tahoma"/>
            <family val="2"/>
            <charset val="204"/>
          </rPr>
          <t>Anna:</t>
        </r>
        <r>
          <rPr>
            <sz val="9"/>
            <color indexed="81"/>
            <rFont val="Tahoma"/>
            <family val="2"/>
            <charset val="204"/>
          </rPr>
          <t xml:space="preserve">
мировой рекорд
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  <charset val="204"/>
          </rPr>
          <t>Anna:</t>
        </r>
        <r>
          <rPr>
            <sz val="9"/>
            <color indexed="81"/>
            <rFont val="Tahoma"/>
            <family val="2"/>
            <charset val="204"/>
          </rPr>
          <t xml:space="preserve">
мировой рекорд
</t>
        </r>
      </text>
    </comment>
  </commentList>
</comments>
</file>

<file path=xl/sharedStrings.xml><?xml version="1.0" encoding="utf-8"?>
<sst xmlns="http://schemas.openxmlformats.org/spreadsheetml/2006/main" count="876" uniqueCount="203">
  <si>
    <t>Шварц</t>
  </si>
  <si>
    <t>Вес</t>
  </si>
  <si>
    <t>В/К</t>
  </si>
  <si>
    <t>ФИО</t>
  </si>
  <si>
    <t>Возрастная категория</t>
  </si>
  <si>
    <t>Рез-тат</t>
  </si>
  <si>
    <t>Место</t>
  </si>
  <si>
    <t>Абсолютное первенство</t>
  </si>
  <si>
    <t>Очки</t>
  </si>
  <si>
    <t>Команда</t>
  </si>
  <si>
    <t>Дивизион</t>
  </si>
  <si>
    <t>Жим лёжа</t>
  </si>
  <si>
    <t>Город</t>
  </si>
  <si>
    <t>Оренбург</t>
  </si>
  <si>
    <t xml:space="preserve"> </t>
  </si>
  <si>
    <t>ЖИМ ЛЕЖА</t>
  </si>
  <si>
    <t>СТАНОВАЯ ТЯГА</t>
  </si>
  <si>
    <t>ИТОГ</t>
  </si>
  <si>
    <t>Сумма</t>
  </si>
  <si>
    <t>ВЕС</t>
  </si>
  <si>
    <t>ПОВТ</t>
  </si>
  <si>
    <t>ТОННАЖ</t>
  </si>
  <si>
    <t>КА</t>
  </si>
  <si>
    <t>Open 20-39</t>
  </si>
  <si>
    <t>Версия</t>
  </si>
  <si>
    <t>RAW</t>
  </si>
  <si>
    <t>Дата рождения</t>
  </si>
  <si>
    <t>Становая тяга</t>
  </si>
  <si>
    <t>Становая тяга. Любители и ПРО.</t>
  </si>
  <si>
    <t>Жим лежа. Любители и ПРО.</t>
  </si>
  <si>
    <t>Русский жим. Любители и ПРО.</t>
  </si>
  <si>
    <t>Кумертау</t>
  </si>
  <si>
    <t>AMT</t>
  </si>
  <si>
    <t>РБ</t>
  </si>
  <si>
    <t>Шувалов Алексей Олегович</t>
  </si>
  <si>
    <t>Open 24-39</t>
  </si>
  <si>
    <t>Орск</t>
  </si>
  <si>
    <t>ПРО</t>
  </si>
  <si>
    <t>RAW+</t>
  </si>
  <si>
    <t>1 слой</t>
  </si>
  <si>
    <t>ОРСК</t>
  </si>
  <si>
    <t>Тищенко Дмитрий Павлович</t>
  </si>
  <si>
    <t>Кемаев Максим Юрьевич</t>
  </si>
  <si>
    <t>Троеборье</t>
  </si>
  <si>
    <t>ЦИТРУС</t>
  </si>
  <si>
    <t>№</t>
  </si>
  <si>
    <t>Возростная группа</t>
  </si>
  <si>
    <t>ПРИСЕД</t>
  </si>
  <si>
    <t>ТЯГА</t>
  </si>
  <si>
    <t>Абсолютка</t>
  </si>
  <si>
    <t>Очки командного зачета</t>
  </si>
  <si>
    <t>Скворцов Антон Алексеевич</t>
  </si>
  <si>
    <t>Гай</t>
  </si>
  <si>
    <t>ГАЙ</t>
  </si>
  <si>
    <t>Симоненко Андрей Михайлович</t>
  </si>
  <si>
    <t>Masters 40-60</t>
  </si>
  <si>
    <t>SLP</t>
  </si>
  <si>
    <t>Беляев Андрей Сергеевич</t>
  </si>
  <si>
    <t>Павлов Иван Анатольевич</t>
  </si>
  <si>
    <t>Новотроицк</t>
  </si>
  <si>
    <t>Шляпников Андрей Андреевич</t>
  </si>
  <si>
    <t>Казаева Марина Владимировна</t>
  </si>
  <si>
    <t>Маштаков Егор Сергеевич</t>
  </si>
  <si>
    <t>Teenage 14-15</t>
  </si>
  <si>
    <t>ОРЕНБУРГ</t>
  </si>
  <si>
    <t>Митязов Сергей Геннадьевич</t>
  </si>
  <si>
    <t>Masters 60+</t>
  </si>
  <si>
    <t>АТЛАНТ</t>
  </si>
  <si>
    <t>Актемирова Наиля Ринатовна</t>
  </si>
  <si>
    <t>Masters 40-59</t>
  </si>
  <si>
    <t>Мощенский Станислав Николаевич</t>
  </si>
  <si>
    <t>Кубок РУСИЧИ</t>
  </si>
  <si>
    <t>Ханипов Родион Александрович</t>
  </si>
  <si>
    <t>Пермь</t>
  </si>
  <si>
    <t>Тищенко Ольга Юрьевна</t>
  </si>
  <si>
    <t>Аминева Ольга Олеговна</t>
  </si>
  <si>
    <t>Русская тяга</t>
  </si>
  <si>
    <t>Марков Валерий Анатальевич</t>
  </si>
  <si>
    <t>Masters 70-74</t>
  </si>
  <si>
    <t>РУСИЧИ</t>
  </si>
  <si>
    <t>Русичи</t>
  </si>
  <si>
    <t>2-3 слоя</t>
  </si>
  <si>
    <t>Teenage 16-19</t>
  </si>
  <si>
    <t>Подъем на бицепс Любители и ПРО.</t>
  </si>
  <si>
    <t>Подъем на бицепс</t>
  </si>
  <si>
    <t>Ишимбай</t>
  </si>
  <si>
    <t>Просина Анна Геннадьевна</t>
  </si>
  <si>
    <t>90+</t>
  </si>
  <si>
    <t>АМТ</t>
  </si>
  <si>
    <t xml:space="preserve">Гулиев Элвин </t>
  </si>
  <si>
    <t>Сорочинск</t>
  </si>
  <si>
    <t>Ефремов Сергей Александрович</t>
  </si>
  <si>
    <t>Верхнеуральск</t>
  </si>
  <si>
    <t>EQUIP</t>
  </si>
  <si>
    <t>EQUIP+</t>
  </si>
  <si>
    <t>Палей Реформа</t>
  </si>
  <si>
    <t>Молотков Сергей Владимирович</t>
  </si>
  <si>
    <t>Акбалак</t>
  </si>
  <si>
    <t>Акбулак</t>
  </si>
  <si>
    <t>Салихова Галина Радиковна</t>
  </si>
  <si>
    <t>Рыбалко Алексей Николаевич</t>
  </si>
  <si>
    <t>Линник Дмитрий Сергеевич</t>
  </si>
  <si>
    <t>Дембовский Богдан Игоревич</t>
  </si>
  <si>
    <t>Стрижекозин Петр Вячеславович</t>
  </si>
  <si>
    <t>Акчурина Алина Сагитовна</t>
  </si>
  <si>
    <t>Мигушов Алексей Сергеевич</t>
  </si>
  <si>
    <t>Егоркин Андрей Иванович</t>
  </si>
  <si>
    <t>СОК ЗДОРОВЬЕ</t>
  </si>
  <si>
    <t>Гуров Павел Юрьевич</t>
  </si>
  <si>
    <t>Магнитогорск</t>
  </si>
  <si>
    <t>Калашникова Ольга Геннадьевна</t>
  </si>
  <si>
    <t>Еньшин Сергей Николаевич</t>
  </si>
  <si>
    <t>Ягодинский Евгений Валерьевич</t>
  </si>
  <si>
    <t>Бузулук</t>
  </si>
  <si>
    <t>Локомотив</t>
  </si>
  <si>
    <t>Чемпионат Евразии по силовым видам спорта 04-05.09.2021г.</t>
  </si>
  <si>
    <t>Варга Виктория Янышева</t>
  </si>
  <si>
    <t>Teenage 0-13</t>
  </si>
  <si>
    <t>Долгашев Денис Сергеевич</t>
  </si>
  <si>
    <t>Черемухина Юлия Асхатовна</t>
  </si>
  <si>
    <t>Васюхина Любовь Иванна</t>
  </si>
  <si>
    <t>Щендригин Павел Сергеевич</t>
  </si>
  <si>
    <t>Лымарь Игорь Владимирович</t>
  </si>
  <si>
    <t>Гордеева Кристина Сергеевна</t>
  </si>
  <si>
    <t>Сухомберлиев Руслан Нагметуллаевич</t>
  </si>
  <si>
    <t>Панин Алексей Александрович</t>
  </si>
  <si>
    <t>Гагарин Станислав Олегович</t>
  </si>
  <si>
    <t>Прокофьев Юрий Леонидович</t>
  </si>
  <si>
    <t>Ясный</t>
  </si>
  <si>
    <t>Мясоутов Максим Маратович</t>
  </si>
  <si>
    <t>Торчинава Алина Нугзаровна</t>
  </si>
  <si>
    <t>Дубовцева Ирина Александровна</t>
  </si>
  <si>
    <t>Палей Андрей Эдуардович</t>
  </si>
  <si>
    <t>Никандров Евгений Олегович</t>
  </si>
  <si>
    <t>Никандров Александр Александрович</t>
  </si>
  <si>
    <t>Мирхайдаров Денис Рамильевич</t>
  </si>
  <si>
    <t>Стерлитамак</t>
  </si>
  <si>
    <t>Томилин Константин Игоревич</t>
  </si>
  <si>
    <t>Истрашкин Егор Иванович</t>
  </si>
  <si>
    <t>Файзулин Руслан Марсович</t>
  </si>
  <si>
    <t>Жмак Владислав Сергеевич</t>
  </si>
  <si>
    <t>Миркин Константин Петрович</t>
  </si>
  <si>
    <t>Рават Абхишек Сингх</t>
  </si>
  <si>
    <t>Нью-Дели</t>
  </si>
  <si>
    <t>Гунджал Виннеш Суреш</t>
  </si>
  <si>
    <t>Махараштра</t>
  </si>
  <si>
    <t>Сингх Ракшита Дилип</t>
  </si>
  <si>
    <t>Иванов Сергей Сергеевич</t>
  </si>
  <si>
    <t>Агабекян Сергей Арутюнович</t>
  </si>
  <si>
    <t>Лохов Андрей Михайлович</t>
  </si>
  <si>
    <t>Папулов Владлен Олегович</t>
  </si>
  <si>
    <t>Оренбуржье</t>
  </si>
  <si>
    <t>Деметьев Илья Сергеевич</t>
  </si>
  <si>
    <t>Тоцкое</t>
  </si>
  <si>
    <t>Горшкова Кристина Игоревна</t>
  </si>
  <si>
    <t>Хлынин Александр Васильевич</t>
  </si>
  <si>
    <t>Лукерина Ольга Александровна</t>
  </si>
  <si>
    <t>Апальков Кирилл Васильевич</t>
  </si>
  <si>
    <t>Должикова Инна Вадимовна</t>
  </si>
  <si>
    <t>Москва</t>
  </si>
  <si>
    <t>Пауэрспорт</t>
  </si>
  <si>
    <t>Черемухин Даниил</t>
  </si>
  <si>
    <t>КОЛИБРИ (ОРСК)</t>
  </si>
  <si>
    <t>Зуева Нина</t>
  </si>
  <si>
    <t>Ефремова Дарья Сергеевна</t>
  </si>
  <si>
    <t>Димитров Святослав Михайлович</t>
  </si>
  <si>
    <t>Зоркин Сергей Васильевич</t>
  </si>
  <si>
    <t>Севрюков Евгений</t>
  </si>
  <si>
    <t>Военный жим</t>
  </si>
  <si>
    <t>очки</t>
  </si>
  <si>
    <t>место</t>
  </si>
  <si>
    <t>Командное</t>
  </si>
  <si>
    <t>Загородний Виктор Сергеевич</t>
  </si>
  <si>
    <t>58.4</t>
  </si>
  <si>
    <t>104.3</t>
  </si>
  <si>
    <t>Мамедов Сабир Алексерович</t>
  </si>
  <si>
    <t>-</t>
  </si>
  <si>
    <t>Зайцева Екатерина</t>
  </si>
  <si>
    <t>111.75</t>
  </si>
  <si>
    <t xml:space="preserve">Экипировочный зачет </t>
  </si>
  <si>
    <t>57.92</t>
  </si>
  <si>
    <t>60.75</t>
  </si>
  <si>
    <t>99.15</t>
  </si>
  <si>
    <t>Аминева Наталья</t>
  </si>
  <si>
    <t>Колибри (Орск)</t>
  </si>
  <si>
    <t>Абабакиров Асадбек</t>
  </si>
  <si>
    <t>Киргизия</t>
  </si>
  <si>
    <t>Коган Мария</t>
  </si>
  <si>
    <t>ОРск</t>
  </si>
  <si>
    <t>Мамедов Сабир</t>
  </si>
  <si>
    <t>Калибри (ОРСК)</t>
  </si>
  <si>
    <t>Тищенко Дмитрий</t>
  </si>
  <si>
    <t>01.19.1991</t>
  </si>
  <si>
    <t>Столповских Александр</t>
  </si>
  <si>
    <t>Комов Генадий</t>
  </si>
  <si>
    <t>Стецко Юрий</t>
  </si>
  <si>
    <t>Клмандное</t>
  </si>
  <si>
    <t>Жим штанги стоя</t>
  </si>
  <si>
    <t>Пожъем на бицепс</t>
  </si>
  <si>
    <t>Силовое двоеборье</t>
  </si>
  <si>
    <t>Присед</t>
  </si>
  <si>
    <t>Безменов Иван Михайлович</t>
  </si>
  <si>
    <t>95.60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</si>
</sst>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5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6"/>
      <color rgb="FF0000FF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trike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trike/>
      <sz val="12"/>
      <color rgb="FFFF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6"/>
      <name val="Times New Roman"/>
      <family val="1"/>
      <charset val="204"/>
    </font>
    <font>
      <b/>
      <sz val="12"/>
      <name val="Cambria"/>
      <family val="1"/>
      <charset val="204"/>
      <scheme val="major"/>
    </font>
    <font>
      <b/>
      <sz val="12"/>
      <color rgb="FF0000FF"/>
      <name val="Cambria"/>
      <family val="1"/>
      <charset val="204"/>
      <scheme val="major"/>
    </font>
    <font>
      <b/>
      <sz val="12"/>
      <color indexed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2"/>
      <color indexed="11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rgb="FF0070C0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z val="12"/>
      <name val="Cambria"/>
      <family val="1"/>
      <charset val="204"/>
    </font>
    <font>
      <b/>
      <sz val="12"/>
      <color theme="1"/>
      <name val="Cambria"/>
      <family val="1"/>
      <charset val="204"/>
    </font>
    <font>
      <strike/>
      <sz val="12"/>
      <color theme="1"/>
      <name val="Times New Roman"/>
      <family val="1"/>
      <charset val="204"/>
    </font>
    <font>
      <sz val="12"/>
      <name val="Cambria"/>
      <family val="1"/>
      <charset val="204"/>
    </font>
    <font>
      <sz val="12"/>
      <color rgb="FF0000FF"/>
      <name val="Cambria"/>
      <family val="1"/>
      <charset val="204"/>
    </font>
    <font>
      <sz val="10"/>
      <name val="Cambria"/>
      <family val="1"/>
      <charset val="204"/>
    </font>
    <font>
      <strike/>
      <sz val="12"/>
      <name val="Cambria"/>
      <family val="1"/>
      <charset val="204"/>
    </font>
    <font>
      <sz val="12"/>
      <color theme="1"/>
      <name val="Cambria"/>
      <family val="1"/>
      <charset val="204"/>
    </font>
    <font>
      <sz val="12"/>
      <color rgb="FF0070C0"/>
      <name val="Cambria"/>
      <family val="1"/>
      <charset val="204"/>
    </font>
    <font>
      <b/>
      <sz val="14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0"/>
      <color rgb="FF00B0F0"/>
      <name val="Arial"/>
      <family val="2"/>
      <charset val="204"/>
    </font>
    <font>
      <b/>
      <sz val="16"/>
      <color rgb="FF00B0F0"/>
      <name val="Arial"/>
      <family val="2"/>
      <charset val="204"/>
    </font>
    <font>
      <b/>
      <sz val="8"/>
      <color rgb="FF00B0F0"/>
      <name val="Arial"/>
      <family val="2"/>
      <charset val="204"/>
    </font>
    <font>
      <sz val="10"/>
      <color rgb="FF00B0F0"/>
      <name val="Arial Cyr"/>
      <charset val="204"/>
    </font>
    <font>
      <b/>
      <sz val="10"/>
      <color rgb="FF00B0F0"/>
      <name val="Arial"/>
      <family val="2"/>
      <charset val="204"/>
    </font>
    <font>
      <sz val="12"/>
      <color theme="3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</cellStyleXfs>
  <cellXfs count="333">
    <xf numFmtId="0" fontId="0" fillId="0" borderId="0" xfId="0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0" xfId="0" applyFont="1"/>
    <xf numFmtId="165" fontId="3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/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0" fontId="14" fillId="11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165" fontId="14" fillId="11" borderId="1" xfId="0" applyNumberFormat="1" applyFont="1" applyFill="1" applyBorder="1" applyAlignment="1">
      <alignment horizontal="center" vertical="center"/>
    </xf>
    <xf numFmtId="164" fontId="18" fillId="11" borderId="1" xfId="0" applyNumberFormat="1" applyFont="1" applyFill="1" applyBorder="1" applyAlignment="1">
      <alignment horizontal="center" vertical="center"/>
    </xf>
    <xf numFmtId="0" fontId="15" fillId="11" borderId="1" xfId="0" applyNumberFormat="1" applyFont="1" applyFill="1" applyBorder="1" applyAlignment="1">
      <alignment horizontal="center" vertical="center"/>
    </xf>
    <xf numFmtId="165" fontId="19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/>
    </xf>
    <xf numFmtId="2" fontId="15" fillId="11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4" fontId="14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164" fontId="22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64" fontId="22" fillId="12" borderId="1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14" fillId="0" borderId="0" xfId="0" applyFont="1"/>
    <xf numFmtId="0" fontId="15" fillId="11" borderId="2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3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4" fillId="12" borderId="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164" fontId="27" fillId="12" borderId="29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25" fillId="0" borderId="0" xfId="0" applyFont="1"/>
    <xf numFmtId="164" fontId="22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14" fontId="14" fillId="12" borderId="1" xfId="0" applyNumberFormat="1" applyFont="1" applyFill="1" applyBorder="1" applyAlignment="1">
      <alignment horizontal="center" vertical="center"/>
    </xf>
    <xf numFmtId="0" fontId="14" fillId="12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12" borderId="1" xfId="0" applyNumberFormat="1" applyFont="1" applyFill="1" applyBorder="1" applyAlignment="1">
      <alignment horizontal="center" vertical="center"/>
    </xf>
    <xf numFmtId="0" fontId="14" fillId="12" borderId="1" xfId="0" applyNumberFormat="1" applyFont="1" applyFill="1" applyBorder="1" applyAlignment="1">
      <alignment horizontal="center" vertical="center" wrapText="1"/>
    </xf>
    <xf numFmtId="2" fontId="15" fillId="12" borderId="1" xfId="0" applyNumberFormat="1" applyFont="1" applyFill="1" applyBorder="1" applyAlignment="1">
      <alignment horizontal="center" vertical="center"/>
    </xf>
    <xf numFmtId="164" fontId="18" fillId="12" borderId="1" xfId="0" applyNumberFormat="1" applyFont="1" applyFill="1" applyBorder="1" applyAlignment="1">
      <alignment horizontal="center" vertical="center"/>
    </xf>
    <xf numFmtId="0" fontId="37" fillId="12" borderId="1" xfId="0" applyFont="1" applyFill="1" applyBorder="1" applyAlignment="1">
      <alignment horizontal="center" vertical="center"/>
    </xf>
    <xf numFmtId="165" fontId="37" fillId="12" borderId="1" xfId="0" applyNumberFormat="1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0" xfId="0" applyFont="1" applyFill="1"/>
    <xf numFmtId="0" fontId="14" fillId="0" borderId="0" xfId="0" applyFont="1" applyAlignment="1">
      <alignment horizontal="center"/>
    </xf>
    <xf numFmtId="164" fontId="36" fillId="0" borderId="1" xfId="0" applyNumberFormat="1" applyFont="1" applyFill="1" applyBorder="1" applyAlignment="1">
      <alignment horizontal="center" vertical="center"/>
    </xf>
    <xf numFmtId="164" fontId="36" fillId="12" borderId="3" xfId="0" applyNumberFormat="1" applyFont="1" applyFill="1" applyBorder="1" applyAlignment="1">
      <alignment horizontal="center" vertical="center"/>
    </xf>
    <xf numFmtId="0" fontId="38" fillId="12" borderId="3" xfId="0" applyFont="1" applyFill="1" applyBorder="1" applyAlignment="1">
      <alignment horizontal="center" vertical="center"/>
    </xf>
    <xf numFmtId="0" fontId="39" fillId="12" borderId="3" xfId="0" applyFont="1" applyFill="1" applyBorder="1" applyAlignment="1">
      <alignment horizontal="center" vertical="center"/>
    </xf>
    <xf numFmtId="0" fontId="14" fillId="12" borderId="0" xfId="0" applyFont="1" applyFill="1"/>
    <xf numFmtId="0" fontId="0" fillId="12" borderId="0" xfId="0" applyFill="1"/>
    <xf numFmtId="164" fontId="36" fillId="0" borderId="3" xfId="0" applyNumberFormat="1" applyFont="1" applyFill="1" applyBorder="1" applyAlignment="1">
      <alignment horizontal="center" vertical="center"/>
    </xf>
    <xf numFmtId="164" fontId="22" fillId="12" borderId="3" xfId="0" applyNumberFormat="1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/>
    </xf>
    <xf numFmtId="0" fontId="32" fillId="12" borderId="3" xfId="0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/>
    </xf>
    <xf numFmtId="164" fontId="36" fillId="12" borderId="1" xfId="0" applyNumberFormat="1" applyFont="1" applyFill="1" applyBorder="1" applyAlignment="1">
      <alignment horizontal="center" vertical="center"/>
    </xf>
    <xf numFmtId="0" fontId="41" fillId="12" borderId="3" xfId="0" applyFont="1" applyFill="1" applyBorder="1" applyAlignment="1">
      <alignment horizontal="center" vertical="center"/>
    </xf>
    <xf numFmtId="164" fontId="42" fillId="12" borderId="3" xfId="0" applyNumberFormat="1" applyFont="1" applyFill="1" applyBorder="1" applyAlignment="1">
      <alignment horizontal="center" vertical="center"/>
    </xf>
    <xf numFmtId="0" fontId="43" fillId="13" borderId="0" xfId="0" applyFont="1" applyFill="1"/>
    <xf numFmtId="0" fontId="0" fillId="13" borderId="0" xfId="0" applyFill="1"/>
    <xf numFmtId="0" fontId="41" fillId="12" borderId="1" xfId="0" applyNumberFormat="1" applyFont="1" applyFill="1" applyBorder="1" applyAlignment="1">
      <alignment horizontal="center" vertical="center"/>
    </xf>
    <xf numFmtId="14" fontId="41" fillId="12" borderId="1" xfId="0" applyNumberFormat="1" applyFont="1" applyFill="1" applyBorder="1" applyAlignment="1">
      <alignment horizontal="center" vertical="center"/>
    </xf>
    <xf numFmtId="0" fontId="41" fillId="12" borderId="1" xfId="0" applyNumberFormat="1" applyFont="1" applyFill="1" applyBorder="1" applyAlignment="1">
      <alignment horizontal="center" vertical="center" wrapText="1"/>
    </xf>
    <xf numFmtId="14" fontId="41" fillId="12" borderId="3" xfId="0" applyNumberFormat="1" applyFont="1" applyFill="1" applyBorder="1" applyAlignment="1">
      <alignment horizontal="center" vertical="center"/>
    </xf>
    <xf numFmtId="164" fontId="42" fillId="12" borderId="1" xfId="0" applyNumberFormat="1" applyFont="1" applyFill="1" applyBorder="1" applyAlignment="1">
      <alignment horizontal="center" vertical="center"/>
    </xf>
    <xf numFmtId="0" fontId="44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/>
    </xf>
    <xf numFmtId="0" fontId="45" fillId="12" borderId="1" xfId="0" applyFont="1" applyFill="1" applyBorder="1" applyAlignment="1">
      <alignment horizontal="center" vertical="center"/>
    </xf>
    <xf numFmtId="164" fontId="46" fillId="12" borderId="1" xfId="0" applyNumberFormat="1" applyFont="1" applyFill="1" applyBorder="1" applyAlignment="1">
      <alignment horizontal="center" vertical="center"/>
    </xf>
    <xf numFmtId="164" fontId="46" fillId="12" borderId="3" xfId="0" applyNumberFormat="1" applyFont="1" applyFill="1" applyBorder="1" applyAlignment="1">
      <alignment horizontal="center" vertical="center"/>
    </xf>
    <xf numFmtId="0" fontId="41" fillId="12" borderId="0" xfId="0" applyFont="1" applyFill="1"/>
    <xf numFmtId="0" fontId="43" fillId="12" borderId="0" xfId="0" applyFont="1" applyFill="1"/>
    <xf numFmtId="2" fontId="14" fillId="0" borderId="3" xfId="0" applyNumberFormat="1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40" fillId="0" borderId="3" xfId="0" applyNumberFormat="1" applyFont="1" applyFill="1" applyBorder="1" applyAlignment="1">
      <alignment horizontal="center" vertical="center"/>
    </xf>
    <xf numFmtId="0" fontId="20" fillId="0" borderId="3" xfId="0" applyNumberFormat="1" applyFont="1" applyBorder="1" applyAlignment="1">
      <alignment horizontal="center" vertical="center"/>
    </xf>
    <xf numFmtId="0" fontId="20" fillId="12" borderId="3" xfId="0" applyNumberFormat="1" applyFont="1" applyFill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0" fontId="21" fillId="12" borderId="1" xfId="0" applyFont="1" applyFill="1" applyBorder="1" applyAlignment="1">
      <alignment horizontal="center" vertical="center"/>
    </xf>
    <xf numFmtId="164" fontId="17" fillId="0" borderId="27" xfId="0" applyNumberFormat="1" applyFont="1" applyFill="1" applyBorder="1" applyAlignment="1">
      <alignment horizontal="center" vertical="center"/>
    </xf>
    <xf numFmtId="164" fontId="17" fillId="0" borderId="26" xfId="0" applyNumberFormat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164" fontId="22" fillId="12" borderId="27" xfId="0" applyNumberFormat="1" applyFont="1" applyFill="1" applyBorder="1" applyAlignment="1">
      <alignment horizontal="center" vertical="center"/>
    </xf>
    <xf numFmtId="2" fontId="37" fillId="0" borderId="3" xfId="0" applyNumberFormat="1" applyFont="1" applyFill="1" applyBorder="1" applyAlignment="1">
      <alignment horizontal="center" vertical="center"/>
    </xf>
    <xf numFmtId="2" fontId="21" fillId="0" borderId="3" xfId="0" applyNumberFormat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4" fillId="0" borderId="37" xfId="0" applyNumberFormat="1" applyFont="1" applyFill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/>
    </xf>
    <xf numFmtId="0" fontId="36" fillId="0" borderId="1" xfId="0" applyNumberFormat="1" applyFont="1" applyBorder="1" applyAlignment="1">
      <alignment horizontal="center" vertical="center"/>
    </xf>
    <xf numFmtId="0" fontId="36" fillId="0" borderId="1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0" fillId="0" borderId="37" xfId="0" applyFont="1" applyFill="1" applyBorder="1" applyAlignment="1">
      <alignment horizontal="center" vertical="center"/>
    </xf>
    <xf numFmtId="0" fontId="26" fillId="0" borderId="33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47" fillId="0" borderId="14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/>
    </xf>
    <xf numFmtId="0" fontId="47" fillId="0" borderId="3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/>
    </xf>
    <xf numFmtId="0" fontId="47" fillId="0" borderId="2" xfId="0" applyNumberFormat="1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/>
    </xf>
    <xf numFmtId="164" fontId="48" fillId="0" borderId="2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21" fillId="11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0" fontId="21" fillId="12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37" fillId="12" borderId="1" xfId="0" applyNumberFormat="1" applyFont="1" applyFill="1" applyBorder="1" applyAlignment="1">
      <alignment horizontal="center" vertical="center"/>
    </xf>
    <xf numFmtId="0" fontId="18" fillId="11" borderId="1" xfId="0" applyNumberFormat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Border="1"/>
    <xf numFmtId="0" fontId="14" fillId="0" borderId="3" xfId="0" applyNumberFormat="1" applyFont="1" applyBorder="1" applyAlignment="1">
      <alignment horizontal="center"/>
    </xf>
    <xf numFmtId="0" fontId="50" fillId="0" borderId="3" xfId="0" applyFont="1" applyFill="1" applyBorder="1" applyAlignment="1">
      <alignment horizontal="center" vertical="center"/>
    </xf>
    <xf numFmtId="2" fontId="51" fillId="0" borderId="0" xfId="0" applyNumberFormat="1" applyFont="1" applyFill="1" applyBorder="1" applyAlignment="1">
      <alignment horizontal="center" vertical="center"/>
    </xf>
    <xf numFmtId="2" fontId="52" fillId="0" borderId="0" xfId="0" applyNumberFormat="1" applyFont="1" applyFill="1" applyBorder="1" applyAlignment="1">
      <alignment horizontal="center" vertical="center"/>
    </xf>
    <xf numFmtId="164" fontId="53" fillId="0" borderId="1" xfId="0" applyNumberFormat="1" applyFont="1" applyFill="1" applyBorder="1" applyAlignment="1">
      <alignment horizontal="center" vertical="center" wrapText="1"/>
    </xf>
    <xf numFmtId="164" fontId="53" fillId="0" borderId="3" xfId="0" applyNumberFormat="1" applyFont="1" applyFill="1" applyBorder="1" applyAlignment="1">
      <alignment horizontal="center" vertical="center" wrapText="1"/>
    </xf>
    <xf numFmtId="164" fontId="50" fillId="0" borderId="3" xfId="0" applyNumberFormat="1" applyFont="1" applyFill="1" applyBorder="1" applyAlignment="1">
      <alignment horizontal="center" vertical="center" wrapText="1"/>
    </xf>
    <xf numFmtId="164" fontId="50" fillId="12" borderId="1" xfId="0" applyNumberFormat="1" applyFont="1" applyFill="1" applyBorder="1" applyAlignment="1">
      <alignment horizontal="center" vertical="center"/>
    </xf>
    <xf numFmtId="164" fontId="50" fillId="0" borderId="3" xfId="0" applyNumberFormat="1" applyFont="1" applyFill="1" applyBorder="1" applyAlignment="1">
      <alignment horizontal="center" vertical="center"/>
    </xf>
    <xf numFmtId="164" fontId="50" fillId="0" borderId="3" xfId="0" applyNumberFormat="1" applyFont="1" applyBorder="1" applyAlignment="1">
      <alignment horizontal="center" vertical="center"/>
    </xf>
    <xf numFmtId="164" fontId="50" fillId="0" borderId="1" xfId="0" applyNumberFormat="1" applyFont="1" applyFill="1" applyBorder="1" applyAlignment="1">
      <alignment horizontal="center" vertical="center"/>
    </xf>
    <xf numFmtId="164" fontId="50" fillId="0" borderId="1" xfId="0" applyNumberFormat="1" applyFont="1" applyBorder="1" applyAlignment="1">
      <alignment horizontal="center" vertical="center"/>
    </xf>
    <xf numFmtId="2" fontId="50" fillId="0" borderId="3" xfId="0" applyNumberFormat="1" applyFont="1" applyBorder="1" applyAlignment="1">
      <alignment horizontal="center" vertical="center"/>
    </xf>
    <xf numFmtId="0" fontId="54" fillId="0" borderId="0" xfId="0" applyFont="1"/>
    <xf numFmtId="0" fontId="55" fillId="0" borderId="0" xfId="0" applyFont="1" applyFill="1" applyBorder="1" applyAlignment="1">
      <alignment horizontal="center" vertical="center"/>
    </xf>
    <xf numFmtId="164" fontId="53" fillId="0" borderId="2" xfId="0" applyNumberFormat="1" applyFont="1" applyFill="1" applyBorder="1" applyAlignment="1">
      <alignment horizontal="center" vertical="center"/>
    </xf>
    <xf numFmtId="164" fontId="53" fillId="0" borderId="1" xfId="0" applyNumberFormat="1" applyFont="1" applyFill="1" applyBorder="1" applyAlignment="1">
      <alignment horizontal="center" vertical="center"/>
    </xf>
    <xf numFmtId="0" fontId="50" fillId="0" borderId="3" xfId="0" applyNumberFormat="1" applyFont="1" applyBorder="1" applyAlignment="1">
      <alignment horizontal="center" vertical="center"/>
    </xf>
    <xf numFmtId="164" fontId="50" fillId="12" borderId="3" xfId="0" applyNumberFormat="1" applyFont="1" applyFill="1" applyBorder="1" applyAlignment="1">
      <alignment horizontal="center" vertical="center"/>
    </xf>
    <xf numFmtId="2" fontId="20" fillId="11" borderId="1" xfId="0" applyNumberFormat="1" applyFont="1" applyFill="1" applyBorder="1" applyAlignment="1">
      <alignment horizontal="center" vertical="center"/>
    </xf>
    <xf numFmtId="0" fontId="21" fillId="12" borderId="3" xfId="0" applyFont="1" applyFill="1" applyBorder="1" applyAlignment="1">
      <alignment horizontal="center" vertical="center"/>
    </xf>
    <xf numFmtId="2" fontId="50" fillId="0" borderId="3" xfId="0" applyNumberFormat="1" applyFont="1" applyFill="1" applyBorder="1" applyAlignment="1">
      <alignment horizontal="center" vertical="center"/>
    </xf>
    <xf numFmtId="0" fontId="14" fillId="0" borderId="27" xfId="0" applyNumberFormat="1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165" fontId="50" fillId="0" borderId="1" xfId="0" applyNumberFormat="1" applyFont="1" applyFill="1" applyBorder="1" applyAlignment="1">
      <alignment horizontal="center" vertical="center"/>
    </xf>
    <xf numFmtId="2" fontId="50" fillId="0" borderId="1" xfId="0" applyNumberFormat="1" applyFont="1" applyFill="1" applyBorder="1" applyAlignment="1">
      <alignment horizontal="center" vertical="center"/>
    </xf>
    <xf numFmtId="0" fontId="56" fillId="0" borderId="1" xfId="0" applyNumberFormat="1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39" xfId="0" applyNumberFormat="1" applyFont="1" applyBorder="1" applyAlignment="1">
      <alignment horizontal="center" vertical="center"/>
    </xf>
    <xf numFmtId="0" fontId="15" fillId="0" borderId="39" xfId="0" applyNumberFormat="1" applyFont="1" applyBorder="1" applyAlignment="1">
      <alignment horizontal="center" vertical="center"/>
    </xf>
    <xf numFmtId="2" fontId="14" fillId="0" borderId="39" xfId="0" applyNumberFormat="1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40" xfId="0" applyNumberFormat="1" applyFont="1" applyBorder="1" applyAlignment="1">
      <alignment horizontal="center" vertical="center"/>
    </xf>
    <xf numFmtId="14" fontId="14" fillId="0" borderId="40" xfId="0" applyNumberFormat="1" applyFont="1" applyBorder="1" applyAlignment="1">
      <alignment horizontal="center" vertical="center"/>
    </xf>
    <xf numFmtId="0" fontId="15" fillId="0" borderId="40" xfId="0" applyNumberFormat="1" applyFont="1" applyBorder="1" applyAlignment="1">
      <alignment horizontal="center" vertical="center"/>
    </xf>
    <xf numFmtId="2" fontId="14" fillId="0" borderId="40" xfId="0" applyNumberFormat="1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/>
    </xf>
    <xf numFmtId="0" fontId="14" fillId="0" borderId="40" xfId="0" applyNumberFormat="1" applyFont="1" applyFill="1" applyBorder="1" applyAlignment="1">
      <alignment horizontal="center" vertical="center"/>
    </xf>
    <xf numFmtId="164" fontId="18" fillId="0" borderId="40" xfId="0" applyNumberFormat="1" applyFont="1" applyFill="1" applyBorder="1" applyAlignment="1">
      <alignment horizontal="center" vertical="center"/>
    </xf>
    <xf numFmtId="0" fontId="14" fillId="0" borderId="32" xfId="0" applyNumberFormat="1" applyFont="1" applyBorder="1" applyAlignment="1">
      <alignment horizontal="center" vertical="center"/>
    </xf>
    <xf numFmtId="0" fontId="15" fillId="0" borderId="32" xfId="0" applyNumberFormat="1" applyFont="1" applyBorder="1" applyAlignment="1">
      <alignment horizontal="center" vertical="center"/>
    </xf>
    <xf numFmtId="2" fontId="14" fillId="0" borderId="32" xfId="0" applyNumberFormat="1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/>
    </xf>
    <xf numFmtId="0" fontId="14" fillId="0" borderId="32" xfId="0" applyNumberFormat="1" applyFont="1" applyFill="1" applyBorder="1" applyAlignment="1">
      <alignment horizontal="center" vertical="center"/>
    </xf>
    <xf numFmtId="164" fontId="18" fillId="0" borderId="32" xfId="0" applyNumberFormat="1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 wrapText="1"/>
    </xf>
    <xf numFmtId="14" fontId="25" fillId="0" borderId="0" xfId="0" applyNumberFormat="1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4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2" fontId="47" fillId="0" borderId="14" xfId="0" applyNumberFormat="1" applyFont="1" applyFill="1" applyBorder="1" applyAlignment="1">
      <alignment horizontal="center" vertical="center" wrapText="1"/>
    </xf>
    <xf numFmtId="2" fontId="47" fillId="0" borderId="3" xfId="0" applyNumberFormat="1" applyFont="1" applyFill="1" applyBorder="1" applyAlignment="1">
      <alignment horizontal="center" vertical="center" wrapText="1"/>
    </xf>
    <xf numFmtId="164" fontId="48" fillId="0" borderId="14" xfId="0" applyNumberFormat="1" applyFont="1" applyFill="1" applyBorder="1" applyAlignment="1">
      <alignment horizontal="center" vertical="center" wrapText="1"/>
    </xf>
    <xf numFmtId="164" fontId="48" fillId="0" borderId="3" xfId="0" applyNumberFormat="1" applyFont="1" applyFill="1" applyBorder="1" applyAlignment="1">
      <alignment horizontal="center" vertical="center" wrapText="1"/>
    </xf>
    <xf numFmtId="0" fontId="47" fillId="0" borderId="18" xfId="0" applyFont="1" applyFill="1" applyBorder="1" applyAlignment="1">
      <alignment horizontal="center" vertical="center"/>
    </xf>
    <xf numFmtId="0" fontId="47" fillId="0" borderId="19" xfId="0" applyFont="1" applyFill="1" applyBorder="1" applyAlignment="1">
      <alignment horizontal="center" vertical="center"/>
    </xf>
    <xf numFmtId="0" fontId="47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64" fontId="53" fillId="0" borderId="14" xfId="0" applyNumberFormat="1" applyFont="1" applyFill="1" applyBorder="1" applyAlignment="1">
      <alignment horizontal="center" vertical="center" wrapText="1"/>
    </xf>
    <xf numFmtId="164" fontId="53" fillId="0" borderId="3" xfId="0" applyNumberFormat="1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164" fontId="27" fillId="12" borderId="13" xfId="0" applyNumberFormat="1" applyFont="1" applyFill="1" applyBorder="1" applyAlignment="1">
      <alignment horizontal="center" vertical="center" wrapText="1"/>
    </xf>
    <xf numFmtId="164" fontId="27" fillId="12" borderId="5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</cellXfs>
  <cellStyles count="1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62"/>
  <sheetViews>
    <sheetView tabSelected="1" zoomScale="85" zoomScaleNormal="85" workbookViewId="0">
      <pane ySplit="5" topLeftCell="A6" activePane="bottomLeft" state="frozen"/>
      <selection pane="bottomLeft" activeCell="E68" sqref="E68"/>
    </sheetView>
  </sheetViews>
  <sheetFormatPr defaultColWidth="5.7109375" defaultRowHeight="12.75" x14ac:dyDescent="0.2"/>
  <cols>
    <col min="1" max="1" width="5.5703125" style="4" bestFit="1" customWidth="1"/>
    <col min="2" max="2" width="6.85546875" style="4" bestFit="1" customWidth="1"/>
    <col min="3" max="3" width="10" style="4" bestFit="1" customWidth="1"/>
    <col min="4" max="4" width="8.85546875" style="4" customWidth="1"/>
    <col min="5" max="5" width="39.5703125" style="4" bestFit="1" customWidth="1"/>
    <col min="6" max="6" width="15" style="4" customWidth="1"/>
    <col min="7" max="7" width="11.85546875" style="4" bestFit="1" customWidth="1"/>
    <col min="8" max="8" width="18.42578125" style="4" bestFit="1" customWidth="1"/>
    <col min="9" max="9" width="15.5703125" style="4" bestFit="1" customWidth="1"/>
    <col min="10" max="10" width="20.42578125" style="4" bestFit="1" customWidth="1"/>
    <col min="11" max="11" width="8.140625" style="5" bestFit="1" customWidth="1"/>
    <col min="12" max="12" width="8.140625" style="7" bestFit="1" customWidth="1"/>
    <col min="13" max="13" width="6.85546875" style="4" bestFit="1" customWidth="1"/>
    <col min="14" max="15" width="6.5703125" style="23" bestFit="1" customWidth="1"/>
    <col min="16" max="16" width="6.85546875" style="23" bestFit="1" customWidth="1"/>
    <col min="17" max="17" width="9.42578125" style="4" bestFit="1" customWidth="1"/>
    <col min="18" max="18" width="10.5703125" style="7" bestFit="1" customWidth="1"/>
    <col min="19" max="19" width="9" style="4" customWidth="1"/>
    <col min="20" max="20" width="15.7109375" style="4" customWidth="1"/>
    <col min="21" max="21" width="14.42578125" style="4" customWidth="1"/>
    <col min="22" max="16384" width="5.7109375" style="4"/>
  </cols>
  <sheetData>
    <row r="1" spans="1:21" ht="20.25" x14ac:dyDescent="0.2">
      <c r="E1" s="9"/>
      <c r="F1" s="82" t="s">
        <v>115</v>
      </c>
      <c r="G1" s="1"/>
      <c r="H1" s="3"/>
      <c r="K1" s="2"/>
      <c r="M1" s="1"/>
      <c r="N1" s="21"/>
      <c r="O1" s="21"/>
      <c r="P1" s="21"/>
      <c r="Q1" s="10"/>
    </row>
    <row r="2" spans="1:21" s="11" customFormat="1" ht="20.25" x14ac:dyDescent="0.2">
      <c r="B2" s="12"/>
      <c r="C2" s="12"/>
      <c r="D2" s="12"/>
      <c r="E2" s="12"/>
      <c r="F2" s="82" t="s">
        <v>29</v>
      </c>
      <c r="G2" s="12"/>
      <c r="H2" s="12"/>
      <c r="I2" s="12"/>
      <c r="J2" s="12"/>
      <c r="K2" s="13"/>
      <c r="L2" s="14"/>
      <c r="M2" s="12"/>
      <c r="N2" s="22"/>
      <c r="O2" s="22"/>
      <c r="P2" s="22"/>
      <c r="Q2" s="15"/>
      <c r="R2" s="16"/>
    </row>
    <row r="3" spans="1:21" s="11" customFormat="1" ht="12" customHeight="1" thickBot="1" x14ac:dyDescent="0.25">
      <c r="B3" s="12"/>
      <c r="C3" s="12"/>
      <c r="D3" s="12"/>
      <c r="E3" s="12"/>
      <c r="F3" s="1"/>
      <c r="G3" s="12"/>
      <c r="H3" s="12"/>
      <c r="I3" s="12"/>
      <c r="J3" s="12"/>
      <c r="K3" s="13"/>
      <c r="L3" s="14"/>
      <c r="M3" s="12"/>
      <c r="N3" s="22"/>
      <c r="O3" s="22"/>
      <c r="P3" s="22"/>
      <c r="Q3" s="15"/>
      <c r="R3" s="16"/>
    </row>
    <row r="4" spans="1:21" s="205" customFormat="1" ht="12.75" customHeight="1" x14ac:dyDescent="0.2">
      <c r="A4" s="276"/>
      <c r="B4" s="278" t="s">
        <v>24</v>
      </c>
      <c r="C4" s="278" t="s">
        <v>10</v>
      </c>
      <c r="D4" s="204"/>
      <c r="E4" s="278" t="s">
        <v>3</v>
      </c>
      <c r="F4" s="278" t="s">
        <v>26</v>
      </c>
      <c r="G4" s="278" t="s">
        <v>2</v>
      </c>
      <c r="H4" s="278" t="s">
        <v>4</v>
      </c>
      <c r="I4" s="278" t="s">
        <v>12</v>
      </c>
      <c r="J4" s="278" t="s">
        <v>9</v>
      </c>
      <c r="K4" s="280" t="s">
        <v>1</v>
      </c>
      <c r="L4" s="282" t="s">
        <v>0</v>
      </c>
      <c r="M4" s="284" t="s">
        <v>11</v>
      </c>
      <c r="N4" s="285"/>
      <c r="O4" s="285"/>
      <c r="P4" s="285"/>
      <c r="Q4" s="285"/>
      <c r="R4" s="286"/>
      <c r="S4" s="275" t="s">
        <v>6</v>
      </c>
      <c r="T4" s="275" t="s">
        <v>49</v>
      </c>
      <c r="U4" s="275" t="s">
        <v>171</v>
      </c>
    </row>
    <row r="5" spans="1:21" s="211" customFormat="1" ht="24" customHeight="1" x14ac:dyDescent="0.2">
      <c r="A5" s="277"/>
      <c r="B5" s="279"/>
      <c r="C5" s="279"/>
      <c r="D5" s="206"/>
      <c r="E5" s="279"/>
      <c r="F5" s="279"/>
      <c r="G5" s="279"/>
      <c r="H5" s="279"/>
      <c r="I5" s="279"/>
      <c r="J5" s="279"/>
      <c r="K5" s="281"/>
      <c r="L5" s="283"/>
      <c r="M5" s="207">
        <v>1</v>
      </c>
      <c r="N5" s="208">
        <v>2</v>
      </c>
      <c r="O5" s="208">
        <v>3</v>
      </c>
      <c r="P5" s="208">
        <v>4</v>
      </c>
      <c r="Q5" s="209" t="s">
        <v>5</v>
      </c>
      <c r="R5" s="210" t="s">
        <v>0</v>
      </c>
      <c r="S5" s="275"/>
      <c r="T5" s="275"/>
      <c r="U5" s="275"/>
    </row>
    <row r="6" spans="1:21" s="6" customFormat="1" ht="11.25" customHeight="1" x14ac:dyDescent="0.2">
      <c r="A6" s="116"/>
      <c r="B6" s="111"/>
      <c r="C6" s="111"/>
      <c r="D6" s="117"/>
      <c r="E6" s="111"/>
      <c r="F6" s="111"/>
      <c r="G6" s="111"/>
      <c r="H6" s="111"/>
      <c r="I6" s="111"/>
      <c r="J6" s="111"/>
      <c r="K6" s="112"/>
      <c r="L6" s="113"/>
      <c r="M6" s="17"/>
      <c r="N6" s="30"/>
      <c r="O6" s="30"/>
      <c r="P6" s="30"/>
      <c r="Q6" s="19"/>
      <c r="R6" s="18"/>
      <c r="S6" s="80"/>
      <c r="T6" s="58"/>
    </row>
    <row r="7" spans="1:21" s="6" customFormat="1" ht="15.75" x14ac:dyDescent="0.25">
      <c r="A7" s="203">
        <v>1</v>
      </c>
      <c r="B7" s="42" t="s">
        <v>88</v>
      </c>
      <c r="C7" s="39" t="s">
        <v>25</v>
      </c>
      <c r="D7" s="47"/>
      <c r="E7" s="41" t="s">
        <v>116</v>
      </c>
      <c r="F7" s="46">
        <v>39816</v>
      </c>
      <c r="G7" s="41">
        <v>67.5</v>
      </c>
      <c r="H7" s="41" t="s">
        <v>117</v>
      </c>
      <c r="I7" s="41" t="s">
        <v>97</v>
      </c>
      <c r="J7" s="56" t="s">
        <v>98</v>
      </c>
      <c r="K7" s="60">
        <v>68.25</v>
      </c>
      <c r="L7" s="51">
        <v>0.77370000000000005</v>
      </c>
      <c r="M7" s="40">
        <v>50</v>
      </c>
      <c r="N7" s="40">
        <v>57.5</v>
      </c>
      <c r="O7" s="212">
        <v>60</v>
      </c>
      <c r="P7" s="44"/>
      <c r="Q7" s="40">
        <v>57.5</v>
      </c>
      <c r="R7" s="55">
        <f>Q7*L7</f>
        <v>44.487750000000005</v>
      </c>
      <c r="S7" s="42"/>
      <c r="T7" s="126">
        <v>1</v>
      </c>
      <c r="U7" s="48">
        <v>12</v>
      </c>
    </row>
    <row r="8" spans="1:21" s="20" customFormat="1" ht="15.75" x14ac:dyDescent="0.25">
      <c r="A8" s="52">
        <v>2</v>
      </c>
      <c r="B8" s="42" t="s">
        <v>88</v>
      </c>
      <c r="C8" s="39" t="s">
        <v>25</v>
      </c>
      <c r="D8" s="47"/>
      <c r="E8" s="41" t="s">
        <v>104</v>
      </c>
      <c r="F8" s="46">
        <v>37319</v>
      </c>
      <c r="G8" s="41">
        <v>67.5</v>
      </c>
      <c r="H8" s="41" t="s">
        <v>82</v>
      </c>
      <c r="I8" s="41" t="s">
        <v>13</v>
      </c>
      <c r="J8" s="56" t="s">
        <v>79</v>
      </c>
      <c r="K8" s="60">
        <v>67.2</v>
      </c>
      <c r="L8" s="51">
        <v>0.78269999999999995</v>
      </c>
      <c r="M8" s="40">
        <v>77.5</v>
      </c>
      <c r="N8" s="40">
        <v>80</v>
      </c>
      <c r="O8" s="70">
        <v>82</v>
      </c>
      <c r="P8" s="40"/>
      <c r="Q8" s="40">
        <v>80</v>
      </c>
      <c r="R8" s="55">
        <f>Q8*L8</f>
        <v>62.616</v>
      </c>
      <c r="S8" s="42"/>
      <c r="T8" s="126">
        <v>1</v>
      </c>
      <c r="U8" s="126">
        <v>12</v>
      </c>
    </row>
    <row r="9" spans="1:21" s="20" customFormat="1" ht="15.75" x14ac:dyDescent="0.25">
      <c r="A9" s="203">
        <v>3</v>
      </c>
      <c r="B9" s="42" t="s">
        <v>88</v>
      </c>
      <c r="C9" s="39" t="s">
        <v>25</v>
      </c>
      <c r="D9" s="47"/>
      <c r="E9" s="41" t="s">
        <v>164</v>
      </c>
      <c r="F9" s="46">
        <v>38459</v>
      </c>
      <c r="G9" s="41">
        <v>52</v>
      </c>
      <c r="H9" s="41" t="s">
        <v>82</v>
      </c>
      <c r="I9" s="41" t="s">
        <v>92</v>
      </c>
      <c r="J9" s="56" t="s">
        <v>95</v>
      </c>
      <c r="K9" s="60">
        <v>54.32</v>
      </c>
      <c r="L9" s="51">
        <v>0.93330000000000002</v>
      </c>
      <c r="M9" s="40">
        <v>40</v>
      </c>
      <c r="N9" s="40">
        <v>45</v>
      </c>
      <c r="O9" s="40">
        <v>47.5</v>
      </c>
      <c r="P9" s="70">
        <v>50</v>
      </c>
      <c r="Q9" s="40">
        <v>47.5</v>
      </c>
      <c r="R9" s="55">
        <f>Q9*L9</f>
        <v>44.33175</v>
      </c>
      <c r="S9" s="42"/>
      <c r="T9" s="126">
        <v>2</v>
      </c>
      <c r="U9" s="126">
        <v>5</v>
      </c>
    </row>
    <row r="10" spans="1:21" s="20" customFormat="1" ht="15.75" x14ac:dyDescent="0.25">
      <c r="A10" s="52">
        <v>4</v>
      </c>
      <c r="B10" s="42" t="s">
        <v>88</v>
      </c>
      <c r="C10" s="39" t="s">
        <v>25</v>
      </c>
      <c r="D10" s="47"/>
      <c r="E10" s="41" t="s">
        <v>161</v>
      </c>
      <c r="F10" s="46">
        <v>41163</v>
      </c>
      <c r="G10" s="41">
        <v>48</v>
      </c>
      <c r="H10" s="41" t="s">
        <v>117</v>
      </c>
      <c r="I10" s="41" t="s">
        <v>98</v>
      </c>
      <c r="J10" s="56" t="s">
        <v>98</v>
      </c>
      <c r="K10" s="60">
        <v>47.18</v>
      </c>
      <c r="L10" s="51">
        <v>1.0686</v>
      </c>
      <c r="M10" s="70">
        <v>25</v>
      </c>
      <c r="N10" s="40">
        <v>25</v>
      </c>
      <c r="O10" s="70">
        <v>30</v>
      </c>
      <c r="P10" s="40"/>
      <c r="Q10" s="40">
        <v>25</v>
      </c>
      <c r="R10" s="55">
        <f t="shared" ref="R10:R17" si="0">Q10*L10</f>
        <v>26.715</v>
      </c>
      <c r="S10" s="42"/>
      <c r="T10" s="126">
        <v>1</v>
      </c>
      <c r="U10" s="126">
        <v>12</v>
      </c>
    </row>
    <row r="11" spans="1:21" s="20" customFormat="1" ht="15.75" x14ac:dyDescent="0.25">
      <c r="A11" s="203">
        <v>5</v>
      </c>
      <c r="B11" s="42" t="s">
        <v>88</v>
      </c>
      <c r="C11" s="39" t="s">
        <v>25</v>
      </c>
      <c r="D11" s="48"/>
      <c r="E11" s="41" t="s">
        <v>134</v>
      </c>
      <c r="F11" s="46">
        <v>39260</v>
      </c>
      <c r="G11" s="41">
        <v>90</v>
      </c>
      <c r="H11" s="41" t="s">
        <v>63</v>
      </c>
      <c r="I11" s="41" t="s">
        <v>13</v>
      </c>
      <c r="J11" s="56" t="s">
        <v>79</v>
      </c>
      <c r="K11" s="60">
        <v>88.25</v>
      </c>
      <c r="L11" s="51">
        <v>0.59219999999999995</v>
      </c>
      <c r="M11" s="40">
        <v>60</v>
      </c>
      <c r="N11" s="70">
        <v>65</v>
      </c>
      <c r="O11" s="70">
        <v>65</v>
      </c>
      <c r="P11" s="40"/>
      <c r="Q11" s="40">
        <v>60</v>
      </c>
      <c r="R11" s="55">
        <f>Q11*L11</f>
        <v>35.531999999999996</v>
      </c>
      <c r="S11" s="42"/>
      <c r="T11" s="126">
        <v>2</v>
      </c>
      <c r="U11" s="126">
        <v>5</v>
      </c>
    </row>
    <row r="12" spans="1:21" s="20" customFormat="1" ht="15.75" x14ac:dyDescent="0.25">
      <c r="A12" s="52">
        <v>6</v>
      </c>
      <c r="B12" s="42" t="s">
        <v>88</v>
      </c>
      <c r="C12" s="39" t="s">
        <v>25</v>
      </c>
      <c r="D12" s="47"/>
      <c r="E12" s="41" t="s">
        <v>121</v>
      </c>
      <c r="F12" s="46">
        <v>38644</v>
      </c>
      <c r="G12" s="41">
        <v>75</v>
      </c>
      <c r="H12" s="41" t="s">
        <v>63</v>
      </c>
      <c r="I12" s="41" t="s">
        <v>13</v>
      </c>
      <c r="J12" s="56" t="s">
        <v>79</v>
      </c>
      <c r="K12" s="60">
        <v>79.8</v>
      </c>
      <c r="L12" s="51">
        <v>0.6341</v>
      </c>
      <c r="M12" s="40">
        <v>80</v>
      </c>
      <c r="N12" s="40">
        <v>85</v>
      </c>
      <c r="O12" s="70">
        <v>90</v>
      </c>
      <c r="P12" s="213"/>
      <c r="Q12" s="40">
        <v>85</v>
      </c>
      <c r="R12" s="55">
        <f>Q12*L12</f>
        <v>53.898499999999999</v>
      </c>
      <c r="S12" s="42"/>
      <c r="T12" s="126">
        <v>1</v>
      </c>
      <c r="U12" s="126">
        <v>12</v>
      </c>
    </row>
    <row r="13" spans="1:21" s="20" customFormat="1" ht="15.75" x14ac:dyDescent="0.25">
      <c r="A13" s="203">
        <v>7</v>
      </c>
      <c r="B13" s="42" t="s">
        <v>88</v>
      </c>
      <c r="C13" s="39" t="s">
        <v>25</v>
      </c>
      <c r="D13" s="48"/>
      <c r="E13" s="41" t="s">
        <v>154</v>
      </c>
      <c r="F13" s="46">
        <v>35802</v>
      </c>
      <c r="G13" s="41">
        <v>48</v>
      </c>
      <c r="H13" s="40" t="s">
        <v>23</v>
      </c>
      <c r="I13" s="41" t="s">
        <v>13</v>
      </c>
      <c r="J13" s="56" t="s">
        <v>79</v>
      </c>
      <c r="K13" s="60">
        <v>43.84</v>
      </c>
      <c r="L13" s="51">
        <v>1.1079000000000001</v>
      </c>
      <c r="M13" s="70">
        <v>40</v>
      </c>
      <c r="N13" s="40">
        <v>40</v>
      </c>
      <c r="O13" s="246">
        <v>42.5</v>
      </c>
      <c r="P13" s="40"/>
      <c r="Q13" s="246">
        <v>42.5</v>
      </c>
      <c r="R13" s="55">
        <f t="shared" si="0"/>
        <v>47.085750000000004</v>
      </c>
      <c r="S13" s="42">
        <v>2</v>
      </c>
      <c r="T13" s="126">
        <v>5</v>
      </c>
      <c r="U13" s="126">
        <v>5</v>
      </c>
    </row>
    <row r="14" spans="1:21" s="20" customFormat="1" ht="15.75" x14ac:dyDescent="0.25">
      <c r="A14" s="52">
        <v>8</v>
      </c>
      <c r="B14" s="42" t="s">
        <v>88</v>
      </c>
      <c r="C14" s="39" t="s">
        <v>25</v>
      </c>
      <c r="D14" s="77"/>
      <c r="E14" s="41" t="s">
        <v>123</v>
      </c>
      <c r="F14" s="46">
        <v>34300</v>
      </c>
      <c r="G14" s="41">
        <v>48</v>
      </c>
      <c r="H14" s="40" t="s">
        <v>23</v>
      </c>
      <c r="I14" s="41" t="s">
        <v>13</v>
      </c>
      <c r="J14" s="56" t="s">
        <v>13</v>
      </c>
      <c r="K14" s="60">
        <v>46</v>
      </c>
      <c r="L14" s="51">
        <v>1.0731999999999999</v>
      </c>
      <c r="M14" s="40">
        <v>42.5</v>
      </c>
      <c r="N14" s="40">
        <v>45</v>
      </c>
      <c r="O14" s="40">
        <v>47.5</v>
      </c>
      <c r="P14" s="40"/>
      <c r="Q14" s="40">
        <v>47.5</v>
      </c>
      <c r="R14" s="55">
        <f t="shared" si="0"/>
        <v>50.976999999999997</v>
      </c>
      <c r="S14" s="42">
        <v>1</v>
      </c>
      <c r="T14" s="126">
        <v>4</v>
      </c>
      <c r="U14" s="126">
        <v>14</v>
      </c>
    </row>
    <row r="15" spans="1:21" s="20" customFormat="1" ht="15.75" x14ac:dyDescent="0.25">
      <c r="A15" s="203">
        <v>9</v>
      </c>
      <c r="B15" s="39" t="s">
        <v>32</v>
      </c>
      <c r="C15" s="39" t="s">
        <v>25</v>
      </c>
      <c r="D15" s="48"/>
      <c r="E15" s="41" t="s">
        <v>68</v>
      </c>
      <c r="F15" s="46">
        <v>32587</v>
      </c>
      <c r="G15" s="41">
        <v>52</v>
      </c>
      <c r="H15" s="40" t="s">
        <v>23</v>
      </c>
      <c r="I15" s="41" t="s">
        <v>13</v>
      </c>
      <c r="J15" s="56" t="s">
        <v>40</v>
      </c>
      <c r="K15" s="60">
        <v>49.08</v>
      </c>
      <c r="L15" s="51">
        <v>1.0165</v>
      </c>
      <c r="M15" s="70">
        <v>50</v>
      </c>
      <c r="N15" s="40">
        <v>52.5</v>
      </c>
      <c r="O15" s="70">
        <v>55</v>
      </c>
      <c r="P15" s="40"/>
      <c r="Q15" s="40">
        <v>52.5</v>
      </c>
      <c r="R15" s="55">
        <f t="shared" si="0"/>
        <v>53.366250000000001</v>
      </c>
      <c r="S15" s="42">
        <v>1</v>
      </c>
      <c r="T15" s="126">
        <v>1</v>
      </c>
      <c r="U15" s="126">
        <v>24</v>
      </c>
    </row>
    <row r="16" spans="1:21" s="20" customFormat="1" ht="15.75" x14ac:dyDescent="0.25">
      <c r="A16" s="52">
        <v>10</v>
      </c>
      <c r="B16" s="42" t="s">
        <v>88</v>
      </c>
      <c r="C16" s="39" t="s">
        <v>25</v>
      </c>
      <c r="D16" s="77"/>
      <c r="E16" s="41" t="s">
        <v>120</v>
      </c>
      <c r="F16" s="46">
        <v>30050</v>
      </c>
      <c r="G16" s="41">
        <v>56</v>
      </c>
      <c r="H16" s="40" t="s">
        <v>23</v>
      </c>
      <c r="I16" s="41" t="s">
        <v>36</v>
      </c>
      <c r="J16" s="56" t="s">
        <v>162</v>
      </c>
      <c r="K16" s="60">
        <v>54.96</v>
      </c>
      <c r="L16" s="51">
        <v>0.92630000000000001</v>
      </c>
      <c r="M16" s="70">
        <v>57.5</v>
      </c>
      <c r="N16" s="40">
        <v>57.5</v>
      </c>
      <c r="O16" s="70">
        <v>60</v>
      </c>
      <c r="P16" s="40"/>
      <c r="Q16" s="40">
        <v>57.5</v>
      </c>
      <c r="R16" s="55">
        <f t="shared" si="0"/>
        <v>53.262250000000002</v>
      </c>
      <c r="S16" s="42">
        <v>1</v>
      </c>
      <c r="T16" s="126">
        <v>2</v>
      </c>
      <c r="U16" s="126">
        <v>17</v>
      </c>
    </row>
    <row r="17" spans="1:27" s="20" customFormat="1" ht="15.75" x14ac:dyDescent="0.25">
      <c r="A17" s="203">
        <v>11</v>
      </c>
      <c r="B17" s="42" t="s">
        <v>88</v>
      </c>
      <c r="C17" s="39" t="s">
        <v>25</v>
      </c>
      <c r="D17" s="77"/>
      <c r="E17" s="41" t="s">
        <v>163</v>
      </c>
      <c r="F17" s="46">
        <v>28978</v>
      </c>
      <c r="G17" s="41">
        <v>82.5</v>
      </c>
      <c r="H17" s="40" t="s">
        <v>23</v>
      </c>
      <c r="I17" s="41" t="s">
        <v>98</v>
      </c>
      <c r="J17" s="56" t="s">
        <v>98</v>
      </c>
      <c r="K17" s="60">
        <v>76</v>
      </c>
      <c r="L17" s="51">
        <v>0.65769999999999995</v>
      </c>
      <c r="M17" s="40">
        <v>75</v>
      </c>
      <c r="N17" s="70">
        <v>80</v>
      </c>
      <c r="O17" s="40">
        <v>80</v>
      </c>
      <c r="P17" s="40"/>
      <c r="Q17" s="40">
        <v>80</v>
      </c>
      <c r="R17" s="55">
        <f t="shared" si="0"/>
        <v>52.616</v>
      </c>
      <c r="S17" s="42">
        <v>1</v>
      </c>
      <c r="T17" s="126">
        <v>3</v>
      </c>
      <c r="U17" s="126">
        <v>15</v>
      </c>
    </row>
    <row r="18" spans="1:27" s="20" customFormat="1" ht="15.75" x14ac:dyDescent="0.25">
      <c r="A18" s="52">
        <v>12</v>
      </c>
      <c r="B18" s="42" t="s">
        <v>88</v>
      </c>
      <c r="C18" s="39" t="s">
        <v>25</v>
      </c>
      <c r="D18" s="77"/>
      <c r="E18" s="41" t="s">
        <v>156</v>
      </c>
      <c r="F18" s="46">
        <v>28700</v>
      </c>
      <c r="G18" s="41">
        <v>67.5</v>
      </c>
      <c r="H18" s="39" t="s">
        <v>69</v>
      </c>
      <c r="I18" s="41" t="s">
        <v>13</v>
      </c>
      <c r="J18" s="41" t="s">
        <v>13</v>
      </c>
      <c r="K18" s="60">
        <v>66.2</v>
      </c>
      <c r="L18" s="51">
        <v>0.80610000000000004</v>
      </c>
      <c r="M18" s="40">
        <v>60</v>
      </c>
      <c r="N18" s="70">
        <v>62.5</v>
      </c>
      <c r="O18" s="40">
        <v>62.5</v>
      </c>
      <c r="P18" s="40"/>
      <c r="Q18" s="40">
        <v>62.5</v>
      </c>
      <c r="R18" s="55">
        <f>Q18*L18</f>
        <v>50.381250000000001</v>
      </c>
      <c r="S18" s="42">
        <v>2</v>
      </c>
      <c r="T18" s="126"/>
      <c r="U18" s="126">
        <v>4</v>
      </c>
    </row>
    <row r="19" spans="1:27" s="20" customFormat="1" ht="15.75" x14ac:dyDescent="0.25">
      <c r="A19" s="203">
        <v>13</v>
      </c>
      <c r="B19" s="42" t="s">
        <v>88</v>
      </c>
      <c r="C19" s="39" t="s">
        <v>25</v>
      </c>
      <c r="D19" s="77"/>
      <c r="E19" s="41" t="s">
        <v>163</v>
      </c>
      <c r="F19" s="46">
        <v>28978</v>
      </c>
      <c r="G19" s="41">
        <v>82.5</v>
      </c>
      <c r="H19" s="39" t="s">
        <v>69</v>
      </c>
      <c r="I19" s="41" t="s">
        <v>98</v>
      </c>
      <c r="J19" s="56" t="s">
        <v>98</v>
      </c>
      <c r="K19" s="60">
        <v>76</v>
      </c>
      <c r="L19" s="51">
        <v>0.7198</v>
      </c>
      <c r="M19" s="40">
        <v>75</v>
      </c>
      <c r="N19" s="70">
        <v>80</v>
      </c>
      <c r="O19" s="40">
        <v>80</v>
      </c>
      <c r="P19" s="40"/>
      <c r="Q19" s="40">
        <v>80</v>
      </c>
      <c r="R19" s="55">
        <f>Q19*L19</f>
        <v>57.584000000000003</v>
      </c>
      <c r="S19" s="44">
        <v>1</v>
      </c>
      <c r="T19" s="126"/>
      <c r="U19" s="126">
        <v>12</v>
      </c>
    </row>
    <row r="20" spans="1:27" s="20" customFormat="1" ht="15.75" x14ac:dyDescent="0.25">
      <c r="A20" s="52">
        <v>14</v>
      </c>
      <c r="B20" s="42" t="s">
        <v>56</v>
      </c>
      <c r="C20" s="39" t="s">
        <v>25</v>
      </c>
      <c r="D20" s="47"/>
      <c r="E20" s="41" t="s">
        <v>61</v>
      </c>
      <c r="F20" s="46">
        <v>28501</v>
      </c>
      <c r="G20" s="41">
        <v>56</v>
      </c>
      <c r="H20" s="39" t="s">
        <v>55</v>
      </c>
      <c r="I20" s="41" t="s">
        <v>59</v>
      </c>
      <c r="J20" s="56" t="s">
        <v>59</v>
      </c>
      <c r="K20" s="60">
        <v>54.5</v>
      </c>
      <c r="L20" s="51">
        <v>0.95009999999999994</v>
      </c>
      <c r="M20" s="40">
        <v>55</v>
      </c>
      <c r="N20" s="214">
        <v>60</v>
      </c>
      <c r="O20" s="214">
        <v>60</v>
      </c>
      <c r="P20" s="40"/>
      <c r="Q20" s="40">
        <v>55</v>
      </c>
      <c r="R20" s="55">
        <f t="shared" ref="R20:R25" si="1">Q20*L20</f>
        <v>52.255499999999998</v>
      </c>
      <c r="S20" s="42">
        <v>1</v>
      </c>
      <c r="T20" s="126"/>
      <c r="U20" s="126">
        <v>12</v>
      </c>
    </row>
    <row r="21" spans="1:27" s="20" customFormat="1" ht="15.75" x14ac:dyDescent="0.25">
      <c r="A21" s="203">
        <v>15</v>
      </c>
      <c r="B21" s="42" t="s">
        <v>56</v>
      </c>
      <c r="C21" s="39" t="s">
        <v>25</v>
      </c>
      <c r="D21" s="47"/>
      <c r="E21" s="41" t="s">
        <v>99</v>
      </c>
      <c r="F21" s="46">
        <v>32204</v>
      </c>
      <c r="G21" s="41">
        <v>82.5</v>
      </c>
      <c r="H21" s="40" t="s">
        <v>23</v>
      </c>
      <c r="I21" s="41" t="s">
        <v>13</v>
      </c>
      <c r="J21" s="56" t="s">
        <v>79</v>
      </c>
      <c r="K21" s="60">
        <v>75</v>
      </c>
      <c r="L21" s="51"/>
      <c r="M21" s="40">
        <v>45</v>
      </c>
      <c r="N21" s="214">
        <v>47.5</v>
      </c>
      <c r="O21" s="109">
        <v>47.5</v>
      </c>
      <c r="P21" s="40"/>
      <c r="Q21" s="40">
        <v>47.5</v>
      </c>
      <c r="R21" s="55">
        <f t="shared" si="1"/>
        <v>0</v>
      </c>
      <c r="S21" s="42">
        <v>1</v>
      </c>
      <c r="T21" s="126"/>
      <c r="U21" s="126">
        <v>12</v>
      </c>
    </row>
    <row r="22" spans="1:27" s="20" customFormat="1" ht="15.75" x14ac:dyDescent="0.25">
      <c r="A22" s="52">
        <v>16</v>
      </c>
      <c r="B22" s="42" t="s">
        <v>56</v>
      </c>
      <c r="C22" s="39" t="s">
        <v>25</v>
      </c>
      <c r="D22" s="48"/>
      <c r="E22" s="41" t="s">
        <v>60</v>
      </c>
      <c r="F22" s="46">
        <v>32392</v>
      </c>
      <c r="G22" s="41">
        <v>52</v>
      </c>
      <c r="H22" s="40" t="s">
        <v>23</v>
      </c>
      <c r="I22" s="41" t="s">
        <v>59</v>
      </c>
      <c r="J22" s="56" t="s">
        <v>59</v>
      </c>
      <c r="K22" s="60">
        <v>52.46</v>
      </c>
      <c r="L22" s="51">
        <v>0.94099999999999995</v>
      </c>
      <c r="M22" s="214">
        <v>57.5</v>
      </c>
      <c r="N22" s="40">
        <v>60</v>
      </c>
      <c r="O22" s="40">
        <v>62.5</v>
      </c>
      <c r="P22" s="40"/>
      <c r="Q22" s="40">
        <v>62.5</v>
      </c>
      <c r="R22" s="55">
        <f t="shared" si="1"/>
        <v>58.8125</v>
      </c>
      <c r="S22" s="42">
        <v>1</v>
      </c>
      <c r="T22" s="126"/>
      <c r="U22" s="126">
        <v>12</v>
      </c>
    </row>
    <row r="23" spans="1:27" s="20" customFormat="1" ht="15.75" x14ac:dyDescent="0.25">
      <c r="A23" s="203">
        <v>17</v>
      </c>
      <c r="B23" s="42" t="s">
        <v>56</v>
      </c>
      <c r="C23" s="39" t="s">
        <v>25</v>
      </c>
      <c r="D23" s="77"/>
      <c r="E23" s="41" t="s">
        <v>147</v>
      </c>
      <c r="F23" s="46">
        <v>35803</v>
      </c>
      <c r="G23" s="41">
        <v>75</v>
      </c>
      <c r="H23" s="40" t="s">
        <v>23</v>
      </c>
      <c r="I23" s="41" t="s">
        <v>59</v>
      </c>
      <c r="J23" s="56" t="s">
        <v>59</v>
      </c>
      <c r="K23" s="60">
        <v>76</v>
      </c>
      <c r="L23" s="51">
        <v>0.65769999999999995</v>
      </c>
      <c r="M23" s="214">
        <v>47.5</v>
      </c>
      <c r="N23" s="40">
        <v>52.5</v>
      </c>
      <c r="O23" s="214">
        <v>55</v>
      </c>
      <c r="P23" s="40"/>
      <c r="Q23" s="40">
        <v>52.5</v>
      </c>
      <c r="R23" s="55">
        <f t="shared" si="1"/>
        <v>34.529249999999998</v>
      </c>
      <c r="S23" s="42">
        <v>1</v>
      </c>
      <c r="T23" s="126"/>
      <c r="U23" s="126">
        <v>12</v>
      </c>
    </row>
    <row r="24" spans="1:27" s="20" customFormat="1" ht="15.75" x14ac:dyDescent="0.25">
      <c r="A24" s="52">
        <v>18</v>
      </c>
      <c r="B24" s="42" t="s">
        <v>56</v>
      </c>
      <c r="C24" s="39" t="s">
        <v>25</v>
      </c>
      <c r="D24" s="47"/>
      <c r="E24" s="41" t="s">
        <v>58</v>
      </c>
      <c r="F24" s="46">
        <v>34405</v>
      </c>
      <c r="G24" s="41">
        <v>82.5</v>
      </c>
      <c r="H24" s="40" t="s">
        <v>23</v>
      </c>
      <c r="I24" s="41" t="s">
        <v>59</v>
      </c>
      <c r="J24" s="56" t="s">
        <v>59</v>
      </c>
      <c r="K24" s="60">
        <v>76.05</v>
      </c>
      <c r="L24" s="51">
        <v>0.65700000000000003</v>
      </c>
      <c r="M24" s="214">
        <v>72.5</v>
      </c>
      <c r="N24" s="40">
        <v>72.5</v>
      </c>
      <c r="O24" s="214">
        <v>77.5</v>
      </c>
      <c r="P24" s="40"/>
      <c r="Q24" s="40">
        <v>72.5</v>
      </c>
      <c r="R24" s="55">
        <f t="shared" si="1"/>
        <v>47.6325</v>
      </c>
      <c r="S24" s="42">
        <v>1</v>
      </c>
      <c r="T24" s="126"/>
      <c r="U24" s="126">
        <v>12</v>
      </c>
    </row>
    <row r="25" spans="1:27" s="20" customFormat="1" ht="15.75" x14ac:dyDescent="0.25">
      <c r="A25" s="203">
        <v>19</v>
      </c>
      <c r="B25" s="42" t="s">
        <v>56</v>
      </c>
      <c r="C25" s="39" t="s">
        <v>25</v>
      </c>
      <c r="D25" s="47"/>
      <c r="E25" s="41" t="s">
        <v>101</v>
      </c>
      <c r="F25" s="46">
        <v>36348</v>
      </c>
      <c r="G25" s="41">
        <v>100</v>
      </c>
      <c r="H25" s="40" t="s">
        <v>23</v>
      </c>
      <c r="I25" s="41" t="s">
        <v>13</v>
      </c>
      <c r="J25" s="56" t="s">
        <v>79</v>
      </c>
      <c r="K25" s="60">
        <v>99.55</v>
      </c>
      <c r="L25" s="51">
        <v>0.55500000000000005</v>
      </c>
      <c r="M25" s="40">
        <v>70</v>
      </c>
      <c r="N25" s="40">
        <v>75</v>
      </c>
      <c r="O25" s="214">
        <v>77.5</v>
      </c>
      <c r="P25" s="40"/>
      <c r="Q25" s="40">
        <v>75</v>
      </c>
      <c r="R25" s="55">
        <f t="shared" si="1"/>
        <v>41.625000000000007</v>
      </c>
      <c r="S25" s="42">
        <v>1</v>
      </c>
      <c r="T25" s="126"/>
      <c r="U25" s="126">
        <v>12</v>
      </c>
    </row>
    <row r="26" spans="1:27" s="20" customFormat="1" ht="15.75" x14ac:dyDescent="0.25">
      <c r="A26" s="52">
        <v>20</v>
      </c>
      <c r="B26" s="42" t="s">
        <v>56</v>
      </c>
      <c r="C26" s="39" t="s">
        <v>25</v>
      </c>
      <c r="D26" s="77"/>
      <c r="E26" s="41" t="s">
        <v>112</v>
      </c>
      <c r="F26" s="46">
        <v>29750</v>
      </c>
      <c r="G26" s="41">
        <v>67.5</v>
      </c>
      <c r="H26" s="39" t="s">
        <v>69</v>
      </c>
      <c r="I26" s="41" t="s">
        <v>113</v>
      </c>
      <c r="J26" s="56" t="s">
        <v>114</v>
      </c>
      <c r="K26" s="60" t="s">
        <v>173</v>
      </c>
      <c r="L26" s="51">
        <v>0.83609999999999995</v>
      </c>
      <c r="M26" s="40">
        <v>110</v>
      </c>
      <c r="N26" s="40">
        <v>115</v>
      </c>
      <c r="O26" s="40">
        <v>120</v>
      </c>
      <c r="P26" s="40"/>
      <c r="Q26" s="40">
        <v>120</v>
      </c>
      <c r="R26" s="55">
        <f t="shared" ref="R26" si="2">Q26*L26</f>
        <v>100.33199999999999</v>
      </c>
      <c r="S26" s="42">
        <v>2</v>
      </c>
      <c r="T26" s="126"/>
      <c r="U26" s="126">
        <v>5</v>
      </c>
    </row>
    <row r="27" spans="1:27" s="20" customFormat="1" ht="15.75" x14ac:dyDescent="0.25">
      <c r="A27" s="203">
        <v>21</v>
      </c>
      <c r="B27" s="40" t="s">
        <v>56</v>
      </c>
      <c r="C27" s="39" t="s">
        <v>25</v>
      </c>
      <c r="D27" s="77"/>
      <c r="E27" s="41" t="s">
        <v>54</v>
      </c>
      <c r="F27" s="46">
        <v>25577</v>
      </c>
      <c r="G27" s="41">
        <v>67.5</v>
      </c>
      <c r="H27" s="39" t="s">
        <v>69</v>
      </c>
      <c r="I27" s="40" t="s">
        <v>36</v>
      </c>
      <c r="J27" s="56" t="s">
        <v>40</v>
      </c>
      <c r="K27" s="60">
        <v>66.55</v>
      </c>
      <c r="L27" s="51">
        <v>0.88460000000000005</v>
      </c>
      <c r="M27" s="40">
        <v>120</v>
      </c>
      <c r="N27" s="40">
        <v>130</v>
      </c>
      <c r="O27" s="214">
        <v>135</v>
      </c>
      <c r="P27" s="40"/>
      <c r="Q27" s="40">
        <v>130</v>
      </c>
      <c r="R27" s="55">
        <f>Q27*L27</f>
        <v>114.998</v>
      </c>
      <c r="S27" s="42">
        <v>1</v>
      </c>
      <c r="T27" s="126"/>
      <c r="U27" s="126">
        <v>12</v>
      </c>
    </row>
    <row r="28" spans="1:27" s="20" customFormat="1" ht="15.75" x14ac:dyDescent="0.25">
      <c r="A28" s="52">
        <v>22</v>
      </c>
      <c r="B28" s="42" t="s">
        <v>88</v>
      </c>
      <c r="C28" s="39" t="s">
        <v>25</v>
      </c>
      <c r="D28" s="56"/>
      <c r="E28" s="41" t="s">
        <v>127</v>
      </c>
      <c r="F28" s="46">
        <v>27683</v>
      </c>
      <c r="G28" s="41">
        <v>75</v>
      </c>
      <c r="H28" s="40" t="s">
        <v>23</v>
      </c>
      <c r="I28" s="41" t="s">
        <v>98</v>
      </c>
      <c r="J28" s="56" t="s">
        <v>98</v>
      </c>
      <c r="K28" s="60">
        <v>74.8</v>
      </c>
      <c r="L28" s="51">
        <v>0.65590000000000004</v>
      </c>
      <c r="M28" s="40">
        <v>125</v>
      </c>
      <c r="N28" s="40">
        <v>132.5</v>
      </c>
      <c r="O28" s="215"/>
      <c r="P28" s="40"/>
      <c r="Q28" s="40">
        <v>132.5</v>
      </c>
      <c r="R28" s="55">
        <f t="shared" ref="R28:R35" si="3">Q28*L28</f>
        <v>86.906750000000002</v>
      </c>
      <c r="S28" s="42">
        <v>1</v>
      </c>
      <c r="T28" s="126">
        <v>2</v>
      </c>
      <c r="U28" s="126">
        <v>17</v>
      </c>
    </row>
    <row r="29" spans="1:27" s="20" customFormat="1" ht="15.75" x14ac:dyDescent="0.25">
      <c r="A29" s="203">
        <v>23</v>
      </c>
      <c r="B29" s="42" t="s">
        <v>88</v>
      </c>
      <c r="C29" s="39" t="s">
        <v>25</v>
      </c>
      <c r="D29" s="85"/>
      <c r="E29" s="41" t="s">
        <v>155</v>
      </c>
      <c r="F29" s="46">
        <v>34332</v>
      </c>
      <c r="G29" s="41">
        <v>75</v>
      </c>
      <c r="H29" s="40" t="s">
        <v>23</v>
      </c>
      <c r="I29" s="41" t="s">
        <v>13</v>
      </c>
      <c r="J29" s="41" t="s">
        <v>13</v>
      </c>
      <c r="K29" s="60">
        <v>72.95</v>
      </c>
      <c r="L29" s="51">
        <v>0.67889999999999995</v>
      </c>
      <c r="M29" s="40">
        <v>107.5</v>
      </c>
      <c r="N29" s="40">
        <v>112.5</v>
      </c>
      <c r="O29" s="70">
        <v>120</v>
      </c>
      <c r="P29" s="40"/>
      <c r="Q29" s="40">
        <v>112.5</v>
      </c>
      <c r="R29" s="55">
        <f t="shared" si="3"/>
        <v>76.376249999999999</v>
      </c>
      <c r="S29" s="42">
        <v>2</v>
      </c>
      <c r="T29" s="126">
        <v>4</v>
      </c>
      <c r="U29" s="126">
        <v>7</v>
      </c>
    </row>
    <row r="30" spans="1:27" s="20" customFormat="1" ht="15.75" x14ac:dyDescent="0.25">
      <c r="A30" s="52">
        <v>24</v>
      </c>
      <c r="B30" s="42" t="s">
        <v>88</v>
      </c>
      <c r="C30" s="39" t="s">
        <v>25</v>
      </c>
      <c r="D30" s="56"/>
      <c r="E30" s="41" t="s">
        <v>172</v>
      </c>
      <c r="F30" s="46">
        <v>32873</v>
      </c>
      <c r="G30" s="41">
        <v>82.5</v>
      </c>
      <c r="H30" s="40" t="s">
        <v>23</v>
      </c>
      <c r="I30" s="41" t="s">
        <v>36</v>
      </c>
      <c r="J30" s="56" t="s">
        <v>40</v>
      </c>
      <c r="K30" s="60">
        <v>81.8</v>
      </c>
      <c r="L30" s="51">
        <v>0.623</v>
      </c>
      <c r="M30" s="40">
        <v>110</v>
      </c>
      <c r="N30" s="70">
        <v>120</v>
      </c>
      <c r="O30" s="40">
        <v>120</v>
      </c>
      <c r="P30" s="40"/>
      <c r="Q30" s="40">
        <v>120</v>
      </c>
      <c r="R30" s="55">
        <f t="shared" si="3"/>
        <v>74.760000000000005</v>
      </c>
      <c r="S30" s="42">
        <v>1</v>
      </c>
      <c r="T30" s="126">
        <v>5</v>
      </c>
      <c r="U30" s="126">
        <v>13</v>
      </c>
    </row>
    <row r="31" spans="1:27" s="20" customFormat="1" ht="15.75" x14ac:dyDescent="0.25">
      <c r="A31" s="203">
        <v>25</v>
      </c>
      <c r="B31" s="42" t="s">
        <v>88</v>
      </c>
      <c r="C31" s="39" t="s">
        <v>25</v>
      </c>
      <c r="D31" s="56"/>
      <c r="E31" s="41" t="s">
        <v>122</v>
      </c>
      <c r="F31" s="46">
        <v>30422</v>
      </c>
      <c r="G31" s="41">
        <v>90</v>
      </c>
      <c r="H31" s="40" t="s">
        <v>23</v>
      </c>
      <c r="I31" s="41" t="s">
        <v>13</v>
      </c>
      <c r="J31" s="56" t="s">
        <v>79</v>
      </c>
      <c r="K31" s="60">
        <v>88.4</v>
      </c>
      <c r="L31" s="51">
        <v>0.59179999999999999</v>
      </c>
      <c r="M31" s="40">
        <v>110</v>
      </c>
      <c r="N31" s="40">
        <v>115</v>
      </c>
      <c r="O31" s="70">
        <v>120</v>
      </c>
      <c r="P31" s="40"/>
      <c r="Q31" s="40">
        <v>115</v>
      </c>
      <c r="R31" s="55">
        <f t="shared" si="3"/>
        <v>68.057000000000002</v>
      </c>
      <c r="S31" s="42">
        <v>2</v>
      </c>
      <c r="T31" s="126"/>
      <c r="U31" s="126">
        <v>5</v>
      </c>
    </row>
    <row r="32" spans="1:27" s="20" customFormat="1" ht="15.75" x14ac:dyDescent="0.25">
      <c r="A32" s="52">
        <v>26</v>
      </c>
      <c r="B32" s="42" t="s">
        <v>88</v>
      </c>
      <c r="C32" s="39" t="s">
        <v>25</v>
      </c>
      <c r="D32" s="56"/>
      <c r="E32" s="41" t="s">
        <v>125</v>
      </c>
      <c r="F32" s="46">
        <v>31377</v>
      </c>
      <c r="G32" s="41">
        <v>90</v>
      </c>
      <c r="H32" s="40" t="s">
        <v>23</v>
      </c>
      <c r="I32" s="41" t="s">
        <v>36</v>
      </c>
      <c r="J32" s="56" t="s">
        <v>40</v>
      </c>
      <c r="K32" s="60">
        <v>87.9</v>
      </c>
      <c r="L32" s="51">
        <v>0.59389999999999998</v>
      </c>
      <c r="M32" s="40">
        <v>125</v>
      </c>
      <c r="N32" s="40">
        <v>135</v>
      </c>
      <c r="O32" s="70">
        <v>140</v>
      </c>
      <c r="P32" s="40"/>
      <c r="Q32" s="40">
        <v>135</v>
      </c>
      <c r="R32" s="55">
        <f t="shared" si="3"/>
        <v>80.176500000000004</v>
      </c>
      <c r="S32" s="42">
        <v>1</v>
      </c>
      <c r="T32" s="126">
        <v>3</v>
      </c>
      <c r="U32" s="126">
        <v>15</v>
      </c>
      <c r="Z32" s="20" t="s">
        <v>170</v>
      </c>
      <c r="AA32" s="20" t="s">
        <v>169</v>
      </c>
    </row>
    <row r="33" spans="1:27" s="20" customFormat="1" ht="15.75" x14ac:dyDescent="0.25">
      <c r="A33" s="203">
        <v>27</v>
      </c>
      <c r="B33" s="42" t="s">
        <v>88</v>
      </c>
      <c r="C33" s="39" t="s">
        <v>25</v>
      </c>
      <c r="D33" s="77"/>
      <c r="E33" s="41" t="s">
        <v>124</v>
      </c>
      <c r="F33" s="46">
        <v>33558</v>
      </c>
      <c r="G33" s="41">
        <v>100</v>
      </c>
      <c r="H33" s="40" t="s">
        <v>23</v>
      </c>
      <c r="I33" s="41" t="s">
        <v>90</v>
      </c>
      <c r="J33" s="41" t="s">
        <v>90</v>
      </c>
      <c r="K33" s="60">
        <v>106.25</v>
      </c>
      <c r="L33" s="51">
        <v>0.54159999999999997</v>
      </c>
      <c r="M33" s="70">
        <v>180</v>
      </c>
      <c r="N33" s="40">
        <v>180</v>
      </c>
      <c r="O33" s="70">
        <v>195</v>
      </c>
      <c r="P33" s="40"/>
      <c r="Q33" s="40">
        <v>180</v>
      </c>
      <c r="R33" s="55">
        <f t="shared" si="3"/>
        <v>97.488</v>
      </c>
      <c r="S33" s="42">
        <v>1</v>
      </c>
      <c r="T33" s="126">
        <v>1</v>
      </c>
      <c r="U33" s="126">
        <v>24</v>
      </c>
      <c r="Z33" s="20">
        <v>1</v>
      </c>
      <c r="AA33" s="20">
        <v>12</v>
      </c>
    </row>
    <row r="34" spans="1:27" s="20" customFormat="1" ht="15.75" x14ac:dyDescent="0.25">
      <c r="A34" s="52">
        <v>28</v>
      </c>
      <c r="B34" s="42" t="s">
        <v>88</v>
      </c>
      <c r="C34" s="39" t="s">
        <v>25</v>
      </c>
      <c r="D34" s="77"/>
      <c r="E34" s="41" t="s">
        <v>137</v>
      </c>
      <c r="F34" s="46">
        <v>29891</v>
      </c>
      <c r="G34" s="41">
        <v>110</v>
      </c>
      <c r="H34" s="40" t="s">
        <v>23</v>
      </c>
      <c r="I34" s="41" t="s">
        <v>36</v>
      </c>
      <c r="J34" s="41" t="s">
        <v>36</v>
      </c>
      <c r="K34" s="60">
        <v>108.3</v>
      </c>
      <c r="L34" s="51">
        <v>0.53859999999999997</v>
      </c>
      <c r="M34" s="40">
        <v>120</v>
      </c>
      <c r="N34" s="70">
        <v>125</v>
      </c>
      <c r="O34" s="40">
        <v>127.5</v>
      </c>
      <c r="P34" s="40"/>
      <c r="Q34" s="40">
        <v>127.5</v>
      </c>
      <c r="R34" s="55">
        <f t="shared" si="3"/>
        <v>68.671499999999995</v>
      </c>
      <c r="S34" s="42">
        <v>1</v>
      </c>
      <c r="T34" s="126"/>
      <c r="U34" s="126">
        <v>12</v>
      </c>
      <c r="Z34" s="20">
        <v>2</v>
      </c>
      <c r="AA34" s="20">
        <v>5</v>
      </c>
    </row>
    <row r="35" spans="1:27" s="20" customFormat="1" ht="15.75" x14ac:dyDescent="0.25">
      <c r="A35" s="203">
        <v>29</v>
      </c>
      <c r="B35" s="42" t="s">
        <v>88</v>
      </c>
      <c r="C35" s="39" t="s">
        <v>25</v>
      </c>
      <c r="D35" s="77"/>
      <c r="E35" s="41" t="s">
        <v>149</v>
      </c>
      <c r="F35" s="46">
        <v>33178</v>
      </c>
      <c r="G35" s="41">
        <v>110</v>
      </c>
      <c r="H35" s="40" t="s">
        <v>23</v>
      </c>
      <c r="I35" s="41" t="s">
        <v>13</v>
      </c>
      <c r="J35" s="56" t="s">
        <v>79</v>
      </c>
      <c r="K35" s="60">
        <v>104.3</v>
      </c>
      <c r="L35" s="51">
        <v>0.54500000000000004</v>
      </c>
      <c r="M35" s="40">
        <v>115</v>
      </c>
      <c r="N35" s="40">
        <v>122.5</v>
      </c>
      <c r="O35" s="70">
        <v>130</v>
      </c>
      <c r="P35" s="40"/>
      <c r="Q35" s="40">
        <v>122.5</v>
      </c>
      <c r="R35" s="55">
        <f t="shared" si="3"/>
        <v>66.762500000000003</v>
      </c>
      <c r="S35" s="42">
        <v>2</v>
      </c>
      <c r="T35" s="126"/>
      <c r="U35" s="126">
        <v>5</v>
      </c>
      <c r="Z35" s="20">
        <v>3</v>
      </c>
      <c r="AA35" s="20">
        <v>3</v>
      </c>
    </row>
    <row r="36" spans="1:27" s="20" customFormat="1" ht="15.75" x14ac:dyDescent="0.25">
      <c r="A36" s="52">
        <v>30</v>
      </c>
      <c r="B36" s="42" t="s">
        <v>37</v>
      </c>
      <c r="C36" s="39" t="s">
        <v>25</v>
      </c>
      <c r="D36" s="48"/>
      <c r="E36" s="41" t="s">
        <v>165</v>
      </c>
      <c r="F36" s="46">
        <v>32486</v>
      </c>
      <c r="G36" s="41">
        <v>90</v>
      </c>
      <c r="H36" s="40" t="s">
        <v>23</v>
      </c>
      <c r="I36" s="41" t="s">
        <v>13</v>
      </c>
      <c r="J36" s="41" t="s">
        <v>13</v>
      </c>
      <c r="K36" s="60">
        <v>87.65</v>
      </c>
      <c r="L36" s="51">
        <v>0.59470000000000001</v>
      </c>
      <c r="M36" s="40">
        <v>165</v>
      </c>
      <c r="N36" s="40">
        <v>175</v>
      </c>
      <c r="O36" s="70">
        <v>180</v>
      </c>
      <c r="P36" s="40"/>
      <c r="Q36" s="40">
        <v>175</v>
      </c>
      <c r="R36" s="55">
        <f t="shared" ref="R36:R42" si="4">Q36*L36</f>
        <v>104.07250000000001</v>
      </c>
      <c r="S36" s="42">
        <v>2</v>
      </c>
      <c r="T36" s="126">
        <v>4</v>
      </c>
      <c r="U36" s="126">
        <v>7</v>
      </c>
    </row>
    <row r="37" spans="1:27" s="20" customFormat="1" ht="15.75" x14ac:dyDescent="0.25">
      <c r="A37" s="203">
        <v>31</v>
      </c>
      <c r="B37" s="42" t="s">
        <v>37</v>
      </c>
      <c r="C37" s="39" t="s">
        <v>25</v>
      </c>
      <c r="D37" s="48"/>
      <c r="E37" s="41" t="s">
        <v>167</v>
      </c>
      <c r="F37" s="46">
        <v>33427</v>
      </c>
      <c r="G37" s="41">
        <v>90</v>
      </c>
      <c r="H37" s="40" t="s">
        <v>23</v>
      </c>
      <c r="I37" s="41" t="s">
        <v>90</v>
      </c>
      <c r="J37" s="56" t="s">
        <v>90</v>
      </c>
      <c r="K37" s="60">
        <v>86.95</v>
      </c>
      <c r="L37" s="51">
        <v>0.5978</v>
      </c>
      <c r="M37" s="40">
        <v>190</v>
      </c>
      <c r="N37" s="40">
        <v>200</v>
      </c>
      <c r="O37" s="40">
        <v>205</v>
      </c>
      <c r="P37" s="40"/>
      <c r="Q37" s="40">
        <v>205</v>
      </c>
      <c r="R37" s="55">
        <f t="shared" si="4"/>
        <v>122.54900000000001</v>
      </c>
      <c r="S37" s="42">
        <v>1</v>
      </c>
      <c r="T37" s="126">
        <v>1</v>
      </c>
      <c r="U37" s="126">
        <v>24</v>
      </c>
    </row>
    <row r="38" spans="1:27" s="20" customFormat="1" ht="15.75" x14ac:dyDescent="0.25">
      <c r="A38" s="52">
        <v>32</v>
      </c>
      <c r="B38" s="42" t="s">
        <v>37</v>
      </c>
      <c r="C38" s="39" t="s">
        <v>25</v>
      </c>
      <c r="D38" s="56"/>
      <c r="E38" s="43" t="s">
        <v>89</v>
      </c>
      <c r="F38" s="59">
        <v>33752</v>
      </c>
      <c r="G38" s="43">
        <v>100</v>
      </c>
      <c r="H38" s="40" t="s">
        <v>23</v>
      </c>
      <c r="I38" s="56" t="s">
        <v>90</v>
      </c>
      <c r="J38" s="56" t="s">
        <v>90</v>
      </c>
      <c r="K38" s="60">
        <v>98.4</v>
      </c>
      <c r="L38" s="51">
        <v>0.55810000000000004</v>
      </c>
      <c r="M38" s="40">
        <v>200</v>
      </c>
      <c r="N38" s="40">
        <v>215</v>
      </c>
      <c r="O38" s="70">
        <v>222.5</v>
      </c>
      <c r="P38" s="40"/>
      <c r="Q38" s="40">
        <v>215</v>
      </c>
      <c r="R38" s="55">
        <f t="shared" si="4"/>
        <v>119.9915</v>
      </c>
      <c r="S38" s="42">
        <v>1</v>
      </c>
      <c r="T38" s="126">
        <v>2</v>
      </c>
      <c r="U38" s="126">
        <v>17</v>
      </c>
    </row>
    <row r="39" spans="1:27" s="20" customFormat="1" ht="15.75" x14ac:dyDescent="0.25">
      <c r="A39" s="203">
        <v>33</v>
      </c>
      <c r="B39" s="42" t="s">
        <v>37</v>
      </c>
      <c r="C39" s="39" t="s">
        <v>25</v>
      </c>
      <c r="D39" s="47"/>
      <c r="E39" s="41" t="s">
        <v>102</v>
      </c>
      <c r="F39" s="46">
        <v>34125</v>
      </c>
      <c r="G39" s="41">
        <v>110</v>
      </c>
      <c r="H39" s="40" t="s">
        <v>23</v>
      </c>
      <c r="I39" s="41" t="s">
        <v>13</v>
      </c>
      <c r="J39" s="56" t="s">
        <v>79</v>
      </c>
      <c r="K39" s="60">
        <v>108.9</v>
      </c>
      <c r="L39" s="51">
        <v>0.53779999999999994</v>
      </c>
      <c r="M39" s="40">
        <v>180</v>
      </c>
      <c r="N39" s="40">
        <v>187.5</v>
      </c>
      <c r="O39" s="215"/>
      <c r="P39" s="40"/>
      <c r="Q39" s="40">
        <v>187.5</v>
      </c>
      <c r="R39" s="55">
        <f t="shared" si="4"/>
        <v>100.83749999999999</v>
      </c>
      <c r="S39" s="42">
        <v>1</v>
      </c>
      <c r="T39" s="126">
        <v>5</v>
      </c>
      <c r="U39" s="126">
        <v>13</v>
      </c>
    </row>
    <row r="40" spans="1:27" s="20" customFormat="1" ht="15.75" x14ac:dyDescent="0.25">
      <c r="A40" s="52">
        <v>34</v>
      </c>
      <c r="B40" s="42" t="s">
        <v>37</v>
      </c>
      <c r="C40" s="39" t="s">
        <v>25</v>
      </c>
      <c r="D40" s="47"/>
      <c r="E40" s="41" t="s">
        <v>166</v>
      </c>
      <c r="F40" s="46">
        <v>33136</v>
      </c>
      <c r="G40" s="41">
        <v>110</v>
      </c>
      <c r="H40" s="40" t="s">
        <v>23</v>
      </c>
      <c r="I40" s="41" t="s">
        <v>13</v>
      </c>
      <c r="J40" s="41" t="s">
        <v>13</v>
      </c>
      <c r="K40" s="60">
        <v>111.05</v>
      </c>
      <c r="L40" s="51">
        <v>0.53520000000000001</v>
      </c>
      <c r="M40" s="40">
        <v>180</v>
      </c>
      <c r="N40" s="40">
        <v>200</v>
      </c>
      <c r="O40" s="70">
        <v>210</v>
      </c>
      <c r="P40" s="40"/>
      <c r="Q40" s="40">
        <v>200</v>
      </c>
      <c r="R40" s="55">
        <f t="shared" si="4"/>
        <v>107.04</v>
      </c>
      <c r="S40" s="42">
        <v>1</v>
      </c>
      <c r="T40" s="126">
        <v>3</v>
      </c>
      <c r="U40" s="126">
        <v>15</v>
      </c>
    </row>
    <row r="41" spans="1:27" s="20" customFormat="1" ht="15.75" x14ac:dyDescent="0.25">
      <c r="A41" s="203">
        <v>35</v>
      </c>
      <c r="B41" s="42" t="s">
        <v>88</v>
      </c>
      <c r="C41" s="39" t="s">
        <v>38</v>
      </c>
      <c r="D41" s="77" t="s">
        <v>39</v>
      </c>
      <c r="E41" s="41" t="s">
        <v>116</v>
      </c>
      <c r="F41" s="46">
        <v>39816</v>
      </c>
      <c r="G41" s="41">
        <v>67.5</v>
      </c>
      <c r="H41" s="41" t="s">
        <v>117</v>
      </c>
      <c r="I41" s="41" t="s">
        <v>97</v>
      </c>
      <c r="J41" s="56" t="s">
        <v>98</v>
      </c>
      <c r="K41" s="60">
        <v>68.25</v>
      </c>
      <c r="L41" s="51">
        <v>0.77370000000000005</v>
      </c>
      <c r="M41" s="40">
        <v>80</v>
      </c>
      <c r="N41" s="214">
        <v>90</v>
      </c>
      <c r="O41" s="214">
        <v>90</v>
      </c>
      <c r="P41" s="40"/>
      <c r="Q41" s="40">
        <v>80</v>
      </c>
      <c r="R41" s="55">
        <f t="shared" si="4"/>
        <v>61.896000000000001</v>
      </c>
      <c r="S41" s="42"/>
      <c r="T41" s="126">
        <v>1</v>
      </c>
      <c r="U41" s="130">
        <v>12</v>
      </c>
    </row>
    <row r="42" spans="1:27" s="20" customFormat="1" ht="15.75" x14ac:dyDescent="0.25">
      <c r="A42" s="52">
        <v>36</v>
      </c>
      <c r="B42" s="42" t="s">
        <v>32</v>
      </c>
      <c r="C42" s="39" t="s">
        <v>25</v>
      </c>
      <c r="D42" s="56" t="s">
        <v>39</v>
      </c>
      <c r="E42" s="41" t="s">
        <v>119</v>
      </c>
      <c r="F42" s="46">
        <v>31069</v>
      </c>
      <c r="G42" s="41">
        <v>90</v>
      </c>
      <c r="H42" s="40" t="s">
        <v>23</v>
      </c>
      <c r="I42" s="41" t="s">
        <v>98</v>
      </c>
      <c r="J42" s="56" t="s">
        <v>98</v>
      </c>
      <c r="K42" s="60">
        <v>93</v>
      </c>
      <c r="L42" s="51">
        <v>0.62090000000000001</v>
      </c>
      <c r="M42" s="40">
        <v>130</v>
      </c>
      <c r="N42" s="70">
        <v>140</v>
      </c>
      <c r="O42" s="70">
        <v>140</v>
      </c>
      <c r="P42" s="40"/>
      <c r="Q42" s="40">
        <v>130</v>
      </c>
      <c r="R42" s="55">
        <f t="shared" si="4"/>
        <v>80.716999999999999</v>
      </c>
      <c r="S42" s="42"/>
      <c r="T42" s="126">
        <v>1</v>
      </c>
      <c r="U42" s="130">
        <v>12</v>
      </c>
    </row>
    <row r="43" spans="1:27" s="20" customFormat="1" ht="15.75" x14ac:dyDescent="0.25">
      <c r="A43" s="203">
        <v>37</v>
      </c>
      <c r="B43" s="39" t="s">
        <v>32</v>
      </c>
      <c r="C43" s="39" t="s">
        <v>38</v>
      </c>
      <c r="D43" s="56" t="s">
        <v>39</v>
      </c>
      <c r="E43" s="41" t="s">
        <v>175</v>
      </c>
      <c r="F43" s="46">
        <v>35932</v>
      </c>
      <c r="G43" s="41">
        <v>75</v>
      </c>
      <c r="H43" s="40" t="s">
        <v>23</v>
      </c>
      <c r="I43" s="41" t="s">
        <v>36</v>
      </c>
      <c r="J43" s="41" t="s">
        <v>162</v>
      </c>
      <c r="K43" s="60">
        <v>73.150000000000006</v>
      </c>
      <c r="L43" s="51">
        <v>0.6774</v>
      </c>
      <c r="M43" s="40">
        <v>195</v>
      </c>
      <c r="N43" s="40">
        <v>210</v>
      </c>
      <c r="O43" s="216">
        <v>220</v>
      </c>
      <c r="P43" s="40"/>
      <c r="Q43" s="40">
        <v>210</v>
      </c>
      <c r="R43" s="55">
        <f t="shared" ref="R43:R57" si="5">Q43*L43</f>
        <v>142.25399999999999</v>
      </c>
      <c r="S43" s="42"/>
      <c r="T43" s="126">
        <v>1</v>
      </c>
      <c r="U43" s="130">
        <v>12</v>
      </c>
    </row>
    <row r="44" spans="1:27" s="20" customFormat="1" ht="15.75" x14ac:dyDescent="0.25">
      <c r="A44" s="52">
        <v>38</v>
      </c>
      <c r="B44" s="42" t="s">
        <v>88</v>
      </c>
      <c r="C44" s="39" t="s">
        <v>38</v>
      </c>
      <c r="D44" s="56" t="s">
        <v>39</v>
      </c>
      <c r="E44" s="41" t="s">
        <v>126</v>
      </c>
      <c r="F44" s="46">
        <v>31876</v>
      </c>
      <c r="G44" s="41">
        <v>90</v>
      </c>
      <c r="H44" s="40" t="s">
        <v>23</v>
      </c>
      <c r="I44" s="41" t="s">
        <v>98</v>
      </c>
      <c r="J44" s="56" t="s">
        <v>98</v>
      </c>
      <c r="K44" s="60">
        <v>89.25</v>
      </c>
      <c r="L44" s="51">
        <v>0.58809999999999996</v>
      </c>
      <c r="M44" s="214">
        <v>180</v>
      </c>
      <c r="N44" s="214">
        <v>187.5</v>
      </c>
      <c r="O44" s="214">
        <v>187.5</v>
      </c>
      <c r="P44" s="214">
        <v>187.5</v>
      </c>
      <c r="Q44" s="40">
        <v>0</v>
      </c>
      <c r="R44" s="55">
        <f t="shared" si="5"/>
        <v>0</v>
      </c>
      <c r="S44" s="42"/>
      <c r="T44" s="126"/>
      <c r="U44" s="130"/>
    </row>
    <row r="45" spans="1:27" s="20" customFormat="1" ht="15.75" x14ac:dyDescent="0.25">
      <c r="A45" s="203">
        <v>39</v>
      </c>
      <c r="B45" s="42" t="s">
        <v>88</v>
      </c>
      <c r="C45" s="39" t="s">
        <v>38</v>
      </c>
      <c r="D45" s="56" t="s">
        <v>39</v>
      </c>
      <c r="E45" s="41" t="s">
        <v>129</v>
      </c>
      <c r="F45" s="46">
        <v>33631</v>
      </c>
      <c r="G45" s="41">
        <v>90</v>
      </c>
      <c r="H45" s="40" t="s">
        <v>23</v>
      </c>
      <c r="I45" s="41" t="s">
        <v>36</v>
      </c>
      <c r="J45" s="41" t="s">
        <v>162</v>
      </c>
      <c r="K45" s="60">
        <v>88.7</v>
      </c>
      <c r="L45" s="51">
        <v>0.59050000000000002</v>
      </c>
      <c r="M45" s="40">
        <v>200</v>
      </c>
      <c r="N45" s="214">
        <v>222.5</v>
      </c>
      <c r="O45" s="40">
        <v>222.5</v>
      </c>
      <c r="P45" s="40"/>
      <c r="Q45" s="40">
        <v>225.5</v>
      </c>
      <c r="R45" s="55">
        <f t="shared" si="5"/>
        <v>133.15774999999999</v>
      </c>
      <c r="S45" s="42"/>
      <c r="T45" s="126">
        <v>2</v>
      </c>
      <c r="U45" s="130">
        <v>5</v>
      </c>
    </row>
    <row r="46" spans="1:27" s="20" customFormat="1" ht="15.75" x14ac:dyDescent="0.25">
      <c r="A46" s="52">
        <v>40</v>
      </c>
      <c r="B46" s="39" t="s">
        <v>32</v>
      </c>
      <c r="C46" s="39" t="s">
        <v>38</v>
      </c>
      <c r="D46" s="56" t="s">
        <v>39</v>
      </c>
      <c r="E46" s="41" t="s">
        <v>41</v>
      </c>
      <c r="F46" s="46">
        <v>33482</v>
      </c>
      <c r="G46" s="41">
        <v>82.5</v>
      </c>
      <c r="H46" s="40" t="s">
        <v>35</v>
      </c>
      <c r="I46" s="41" t="s">
        <v>36</v>
      </c>
      <c r="J46" s="41" t="s">
        <v>162</v>
      </c>
      <c r="K46" s="60">
        <v>82.15</v>
      </c>
      <c r="L46" s="51">
        <v>0.62090000000000001</v>
      </c>
      <c r="M46" s="214">
        <v>190</v>
      </c>
      <c r="N46" s="214">
        <v>190</v>
      </c>
      <c r="O46" s="214">
        <v>202.5</v>
      </c>
      <c r="P46" s="40"/>
      <c r="Q46" s="40">
        <v>0</v>
      </c>
      <c r="R46" s="55">
        <f t="shared" si="5"/>
        <v>0</v>
      </c>
      <c r="S46" s="42"/>
      <c r="T46" s="126"/>
      <c r="U46" s="130"/>
    </row>
    <row r="47" spans="1:27" s="20" customFormat="1" ht="15.75" x14ac:dyDescent="0.25">
      <c r="A47" s="203">
        <v>41</v>
      </c>
      <c r="B47" s="39" t="s">
        <v>32</v>
      </c>
      <c r="C47" s="39" t="s">
        <v>38</v>
      </c>
      <c r="D47" s="77" t="s">
        <v>39</v>
      </c>
      <c r="E47" s="41" t="s">
        <v>77</v>
      </c>
      <c r="F47" s="46">
        <v>18481</v>
      </c>
      <c r="G47" s="41">
        <v>67.5</v>
      </c>
      <c r="H47" s="39" t="s">
        <v>78</v>
      </c>
      <c r="I47" s="41" t="s">
        <v>13</v>
      </c>
      <c r="J47" s="56" t="s">
        <v>79</v>
      </c>
      <c r="K47" s="60">
        <v>66.45</v>
      </c>
      <c r="L47" s="51">
        <v>1.5228999999999999</v>
      </c>
      <c r="M47" s="40">
        <v>90</v>
      </c>
      <c r="N47" s="70">
        <v>102.5</v>
      </c>
      <c r="O47" s="40">
        <v>102.5</v>
      </c>
      <c r="P47" s="40"/>
      <c r="Q47" s="40">
        <v>90</v>
      </c>
      <c r="R47" s="55">
        <f t="shared" si="5"/>
        <v>137.06099999999998</v>
      </c>
      <c r="S47" s="42"/>
      <c r="T47" s="126">
        <v>1</v>
      </c>
      <c r="U47" s="130">
        <v>12</v>
      </c>
    </row>
    <row r="48" spans="1:27" s="20" customFormat="1" ht="15.75" x14ac:dyDescent="0.25">
      <c r="A48" s="52">
        <v>42</v>
      </c>
      <c r="B48" s="42" t="s">
        <v>37</v>
      </c>
      <c r="C48" s="39" t="s">
        <v>38</v>
      </c>
      <c r="D48" s="56" t="s">
        <v>39</v>
      </c>
      <c r="E48" s="41" t="s">
        <v>131</v>
      </c>
      <c r="F48" s="46">
        <v>29938</v>
      </c>
      <c r="G48" s="41">
        <v>67.5</v>
      </c>
      <c r="H48" s="40" t="s">
        <v>23</v>
      </c>
      <c r="I48" s="41" t="s">
        <v>36</v>
      </c>
      <c r="J48" s="41" t="s">
        <v>36</v>
      </c>
      <c r="K48" s="60">
        <v>66.7</v>
      </c>
      <c r="L48" s="51">
        <v>0.78669999999999995</v>
      </c>
      <c r="M48" s="70">
        <v>110</v>
      </c>
      <c r="N48" s="70">
        <v>110</v>
      </c>
      <c r="O48" s="70">
        <v>110</v>
      </c>
      <c r="P48" s="40"/>
      <c r="Q48" s="40">
        <v>0</v>
      </c>
      <c r="R48" s="55">
        <f>Q48*L48</f>
        <v>0</v>
      </c>
      <c r="S48" s="42"/>
      <c r="T48" s="126"/>
      <c r="U48" s="130"/>
    </row>
    <row r="49" spans="1:21" s="20" customFormat="1" ht="15.75" x14ac:dyDescent="0.25">
      <c r="A49" s="203">
        <v>43</v>
      </c>
      <c r="B49" s="42" t="s">
        <v>37</v>
      </c>
      <c r="C49" s="39" t="s">
        <v>38</v>
      </c>
      <c r="D49" s="77" t="s">
        <v>39</v>
      </c>
      <c r="E49" s="43" t="s">
        <v>89</v>
      </c>
      <c r="F49" s="59">
        <v>33752</v>
      </c>
      <c r="G49" s="43">
        <v>100</v>
      </c>
      <c r="H49" s="40" t="s">
        <v>23</v>
      </c>
      <c r="I49" s="56" t="s">
        <v>90</v>
      </c>
      <c r="J49" s="56" t="s">
        <v>90</v>
      </c>
      <c r="K49" s="60">
        <v>98.4</v>
      </c>
      <c r="L49" s="51">
        <v>0.55810000000000004</v>
      </c>
      <c r="M49" s="40">
        <v>280</v>
      </c>
      <c r="N49" s="214">
        <v>295</v>
      </c>
      <c r="O49" s="40">
        <v>300</v>
      </c>
      <c r="P49" s="40"/>
      <c r="Q49" s="40">
        <v>300</v>
      </c>
      <c r="R49" s="55">
        <f t="shared" si="5"/>
        <v>167.43</v>
      </c>
      <c r="S49" s="42"/>
      <c r="T49" s="126">
        <v>1</v>
      </c>
      <c r="U49" s="130">
        <v>12</v>
      </c>
    </row>
    <row r="50" spans="1:21" s="20" customFormat="1" ht="15.75" x14ac:dyDescent="0.25">
      <c r="A50" s="52">
        <v>44</v>
      </c>
      <c r="B50" s="42" t="s">
        <v>37</v>
      </c>
      <c r="C50" s="39" t="s">
        <v>38</v>
      </c>
      <c r="D50" s="77" t="s">
        <v>39</v>
      </c>
      <c r="E50" s="41" t="s">
        <v>100</v>
      </c>
      <c r="F50" s="46">
        <v>27502</v>
      </c>
      <c r="G50" s="41">
        <v>110</v>
      </c>
      <c r="H50" s="40" t="s">
        <v>23</v>
      </c>
      <c r="I50" s="41" t="s">
        <v>97</v>
      </c>
      <c r="J50" s="56" t="s">
        <v>98</v>
      </c>
      <c r="K50" s="60">
        <v>102</v>
      </c>
      <c r="L50" s="51">
        <v>0.54949999999999999</v>
      </c>
      <c r="M50" s="214">
        <v>230</v>
      </c>
      <c r="N50" s="40">
        <v>230</v>
      </c>
      <c r="O50" s="40" t="s">
        <v>176</v>
      </c>
      <c r="P50" s="40"/>
      <c r="Q50" s="40">
        <v>230</v>
      </c>
      <c r="R50" s="55">
        <f t="shared" ref="R50:R55" si="6">Q50*L50</f>
        <v>126.38499999999999</v>
      </c>
      <c r="S50" s="42"/>
      <c r="T50" s="126">
        <v>2</v>
      </c>
      <c r="U50" s="130">
        <v>5</v>
      </c>
    </row>
    <row r="51" spans="1:21" s="20" customFormat="1" ht="15.75" x14ac:dyDescent="0.25">
      <c r="A51" s="203">
        <v>45</v>
      </c>
      <c r="B51" s="42" t="s">
        <v>56</v>
      </c>
      <c r="C51" s="39" t="s">
        <v>38</v>
      </c>
      <c r="D51" s="77" t="s">
        <v>39</v>
      </c>
      <c r="E51" s="41" t="s">
        <v>112</v>
      </c>
      <c r="F51" s="46">
        <v>29750</v>
      </c>
      <c r="G51" s="41">
        <v>67.5</v>
      </c>
      <c r="H51" s="39" t="s">
        <v>69</v>
      </c>
      <c r="I51" s="41" t="s">
        <v>113</v>
      </c>
      <c r="J51" s="56" t="s">
        <v>114</v>
      </c>
      <c r="K51" s="60">
        <v>58.4</v>
      </c>
      <c r="L51" s="51">
        <v>0.83609999999999995</v>
      </c>
      <c r="M51" s="40">
        <v>130</v>
      </c>
      <c r="N51" s="40">
        <v>142.5</v>
      </c>
      <c r="O51" s="40">
        <v>150</v>
      </c>
      <c r="P51" s="40"/>
      <c r="Q51" s="40">
        <v>150</v>
      </c>
      <c r="R51" s="55">
        <f t="shared" si="6"/>
        <v>125.41499999999999</v>
      </c>
      <c r="S51" s="42"/>
      <c r="T51" s="126">
        <v>2</v>
      </c>
      <c r="U51" s="130">
        <v>5</v>
      </c>
    </row>
    <row r="52" spans="1:21" ht="15.75" x14ac:dyDescent="0.2">
      <c r="A52" s="52">
        <v>46</v>
      </c>
      <c r="B52" s="40" t="s">
        <v>56</v>
      </c>
      <c r="C52" s="39" t="s">
        <v>38</v>
      </c>
      <c r="D52" s="77" t="s">
        <v>39</v>
      </c>
      <c r="E52" s="41" t="s">
        <v>54</v>
      </c>
      <c r="F52" s="46">
        <v>25577</v>
      </c>
      <c r="G52" s="41">
        <v>67.5</v>
      </c>
      <c r="H52" s="39" t="s">
        <v>69</v>
      </c>
      <c r="I52" s="40" t="s">
        <v>36</v>
      </c>
      <c r="J52" s="56" t="s">
        <v>40</v>
      </c>
      <c r="K52" s="60">
        <v>66.55</v>
      </c>
      <c r="L52" s="51">
        <v>0.88460000000000005</v>
      </c>
      <c r="M52" s="40">
        <v>185</v>
      </c>
      <c r="N52" s="40">
        <v>195</v>
      </c>
      <c r="O52" s="214">
        <v>200</v>
      </c>
      <c r="P52" s="40"/>
      <c r="Q52" s="40">
        <v>195</v>
      </c>
      <c r="R52" s="55">
        <f t="shared" si="6"/>
        <v>172.49700000000001</v>
      </c>
      <c r="S52" s="48"/>
      <c r="T52" s="48">
        <v>1</v>
      </c>
      <c r="U52" s="121">
        <v>12</v>
      </c>
    </row>
    <row r="53" spans="1:21" s="20" customFormat="1" ht="15.75" x14ac:dyDescent="0.25">
      <c r="A53" s="203">
        <v>47</v>
      </c>
      <c r="B53" s="42" t="s">
        <v>37</v>
      </c>
      <c r="C53" s="39" t="s">
        <v>38</v>
      </c>
      <c r="D53" s="77" t="s">
        <v>39</v>
      </c>
      <c r="E53" s="41" t="s">
        <v>100</v>
      </c>
      <c r="F53" s="46">
        <v>27502</v>
      </c>
      <c r="G53" s="41">
        <v>110</v>
      </c>
      <c r="H53" s="39" t="s">
        <v>69</v>
      </c>
      <c r="I53" s="41" t="s">
        <v>97</v>
      </c>
      <c r="J53" s="56" t="s">
        <v>98</v>
      </c>
      <c r="K53" s="60">
        <v>102</v>
      </c>
      <c r="L53" s="51">
        <v>0.57589999999999997</v>
      </c>
      <c r="M53" s="214">
        <v>230</v>
      </c>
      <c r="N53" s="40">
        <v>230</v>
      </c>
      <c r="O53" s="40" t="s">
        <v>176</v>
      </c>
      <c r="P53" s="40"/>
      <c r="Q53" s="40">
        <v>230</v>
      </c>
      <c r="R53" s="55">
        <f t="shared" si="6"/>
        <v>132.45699999999999</v>
      </c>
      <c r="S53" s="42"/>
      <c r="T53" s="126">
        <v>1</v>
      </c>
      <c r="U53" s="130">
        <v>12</v>
      </c>
    </row>
    <row r="54" spans="1:21" s="20" customFormat="1" ht="15.75" x14ac:dyDescent="0.25">
      <c r="A54" s="52">
        <v>48</v>
      </c>
      <c r="B54" s="42" t="s">
        <v>37</v>
      </c>
      <c r="C54" s="39" t="s">
        <v>38</v>
      </c>
      <c r="D54" s="56" t="s">
        <v>81</v>
      </c>
      <c r="E54" s="41" t="s">
        <v>141</v>
      </c>
      <c r="F54" s="46">
        <v>32452</v>
      </c>
      <c r="G54" s="41">
        <v>100</v>
      </c>
      <c r="H54" s="40" t="s">
        <v>23</v>
      </c>
      <c r="I54" s="41" t="s">
        <v>36</v>
      </c>
      <c r="J54" s="56" t="s">
        <v>40</v>
      </c>
      <c r="K54" s="60">
        <v>106.15</v>
      </c>
      <c r="L54" s="51">
        <v>0.54169999999999996</v>
      </c>
      <c r="M54" s="214">
        <v>310</v>
      </c>
      <c r="N54" s="216">
        <v>310</v>
      </c>
      <c r="O54" s="216">
        <v>310</v>
      </c>
      <c r="P54" s="40"/>
      <c r="Q54" s="40">
        <v>0</v>
      </c>
      <c r="R54" s="55">
        <f t="shared" si="6"/>
        <v>0</v>
      </c>
      <c r="S54" s="42"/>
      <c r="T54" s="126"/>
      <c r="U54" s="130"/>
    </row>
    <row r="55" spans="1:21" s="20" customFormat="1" ht="15.75" x14ac:dyDescent="0.25">
      <c r="A55" s="203">
        <v>49</v>
      </c>
      <c r="B55" s="42" t="s">
        <v>37</v>
      </c>
      <c r="C55" s="39" t="s">
        <v>38</v>
      </c>
      <c r="D55" s="56" t="s">
        <v>81</v>
      </c>
      <c r="E55" s="41" t="s">
        <v>118</v>
      </c>
      <c r="F55" s="46">
        <v>28773</v>
      </c>
      <c r="G55" s="41">
        <v>82.5</v>
      </c>
      <c r="H55" s="40" t="s">
        <v>23</v>
      </c>
      <c r="I55" s="41" t="s">
        <v>98</v>
      </c>
      <c r="J55" s="56" t="s">
        <v>98</v>
      </c>
      <c r="K55" s="60">
        <v>83.35</v>
      </c>
      <c r="L55" s="51">
        <v>0.61519999999999997</v>
      </c>
      <c r="M55" s="214">
        <v>270</v>
      </c>
      <c r="N55" s="40">
        <v>270</v>
      </c>
      <c r="O55" s="40">
        <v>280</v>
      </c>
      <c r="P55" s="40"/>
      <c r="Q55" s="40">
        <v>280</v>
      </c>
      <c r="R55" s="55">
        <f t="shared" si="6"/>
        <v>172.256</v>
      </c>
      <c r="S55" s="42"/>
      <c r="T55" s="126">
        <v>2</v>
      </c>
      <c r="U55" s="130">
        <v>5</v>
      </c>
    </row>
    <row r="56" spans="1:21" s="139" customFormat="1" ht="15.75" x14ac:dyDescent="0.25">
      <c r="A56" s="52">
        <v>50</v>
      </c>
      <c r="B56" s="131" t="s">
        <v>37</v>
      </c>
      <c r="C56" s="132" t="s">
        <v>38</v>
      </c>
      <c r="D56" s="131" t="s">
        <v>81</v>
      </c>
      <c r="E56" s="109" t="s">
        <v>70</v>
      </c>
      <c r="F56" s="108">
        <v>29354</v>
      </c>
      <c r="G56" s="109">
        <v>82.5</v>
      </c>
      <c r="H56" s="109" t="s">
        <v>23</v>
      </c>
      <c r="I56" s="109" t="s">
        <v>36</v>
      </c>
      <c r="J56" s="131" t="s">
        <v>40</v>
      </c>
      <c r="K56" s="133">
        <v>74.25</v>
      </c>
      <c r="L56" s="134">
        <v>0.6694</v>
      </c>
      <c r="M56" s="216">
        <v>285</v>
      </c>
      <c r="N56" s="109">
        <v>290</v>
      </c>
      <c r="O56" s="216">
        <v>310</v>
      </c>
      <c r="P56" s="109"/>
      <c r="Q56" s="109">
        <v>290</v>
      </c>
      <c r="R56" s="134">
        <f t="shared" si="5"/>
        <v>194.126</v>
      </c>
      <c r="S56" s="131"/>
      <c r="T56" s="137">
        <v>1</v>
      </c>
      <c r="U56" s="138">
        <v>12</v>
      </c>
    </row>
    <row r="57" spans="1:21" s="20" customFormat="1" ht="15.75" x14ac:dyDescent="0.25">
      <c r="A57" s="203">
        <v>51</v>
      </c>
      <c r="B57" s="42" t="s">
        <v>37</v>
      </c>
      <c r="C57" s="39" t="s">
        <v>38</v>
      </c>
      <c r="D57" s="56" t="s">
        <v>81</v>
      </c>
      <c r="E57" s="41" t="s">
        <v>118</v>
      </c>
      <c r="F57" s="46">
        <v>28773</v>
      </c>
      <c r="G57" s="41">
        <v>82.5</v>
      </c>
      <c r="H57" s="39" t="s">
        <v>69</v>
      </c>
      <c r="I57" s="41" t="s">
        <v>98</v>
      </c>
      <c r="J57" s="56" t="s">
        <v>98</v>
      </c>
      <c r="K57" s="60">
        <v>83.35</v>
      </c>
      <c r="L57" s="51">
        <v>0.62629999999999997</v>
      </c>
      <c r="M57" s="216">
        <v>270</v>
      </c>
      <c r="N57" s="40">
        <v>270</v>
      </c>
      <c r="O57" s="40">
        <v>280</v>
      </c>
      <c r="P57" s="40"/>
      <c r="Q57" s="40">
        <v>280</v>
      </c>
      <c r="R57" s="55">
        <f t="shared" si="5"/>
        <v>175.364</v>
      </c>
      <c r="S57" s="42"/>
      <c r="T57" s="126">
        <v>1</v>
      </c>
      <c r="U57" s="130">
        <v>12</v>
      </c>
    </row>
    <row r="58" spans="1:21" ht="15.75" x14ac:dyDescent="0.2">
      <c r="A58" s="48"/>
      <c r="B58" s="40"/>
      <c r="C58" s="39"/>
      <c r="D58" s="77"/>
      <c r="E58" s="41"/>
      <c r="F58" s="46"/>
      <c r="G58" s="41"/>
      <c r="H58" s="39"/>
      <c r="I58" s="40"/>
      <c r="J58" s="56"/>
      <c r="K58" s="60"/>
      <c r="L58" s="51"/>
      <c r="M58" s="48"/>
      <c r="N58" s="50"/>
      <c r="O58" s="136"/>
      <c r="P58" s="50"/>
      <c r="Q58" s="50"/>
      <c r="R58" s="55"/>
      <c r="S58" s="48"/>
      <c r="T58" s="48"/>
      <c r="U58" s="121"/>
    </row>
    <row r="59" spans="1:21" s="20" customFormat="1" ht="15.75" x14ac:dyDescent="0.25">
      <c r="A59" s="48"/>
      <c r="B59" s="42"/>
      <c r="C59" s="39"/>
      <c r="D59" s="77"/>
      <c r="E59" s="129" t="s">
        <v>168</v>
      </c>
      <c r="F59" s="46"/>
      <c r="G59" s="41"/>
      <c r="H59" s="40"/>
      <c r="I59" s="41"/>
      <c r="J59" s="41"/>
      <c r="K59" s="60"/>
      <c r="L59" s="51"/>
      <c r="M59" s="48"/>
      <c r="N59" s="50"/>
      <c r="O59" s="57"/>
      <c r="P59" s="50"/>
      <c r="Q59" s="48"/>
      <c r="R59" s="55"/>
      <c r="S59" s="42"/>
      <c r="T59" s="126"/>
      <c r="U59" s="130"/>
    </row>
    <row r="60" spans="1:21" s="20" customFormat="1" ht="15.75" x14ac:dyDescent="0.25">
      <c r="A60" s="48">
        <v>52</v>
      </c>
      <c r="B60" s="42" t="s">
        <v>88</v>
      </c>
      <c r="C60" s="39" t="s">
        <v>25</v>
      </c>
      <c r="D60" s="47"/>
      <c r="E60" s="41" t="s">
        <v>148</v>
      </c>
      <c r="F60" s="46">
        <v>28647</v>
      </c>
      <c r="G60" s="41">
        <v>82.5</v>
      </c>
      <c r="H60" s="39" t="s">
        <v>69</v>
      </c>
      <c r="I60" s="41" t="s">
        <v>128</v>
      </c>
      <c r="J60" s="41" t="s">
        <v>128</v>
      </c>
      <c r="K60" s="60">
        <v>82.5</v>
      </c>
      <c r="L60" s="51">
        <v>0.63039999999999996</v>
      </c>
      <c r="M60" s="40">
        <v>110</v>
      </c>
      <c r="N60" s="70">
        <v>115</v>
      </c>
      <c r="O60" s="70">
        <v>115</v>
      </c>
      <c r="P60" s="40"/>
      <c r="Q60" s="40">
        <v>110</v>
      </c>
      <c r="R60" s="55">
        <f>Q60*L60</f>
        <v>69.343999999999994</v>
      </c>
      <c r="S60" s="42"/>
      <c r="T60" s="126">
        <v>2</v>
      </c>
      <c r="U60" s="130">
        <v>5</v>
      </c>
    </row>
    <row r="61" spans="1:21" s="20" customFormat="1" ht="15.75" x14ac:dyDescent="0.25">
      <c r="A61" s="48">
        <v>53</v>
      </c>
      <c r="B61" s="42" t="s">
        <v>88</v>
      </c>
      <c r="C61" s="39" t="s">
        <v>25</v>
      </c>
      <c r="D61" s="56"/>
      <c r="E61" s="41" t="s">
        <v>127</v>
      </c>
      <c r="F61" s="46">
        <v>27683</v>
      </c>
      <c r="G61" s="41">
        <v>75</v>
      </c>
      <c r="H61" s="39" t="s">
        <v>69</v>
      </c>
      <c r="I61" s="41" t="s">
        <v>98</v>
      </c>
      <c r="J61" s="56" t="s">
        <v>98</v>
      </c>
      <c r="K61" s="60">
        <v>74.8</v>
      </c>
      <c r="L61" s="51">
        <v>0.68740000000000001</v>
      </c>
      <c r="M61" s="40">
        <v>120</v>
      </c>
      <c r="N61" s="40">
        <v>130</v>
      </c>
      <c r="O61" s="40"/>
      <c r="P61" s="40"/>
      <c r="Q61" s="40">
        <v>130</v>
      </c>
      <c r="R61" s="55">
        <f>Q61*L61</f>
        <v>89.361999999999995</v>
      </c>
      <c r="S61" s="42"/>
      <c r="T61" s="126">
        <v>1</v>
      </c>
      <c r="U61" s="130">
        <v>12</v>
      </c>
    </row>
    <row r="62" spans="1:21" s="20" customFormat="1" ht="15.75" x14ac:dyDescent="0.25">
      <c r="A62" s="48">
        <v>54</v>
      </c>
      <c r="B62" s="42" t="s">
        <v>37</v>
      </c>
      <c r="C62" s="39" t="s">
        <v>25</v>
      </c>
      <c r="D62" s="56"/>
      <c r="E62" s="41" t="s">
        <v>102</v>
      </c>
      <c r="F62" s="46">
        <v>34125</v>
      </c>
      <c r="G62" s="41">
        <v>110</v>
      </c>
      <c r="H62" s="40" t="s">
        <v>23</v>
      </c>
      <c r="I62" s="41" t="s">
        <v>13</v>
      </c>
      <c r="J62" s="56" t="s">
        <v>79</v>
      </c>
      <c r="K62" s="60">
        <v>108.9</v>
      </c>
      <c r="L62" s="51">
        <v>0.53779999999999994</v>
      </c>
      <c r="M62" s="40">
        <v>160</v>
      </c>
      <c r="N62" s="40"/>
      <c r="O62" s="40"/>
      <c r="P62" s="40"/>
      <c r="Q62" s="40">
        <v>160</v>
      </c>
      <c r="R62" s="55">
        <f>Q62*L62</f>
        <v>86.047999999999988</v>
      </c>
      <c r="S62" s="42"/>
      <c r="T62" s="126">
        <v>1</v>
      </c>
      <c r="U62" s="130">
        <v>12</v>
      </c>
    </row>
  </sheetData>
  <sortState ref="E27:X31">
    <sortCondition ref="G27:G31"/>
  </sortState>
  <mergeCells count="15">
    <mergeCell ref="T4:T5"/>
    <mergeCell ref="U4:U5"/>
    <mergeCell ref="A4:A5"/>
    <mergeCell ref="S4:S5"/>
    <mergeCell ref="E4:E5"/>
    <mergeCell ref="F4:F5"/>
    <mergeCell ref="G4:G5"/>
    <mergeCell ref="H4:H5"/>
    <mergeCell ref="I4:I5"/>
    <mergeCell ref="B4:B5"/>
    <mergeCell ref="C4:C5"/>
    <mergeCell ref="J4:J5"/>
    <mergeCell ref="K4:K5"/>
    <mergeCell ref="L4:L5"/>
    <mergeCell ref="M4:R4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140" orientation="portrait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="85" zoomScaleNormal="85" workbookViewId="0">
      <selection activeCell="G32" sqref="G32"/>
    </sheetView>
  </sheetViews>
  <sheetFormatPr defaultRowHeight="15.75" x14ac:dyDescent="0.25"/>
  <cols>
    <col min="4" max="4" width="35.85546875" bestFit="1" customWidth="1"/>
    <col min="5" max="5" width="13.85546875" customWidth="1"/>
    <col min="7" max="7" width="18.5703125" bestFit="1" customWidth="1"/>
    <col min="8" max="8" width="15.28515625" bestFit="1" customWidth="1"/>
    <col min="9" max="9" width="16" bestFit="1" customWidth="1"/>
    <col min="17" max="17" width="10.5703125" bestFit="1" customWidth="1"/>
    <col min="18" max="18" width="21.42578125" bestFit="1" customWidth="1"/>
    <col min="19" max="19" width="10" style="140" bestFit="1" customWidth="1"/>
  </cols>
  <sheetData>
    <row r="1" spans="1:19" ht="20.25" x14ac:dyDescent="0.25">
      <c r="A1" s="4"/>
      <c r="B1" s="4"/>
      <c r="C1" s="4"/>
      <c r="D1" s="9"/>
      <c r="E1" s="82" t="s">
        <v>115</v>
      </c>
      <c r="F1" s="1"/>
      <c r="G1" s="3"/>
      <c r="H1" s="4"/>
      <c r="I1" s="4"/>
      <c r="J1" s="2"/>
      <c r="K1" s="7"/>
      <c r="L1" s="1"/>
      <c r="M1" s="21"/>
      <c r="N1" s="21"/>
      <c r="O1" s="21"/>
      <c r="P1" s="10"/>
      <c r="Q1" s="7"/>
      <c r="R1" s="4"/>
    </row>
    <row r="2" spans="1:19" ht="20.25" x14ac:dyDescent="0.25">
      <c r="A2" s="11"/>
      <c r="B2" s="12"/>
      <c r="C2" s="12"/>
      <c r="D2" s="12"/>
      <c r="E2" s="82" t="s">
        <v>71</v>
      </c>
      <c r="F2" s="12"/>
      <c r="G2" s="12"/>
      <c r="H2" s="12"/>
      <c r="I2" s="12"/>
      <c r="J2" s="13"/>
      <c r="K2" s="14"/>
      <c r="L2" s="12"/>
      <c r="M2" s="22"/>
      <c r="N2" s="22"/>
      <c r="O2" s="22"/>
      <c r="P2" s="15"/>
      <c r="Q2" s="16"/>
      <c r="R2" s="11"/>
    </row>
    <row r="3" spans="1:19" ht="21" thickBot="1" x14ac:dyDescent="0.3">
      <c r="A3" s="11"/>
      <c r="B3" s="12"/>
      <c r="C3" s="12"/>
      <c r="D3" s="12"/>
      <c r="E3" s="1"/>
      <c r="F3" s="12"/>
      <c r="G3" s="12"/>
      <c r="H3" s="12"/>
      <c r="I3" s="12"/>
      <c r="J3" s="13"/>
      <c r="K3" s="14"/>
      <c r="L3" s="12"/>
      <c r="M3" s="22"/>
      <c r="N3" s="22"/>
      <c r="O3" s="22"/>
      <c r="P3" s="15"/>
      <c r="Q3" s="16"/>
      <c r="R3" s="11"/>
    </row>
    <row r="4" spans="1:19" ht="12.75" x14ac:dyDescent="0.2">
      <c r="A4" s="291"/>
      <c r="B4" s="289" t="s">
        <v>24</v>
      </c>
      <c r="C4" s="289" t="s">
        <v>10</v>
      </c>
      <c r="D4" s="289" t="s">
        <v>3</v>
      </c>
      <c r="E4" s="289" t="s">
        <v>26</v>
      </c>
      <c r="F4" s="289" t="s">
        <v>2</v>
      </c>
      <c r="G4" s="289" t="s">
        <v>4</v>
      </c>
      <c r="H4" s="289" t="s">
        <v>12</v>
      </c>
      <c r="I4" s="289" t="s">
        <v>9</v>
      </c>
      <c r="J4" s="293" t="s">
        <v>1</v>
      </c>
      <c r="K4" s="295" t="s">
        <v>0</v>
      </c>
      <c r="L4" s="297" t="s">
        <v>11</v>
      </c>
      <c r="M4" s="298"/>
      <c r="N4" s="298"/>
      <c r="O4" s="298"/>
      <c r="P4" s="298"/>
      <c r="Q4" s="299"/>
      <c r="R4" s="287" t="s">
        <v>7</v>
      </c>
      <c r="S4" s="287" t="s">
        <v>171</v>
      </c>
    </row>
    <row r="5" spans="1:19" ht="12.75" x14ac:dyDescent="0.2">
      <c r="A5" s="292"/>
      <c r="B5" s="290"/>
      <c r="C5" s="290"/>
      <c r="D5" s="290"/>
      <c r="E5" s="290"/>
      <c r="F5" s="290"/>
      <c r="G5" s="290"/>
      <c r="H5" s="290"/>
      <c r="I5" s="290"/>
      <c r="J5" s="294"/>
      <c r="K5" s="296"/>
      <c r="L5" s="17">
        <v>1</v>
      </c>
      <c r="M5" s="30">
        <v>1</v>
      </c>
      <c r="N5" s="30">
        <v>3</v>
      </c>
      <c r="O5" s="30">
        <v>4</v>
      </c>
      <c r="P5" s="19" t="s">
        <v>5</v>
      </c>
      <c r="Q5" s="18" t="s">
        <v>0</v>
      </c>
      <c r="R5" s="288"/>
      <c r="S5" s="288"/>
    </row>
    <row r="6" spans="1:19" x14ac:dyDescent="0.25">
      <c r="A6" s="52"/>
      <c r="B6" s="42"/>
      <c r="C6" s="40"/>
      <c r="D6" s="41"/>
      <c r="E6" s="46"/>
      <c r="F6" s="41"/>
      <c r="G6" s="40"/>
      <c r="H6" s="41"/>
      <c r="I6" s="56"/>
      <c r="J6" s="53"/>
      <c r="K6" s="51"/>
      <c r="L6" s="48"/>
      <c r="M6" s="50"/>
      <c r="N6" s="54"/>
      <c r="O6" s="54"/>
      <c r="P6" s="50"/>
      <c r="Q6" s="55"/>
      <c r="R6" s="44"/>
    </row>
    <row r="8" spans="1:19" x14ac:dyDescent="0.25">
      <c r="A8" s="48">
        <v>1</v>
      </c>
      <c r="B8" s="42" t="s">
        <v>37</v>
      </c>
      <c r="C8" s="40" t="s">
        <v>93</v>
      </c>
      <c r="D8" s="41" t="s">
        <v>177</v>
      </c>
      <c r="E8" s="46">
        <v>31820</v>
      </c>
      <c r="F8" s="41">
        <v>82.5</v>
      </c>
      <c r="G8" s="40" t="s">
        <v>23</v>
      </c>
      <c r="H8" s="41" t="s">
        <v>109</v>
      </c>
      <c r="I8" s="56" t="s">
        <v>95</v>
      </c>
      <c r="J8" s="60">
        <v>81.8</v>
      </c>
      <c r="K8" s="51">
        <v>0.66879999999999995</v>
      </c>
      <c r="L8" s="40">
        <v>200</v>
      </c>
      <c r="M8" s="40">
        <v>215</v>
      </c>
      <c r="N8" s="70">
        <v>225</v>
      </c>
      <c r="O8" s="70">
        <v>225</v>
      </c>
      <c r="P8" s="40">
        <v>215</v>
      </c>
      <c r="Q8" s="217">
        <f t="shared" ref="Q8:Q14" si="0">P8*K8</f>
        <v>143.792</v>
      </c>
      <c r="R8" s="42">
        <v>1</v>
      </c>
      <c r="S8" s="126">
        <v>12</v>
      </c>
    </row>
    <row r="9" spans="1:19" x14ac:dyDescent="0.25">
      <c r="A9" s="48">
        <v>2</v>
      </c>
      <c r="B9" s="42" t="s">
        <v>37</v>
      </c>
      <c r="C9" s="40" t="s">
        <v>93</v>
      </c>
      <c r="D9" s="41" t="s">
        <v>108</v>
      </c>
      <c r="E9" s="46">
        <v>32973</v>
      </c>
      <c r="F9" s="41">
        <v>75</v>
      </c>
      <c r="G9" s="40" t="s">
        <v>23</v>
      </c>
      <c r="H9" s="41" t="s">
        <v>36</v>
      </c>
      <c r="I9" s="56" t="s">
        <v>40</v>
      </c>
      <c r="J9" s="60">
        <v>74.099999999999994</v>
      </c>
      <c r="K9" s="51">
        <v>0.67079999999999995</v>
      </c>
      <c r="L9" s="70">
        <v>235</v>
      </c>
      <c r="M9" s="40">
        <v>235</v>
      </c>
      <c r="N9" s="70">
        <v>240</v>
      </c>
      <c r="O9" s="70">
        <v>245</v>
      </c>
      <c r="P9" s="40">
        <v>235</v>
      </c>
      <c r="Q9" s="217">
        <f t="shared" si="0"/>
        <v>157.63799999999998</v>
      </c>
      <c r="R9" s="42">
        <v>1</v>
      </c>
      <c r="S9" s="126">
        <v>12</v>
      </c>
    </row>
    <row r="10" spans="1:19" x14ac:dyDescent="0.25">
      <c r="A10" s="48">
        <v>3</v>
      </c>
      <c r="B10" s="40" t="s">
        <v>37</v>
      </c>
      <c r="C10" s="40" t="s">
        <v>93</v>
      </c>
      <c r="D10" s="40" t="s">
        <v>34</v>
      </c>
      <c r="E10" s="45">
        <v>32730</v>
      </c>
      <c r="F10" s="40">
        <v>100</v>
      </c>
      <c r="G10" s="40" t="s">
        <v>23</v>
      </c>
      <c r="H10" s="40" t="s">
        <v>36</v>
      </c>
      <c r="I10" s="56" t="s">
        <v>40</v>
      </c>
      <c r="J10" s="60">
        <v>98.6</v>
      </c>
      <c r="K10" s="51">
        <v>0.5575</v>
      </c>
      <c r="L10" s="40">
        <v>250</v>
      </c>
      <c r="M10" s="70">
        <v>260</v>
      </c>
      <c r="N10" s="70">
        <v>260</v>
      </c>
      <c r="O10" s="70">
        <v>260</v>
      </c>
      <c r="P10" s="40">
        <v>250</v>
      </c>
      <c r="Q10" s="217">
        <f t="shared" si="0"/>
        <v>139.375</v>
      </c>
      <c r="R10" s="42">
        <v>3</v>
      </c>
      <c r="S10" s="126">
        <v>3</v>
      </c>
    </row>
    <row r="11" spans="1:19" x14ac:dyDescent="0.25">
      <c r="A11" s="48">
        <v>4</v>
      </c>
      <c r="B11" s="42" t="s">
        <v>37</v>
      </c>
      <c r="C11" s="40" t="s">
        <v>93</v>
      </c>
      <c r="D11" s="41" t="s">
        <v>103</v>
      </c>
      <c r="E11" s="46">
        <v>31906</v>
      </c>
      <c r="F11" s="41">
        <v>100</v>
      </c>
      <c r="G11" s="40" t="s">
        <v>23</v>
      </c>
      <c r="H11" s="41" t="s">
        <v>13</v>
      </c>
      <c r="I11" s="56" t="s">
        <v>79</v>
      </c>
      <c r="J11" s="60">
        <v>100</v>
      </c>
      <c r="K11" s="51">
        <v>0.55400000000000005</v>
      </c>
      <c r="L11" s="40">
        <v>260</v>
      </c>
      <c r="M11" s="40">
        <v>270</v>
      </c>
      <c r="N11" s="70">
        <v>285</v>
      </c>
      <c r="O11" s="70">
        <v>285</v>
      </c>
      <c r="P11" s="40">
        <v>270</v>
      </c>
      <c r="Q11" s="217">
        <f t="shared" si="0"/>
        <v>149.58000000000001</v>
      </c>
      <c r="R11" s="42">
        <v>2</v>
      </c>
      <c r="S11" s="126">
        <v>5</v>
      </c>
    </row>
    <row r="12" spans="1:19" x14ac:dyDescent="0.25">
      <c r="A12" s="48">
        <v>5</v>
      </c>
      <c r="B12" s="42" t="s">
        <v>37</v>
      </c>
      <c r="C12" s="40" t="s">
        <v>94</v>
      </c>
      <c r="D12" s="41" t="s">
        <v>91</v>
      </c>
      <c r="E12" s="46">
        <v>27909</v>
      </c>
      <c r="F12" s="41">
        <v>82.5</v>
      </c>
      <c r="G12" s="39" t="s">
        <v>69</v>
      </c>
      <c r="H12" s="56" t="s">
        <v>92</v>
      </c>
      <c r="I12" s="42" t="s">
        <v>95</v>
      </c>
      <c r="J12" s="60">
        <v>79.05</v>
      </c>
      <c r="K12" s="51">
        <v>0.66879999999999995</v>
      </c>
      <c r="L12" s="40">
        <v>180</v>
      </c>
      <c r="M12" s="40">
        <v>190</v>
      </c>
      <c r="N12" s="40">
        <v>197.5</v>
      </c>
      <c r="O12" s="70">
        <v>200</v>
      </c>
      <c r="P12" s="40">
        <v>197.5</v>
      </c>
      <c r="Q12" s="217">
        <f t="shared" si="0"/>
        <v>132.08799999999999</v>
      </c>
      <c r="R12" s="42">
        <v>3</v>
      </c>
      <c r="S12" s="126">
        <v>3</v>
      </c>
    </row>
    <row r="13" spans="1:19" x14ac:dyDescent="0.25">
      <c r="A13" s="48">
        <v>6</v>
      </c>
      <c r="B13" s="42" t="s">
        <v>37</v>
      </c>
      <c r="C13" s="40" t="s">
        <v>94</v>
      </c>
      <c r="D13" s="41" t="s">
        <v>132</v>
      </c>
      <c r="E13" s="46">
        <v>22565</v>
      </c>
      <c r="F13" s="41">
        <v>100</v>
      </c>
      <c r="G13" s="39" t="s">
        <v>69</v>
      </c>
      <c r="H13" s="41" t="s">
        <v>109</v>
      </c>
      <c r="I13" s="56" t="s">
        <v>95</v>
      </c>
      <c r="J13" s="60">
        <v>98.05</v>
      </c>
      <c r="K13" s="51">
        <v>0.88870000000000005</v>
      </c>
      <c r="L13" s="40">
        <v>225</v>
      </c>
      <c r="M13" s="40">
        <v>235</v>
      </c>
      <c r="N13" s="40">
        <v>242.5</v>
      </c>
      <c r="O13" s="70">
        <v>245</v>
      </c>
      <c r="P13" s="40">
        <v>242.5</v>
      </c>
      <c r="Q13" s="217">
        <f t="shared" si="0"/>
        <v>215.50975</v>
      </c>
      <c r="R13" s="42">
        <v>1</v>
      </c>
      <c r="S13" s="126">
        <v>12</v>
      </c>
    </row>
    <row r="14" spans="1:19" x14ac:dyDescent="0.25">
      <c r="A14" s="48">
        <v>7</v>
      </c>
      <c r="B14" s="42" t="s">
        <v>37</v>
      </c>
      <c r="C14" s="40" t="s">
        <v>94</v>
      </c>
      <c r="D14" s="41" t="s">
        <v>133</v>
      </c>
      <c r="E14" s="46">
        <v>33197</v>
      </c>
      <c r="F14" s="41"/>
      <c r="G14" s="40" t="s">
        <v>23</v>
      </c>
      <c r="H14" s="41" t="s">
        <v>109</v>
      </c>
      <c r="I14" s="56" t="s">
        <v>95</v>
      </c>
      <c r="J14" s="60" t="s">
        <v>178</v>
      </c>
      <c r="K14" s="51">
        <v>0.53449999999999998</v>
      </c>
      <c r="L14" s="40">
        <v>220</v>
      </c>
      <c r="M14" s="40">
        <v>237.5</v>
      </c>
      <c r="N14" s="70">
        <v>240</v>
      </c>
      <c r="O14" s="40">
        <v>247.5</v>
      </c>
      <c r="P14" s="40">
        <v>247.5</v>
      </c>
      <c r="Q14" s="217">
        <f t="shared" si="0"/>
        <v>132.28874999999999</v>
      </c>
      <c r="R14" s="42">
        <v>2</v>
      </c>
      <c r="S14" s="126">
        <v>5</v>
      </c>
    </row>
    <row r="15" spans="1:19" x14ac:dyDescent="0.25">
      <c r="A15" s="48"/>
      <c r="B15" s="42"/>
      <c r="C15" s="56"/>
      <c r="D15" s="41"/>
      <c r="E15" s="46"/>
      <c r="F15" s="41"/>
      <c r="G15" s="41"/>
      <c r="H15" s="41"/>
      <c r="I15" s="56"/>
      <c r="J15" s="60"/>
      <c r="K15" s="51"/>
      <c r="L15" s="40"/>
      <c r="M15" s="40"/>
      <c r="N15" s="40"/>
      <c r="O15" s="40"/>
      <c r="P15" s="40"/>
      <c r="Q15" s="217"/>
      <c r="R15" s="42"/>
      <c r="S15" s="126"/>
    </row>
    <row r="16" spans="1:19" x14ac:dyDescent="0.25">
      <c r="A16" s="52"/>
      <c r="B16" s="42"/>
      <c r="C16" s="56"/>
      <c r="D16" s="61" t="s">
        <v>179</v>
      </c>
      <c r="E16" s="46"/>
      <c r="F16" s="41"/>
      <c r="G16" s="41"/>
      <c r="H16" s="41"/>
      <c r="I16" s="42"/>
      <c r="J16" s="60"/>
      <c r="K16" s="51"/>
      <c r="L16" s="40"/>
      <c r="M16" s="40"/>
      <c r="N16" s="40"/>
      <c r="O16" s="40"/>
      <c r="P16" s="40"/>
      <c r="Q16" s="217"/>
      <c r="R16" s="42"/>
      <c r="S16" s="126"/>
    </row>
    <row r="17" spans="1:19" x14ac:dyDescent="0.25">
      <c r="A17" s="48">
        <v>1</v>
      </c>
      <c r="B17" s="42" t="s">
        <v>37</v>
      </c>
      <c r="C17" s="40" t="s">
        <v>93</v>
      </c>
      <c r="D17" s="41" t="s">
        <v>177</v>
      </c>
      <c r="E17" s="46">
        <v>31820</v>
      </c>
      <c r="F17" s="41">
        <v>82.5</v>
      </c>
      <c r="G17" s="40" t="s">
        <v>23</v>
      </c>
      <c r="H17" s="41" t="s">
        <v>109</v>
      </c>
      <c r="I17" s="56" t="s">
        <v>95</v>
      </c>
      <c r="J17" s="60">
        <v>81.8</v>
      </c>
      <c r="K17" s="51">
        <v>0.67859999999999998</v>
      </c>
      <c r="L17" s="40">
        <v>200</v>
      </c>
      <c r="M17" s="40">
        <v>215</v>
      </c>
      <c r="N17" s="70">
        <v>225</v>
      </c>
      <c r="O17" s="40"/>
      <c r="P17" s="40">
        <v>215</v>
      </c>
      <c r="Q17" s="217">
        <f>P17*K17</f>
        <v>145.899</v>
      </c>
      <c r="R17" s="42">
        <v>1</v>
      </c>
      <c r="S17" s="126">
        <v>12</v>
      </c>
    </row>
    <row r="18" spans="1:19" x14ac:dyDescent="0.25">
      <c r="A18" s="48">
        <v>2</v>
      </c>
      <c r="B18" s="42" t="s">
        <v>37</v>
      </c>
      <c r="C18" s="40" t="s">
        <v>93</v>
      </c>
      <c r="D18" s="41" t="s">
        <v>139</v>
      </c>
      <c r="E18" s="46">
        <v>32603</v>
      </c>
      <c r="F18" s="41">
        <v>82.5</v>
      </c>
      <c r="G18" s="40" t="s">
        <v>23</v>
      </c>
      <c r="H18" s="41" t="s">
        <v>36</v>
      </c>
      <c r="I18" s="56" t="s">
        <v>40</v>
      </c>
      <c r="J18" s="60">
        <v>78.849999999999994</v>
      </c>
      <c r="K18" s="51">
        <v>0.63990000000000002</v>
      </c>
      <c r="L18" s="40">
        <v>140</v>
      </c>
      <c r="M18" s="40">
        <v>150</v>
      </c>
      <c r="N18" s="70">
        <v>160</v>
      </c>
      <c r="O18" s="40"/>
      <c r="P18" s="40">
        <v>150</v>
      </c>
      <c r="Q18" s="217">
        <f t="shared" ref="Q18:Q21" si="1">P18*K18</f>
        <v>95.984999999999999</v>
      </c>
      <c r="R18" s="42">
        <v>4</v>
      </c>
      <c r="S18" s="126">
        <v>2</v>
      </c>
    </row>
    <row r="19" spans="1:19" x14ac:dyDescent="0.25">
      <c r="A19" s="48">
        <v>3</v>
      </c>
      <c r="B19" s="42" t="s">
        <v>37</v>
      </c>
      <c r="C19" s="40" t="s">
        <v>93</v>
      </c>
      <c r="D19" s="41" t="s">
        <v>138</v>
      </c>
      <c r="E19" s="46">
        <v>32840</v>
      </c>
      <c r="F19" s="41">
        <v>82.5</v>
      </c>
      <c r="G19" s="40" t="s">
        <v>23</v>
      </c>
      <c r="H19" s="41" t="s">
        <v>36</v>
      </c>
      <c r="I19" s="56" t="s">
        <v>40</v>
      </c>
      <c r="J19" s="60">
        <v>83.45</v>
      </c>
      <c r="K19" s="51">
        <v>0.61419999999999997</v>
      </c>
      <c r="L19" s="40">
        <v>160</v>
      </c>
      <c r="M19" s="70">
        <v>170</v>
      </c>
      <c r="N19" s="70">
        <v>170</v>
      </c>
      <c r="O19" s="40"/>
      <c r="P19" s="40">
        <v>160</v>
      </c>
      <c r="Q19" s="217">
        <f t="shared" si="1"/>
        <v>98.271999999999991</v>
      </c>
      <c r="R19" s="42">
        <v>3</v>
      </c>
      <c r="S19" s="126">
        <v>3</v>
      </c>
    </row>
    <row r="20" spans="1:19" x14ac:dyDescent="0.25">
      <c r="A20" s="48">
        <v>4</v>
      </c>
      <c r="B20" s="42" t="s">
        <v>37</v>
      </c>
      <c r="C20" s="40" t="s">
        <v>93</v>
      </c>
      <c r="D20" s="41" t="s">
        <v>140</v>
      </c>
      <c r="E20" s="46">
        <v>35575</v>
      </c>
      <c r="F20" s="41">
        <v>100</v>
      </c>
      <c r="G20" s="40" t="s">
        <v>23</v>
      </c>
      <c r="H20" s="41" t="s">
        <v>36</v>
      </c>
      <c r="I20" s="56" t="s">
        <v>40</v>
      </c>
      <c r="J20" s="60">
        <v>100</v>
      </c>
      <c r="K20" s="51">
        <v>0.55400000000000005</v>
      </c>
      <c r="L20" s="40">
        <v>222.5</v>
      </c>
      <c r="M20" s="40">
        <v>232.5</v>
      </c>
      <c r="N20" s="70">
        <v>255</v>
      </c>
      <c r="O20" s="40"/>
      <c r="P20" s="40">
        <v>232.5</v>
      </c>
      <c r="Q20" s="217">
        <f t="shared" si="1"/>
        <v>128.80500000000001</v>
      </c>
      <c r="R20" s="42">
        <v>2</v>
      </c>
      <c r="S20" s="126">
        <v>5</v>
      </c>
    </row>
    <row r="21" spans="1:19" x14ac:dyDescent="0.25">
      <c r="A21" s="48">
        <v>5</v>
      </c>
      <c r="B21" s="42" t="s">
        <v>37</v>
      </c>
      <c r="C21" s="40" t="s">
        <v>93</v>
      </c>
      <c r="D21" s="41" t="s">
        <v>103</v>
      </c>
      <c r="E21" s="46">
        <v>31906</v>
      </c>
      <c r="F21" s="41">
        <v>100</v>
      </c>
      <c r="G21" s="40" t="s">
        <v>23</v>
      </c>
      <c r="H21" s="41" t="s">
        <v>13</v>
      </c>
      <c r="I21" s="56" t="s">
        <v>79</v>
      </c>
      <c r="J21" s="60">
        <v>100</v>
      </c>
      <c r="K21" s="51">
        <v>0.55400000000000005</v>
      </c>
      <c r="L21" s="40">
        <v>260</v>
      </c>
      <c r="M21" s="40">
        <v>270</v>
      </c>
      <c r="N21" s="70">
        <v>285</v>
      </c>
      <c r="O21" s="40"/>
      <c r="P21" s="40">
        <v>270</v>
      </c>
      <c r="Q21" s="217">
        <f t="shared" si="1"/>
        <v>149.58000000000001</v>
      </c>
      <c r="R21" s="42">
        <v>1</v>
      </c>
      <c r="S21" s="126">
        <v>12</v>
      </c>
    </row>
    <row r="22" spans="1:19" x14ac:dyDescent="0.25">
      <c r="A22" s="48">
        <v>6</v>
      </c>
      <c r="B22" s="42" t="s">
        <v>37</v>
      </c>
      <c r="C22" s="40" t="s">
        <v>94</v>
      </c>
      <c r="D22" s="41" t="s">
        <v>91</v>
      </c>
      <c r="E22" s="46">
        <v>27909</v>
      </c>
      <c r="F22" s="41">
        <v>82.5</v>
      </c>
      <c r="G22" s="39" t="s">
        <v>69</v>
      </c>
      <c r="H22" s="56" t="s">
        <v>92</v>
      </c>
      <c r="I22" s="42" t="s">
        <v>95</v>
      </c>
      <c r="J22" s="60">
        <v>79.05</v>
      </c>
      <c r="K22" s="51">
        <v>0.66879999999999995</v>
      </c>
      <c r="L22" s="40">
        <v>180</v>
      </c>
      <c r="M22" s="40">
        <v>190</v>
      </c>
      <c r="N22" s="40">
        <v>197.5</v>
      </c>
      <c r="O22" s="40"/>
      <c r="P22" s="40">
        <v>197.5</v>
      </c>
      <c r="Q22" s="217">
        <f>P22*K22</f>
        <v>132.08799999999999</v>
      </c>
      <c r="R22" s="42">
        <v>1</v>
      </c>
      <c r="S22" s="126">
        <v>12</v>
      </c>
    </row>
    <row r="23" spans="1:19" x14ac:dyDescent="0.25">
      <c r="A23" s="48">
        <v>7</v>
      </c>
      <c r="B23" s="42" t="s">
        <v>37</v>
      </c>
      <c r="C23" s="40" t="s">
        <v>94</v>
      </c>
      <c r="D23" s="41" t="s">
        <v>133</v>
      </c>
      <c r="E23" s="46">
        <v>33197</v>
      </c>
      <c r="F23" s="41"/>
      <c r="G23" s="40" t="s">
        <v>23</v>
      </c>
      <c r="H23" s="41" t="s">
        <v>109</v>
      </c>
      <c r="I23" s="56" t="s">
        <v>95</v>
      </c>
      <c r="J23" s="60" t="s">
        <v>178</v>
      </c>
      <c r="K23" s="51">
        <v>0.53449999999999998</v>
      </c>
      <c r="L23" s="40">
        <v>220</v>
      </c>
      <c r="M23" s="40">
        <v>237.5</v>
      </c>
      <c r="N23" s="70">
        <v>240</v>
      </c>
      <c r="O23" s="40"/>
      <c r="P23" s="40">
        <v>237.5</v>
      </c>
      <c r="Q23" s="217">
        <f>P23*K23</f>
        <v>126.94374999999999</v>
      </c>
      <c r="R23" s="42">
        <v>2</v>
      </c>
      <c r="S23" s="126">
        <v>5</v>
      </c>
    </row>
  </sheetData>
  <mergeCells count="14">
    <mergeCell ref="S4:S5"/>
    <mergeCell ref="H4:H5"/>
    <mergeCell ref="A4:A5"/>
    <mergeCell ref="D4:D5"/>
    <mergeCell ref="E4:E5"/>
    <mergeCell ref="F4:F5"/>
    <mergeCell ref="G4:G5"/>
    <mergeCell ref="R4:R5"/>
    <mergeCell ref="B4:B5"/>
    <mergeCell ref="C4:C5"/>
    <mergeCell ref="I4:I5"/>
    <mergeCell ref="J4:J5"/>
    <mergeCell ref="K4:K5"/>
    <mergeCell ref="L4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"/>
  <sheetViews>
    <sheetView zoomScale="85" zoomScaleNormal="85" workbookViewId="0">
      <selection activeCell="P15" sqref="P15"/>
    </sheetView>
  </sheetViews>
  <sheetFormatPr defaultRowHeight="15.75" x14ac:dyDescent="0.25"/>
  <cols>
    <col min="1" max="1" width="5.140625" style="76" customWidth="1"/>
    <col min="2" max="2" width="6.7109375" bestFit="1" customWidth="1"/>
    <col min="3" max="3" width="8.85546875" bestFit="1" customWidth="1"/>
    <col min="4" max="4" width="37.7109375" bestFit="1" customWidth="1"/>
    <col min="5" max="5" width="14.7109375" customWidth="1"/>
    <col min="6" max="6" width="5.28515625" bestFit="1" customWidth="1"/>
    <col min="7" max="7" width="18.5703125" bestFit="1" customWidth="1"/>
    <col min="8" max="8" width="15.7109375" bestFit="1" customWidth="1"/>
    <col min="9" max="9" width="16" bestFit="1" customWidth="1"/>
    <col min="10" max="10" width="7.7109375" bestFit="1" customWidth="1"/>
    <col min="11" max="11" width="7.7109375" style="233" bestFit="1" customWidth="1"/>
    <col min="12" max="12" width="7.7109375" bestFit="1" customWidth="1"/>
    <col min="13" max="13" width="7.28515625" customWidth="1"/>
    <col min="14" max="14" width="7.7109375" bestFit="1" customWidth="1"/>
    <col min="15" max="15" width="5.7109375" customWidth="1"/>
    <col min="16" max="16" width="7.7109375" bestFit="1" customWidth="1"/>
    <col min="17" max="17" width="10.7109375" style="233" bestFit="1" customWidth="1"/>
    <col min="18" max="18" width="21.28515625" bestFit="1" customWidth="1"/>
    <col min="19" max="19" width="12.42578125" style="140" customWidth="1"/>
    <col min="20" max="23" width="12.42578125" customWidth="1"/>
  </cols>
  <sheetData>
    <row r="1" spans="1:19" s="4" customFormat="1" ht="15" customHeight="1" x14ac:dyDescent="0.2">
      <c r="A1" s="49"/>
      <c r="B1" s="1"/>
      <c r="C1" s="3"/>
      <c r="E1" s="82" t="s">
        <v>115</v>
      </c>
      <c r="F1" s="1"/>
      <c r="G1" s="1"/>
      <c r="H1" s="1"/>
      <c r="I1" s="25"/>
      <c r="J1" s="1"/>
      <c r="K1" s="222"/>
      <c r="L1" s="26"/>
      <c r="O1" s="28"/>
      <c r="P1" s="10"/>
      <c r="Q1" s="234"/>
      <c r="R1" s="7"/>
      <c r="S1" s="49"/>
    </row>
    <row r="2" spans="1:19" s="4" customFormat="1" ht="20.25" x14ac:dyDescent="0.2">
      <c r="A2" s="49"/>
      <c r="B2" s="1"/>
      <c r="C2" s="3"/>
      <c r="D2" s="4" t="s">
        <v>14</v>
      </c>
      <c r="E2" s="82" t="s">
        <v>28</v>
      </c>
      <c r="F2" s="1"/>
      <c r="G2" s="1"/>
      <c r="H2" s="1"/>
      <c r="I2" s="29"/>
      <c r="J2" s="8"/>
      <c r="K2" s="223"/>
      <c r="L2" s="26"/>
      <c r="O2" s="28"/>
      <c r="P2" s="10"/>
      <c r="Q2" s="234"/>
      <c r="R2" s="7"/>
      <c r="S2" s="49"/>
    </row>
    <row r="3" spans="1:19" s="4" customFormat="1" ht="15" customHeight="1" thickBot="1" x14ac:dyDescent="0.25">
      <c r="A3" s="49"/>
      <c r="B3" s="1"/>
      <c r="C3" s="3"/>
      <c r="E3" s="8"/>
      <c r="F3" s="1"/>
      <c r="G3" s="1"/>
      <c r="H3" s="1"/>
      <c r="I3" s="29"/>
      <c r="J3" s="8"/>
      <c r="K3" s="223"/>
      <c r="L3" s="26"/>
      <c r="O3" s="28"/>
      <c r="P3" s="10"/>
      <c r="Q3" s="234"/>
      <c r="R3" s="7"/>
      <c r="S3" s="49"/>
    </row>
    <row r="4" spans="1:19" s="4" customFormat="1" ht="15" customHeight="1" x14ac:dyDescent="0.2">
      <c r="A4" s="302"/>
      <c r="B4" s="289" t="s">
        <v>24</v>
      </c>
      <c r="C4" s="289" t="s">
        <v>10</v>
      </c>
      <c r="D4" s="289" t="s">
        <v>3</v>
      </c>
      <c r="E4" s="289" t="s">
        <v>26</v>
      </c>
      <c r="F4" s="289" t="s">
        <v>2</v>
      </c>
      <c r="G4" s="289" t="s">
        <v>4</v>
      </c>
      <c r="H4" s="289" t="s">
        <v>12</v>
      </c>
      <c r="I4" s="289" t="s">
        <v>9</v>
      </c>
      <c r="J4" s="293" t="s">
        <v>1</v>
      </c>
      <c r="K4" s="304" t="s">
        <v>0</v>
      </c>
      <c r="L4" s="297" t="s">
        <v>27</v>
      </c>
      <c r="M4" s="298"/>
      <c r="N4" s="298"/>
      <c r="O4" s="298"/>
      <c r="P4" s="298"/>
      <c r="Q4" s="299"/>
      <c r="R4" s="287" t="s">
        <v>170</v>
      </c>
      <c r="S4" s="300"/>
    </row>
    <row r="5" spans="1:19" s="6" customFormat="1" ht="15" customHeight="1" x14ac:dyDescent="0.2">
      <c r="A5" s="303"/>
      <c r="B5" s="290"/>
      <c r="C5" s="290"/>
      <c r="D5" s="290"/>
      <c r="E5" s="290"/>
      <c r="F5" s="290"/>
      <c r="G5" s="290"/>
      <c r="H5" s="290"/>
      <c r="I5" s="290"/>
      <c r="J5" s="294"/>
      <c r="K5" s="305"/>
      <c r="L5" s="17">
        <v>1</v>
      </c>
      <c r="M5" s="30">
        <v>2</v>
      </c>
      <c r="N5" s="30">
        <v>3</v>
      </c>
      <c r="O5" s="30">
        <v>4</v>
      </c>
      <c r="P5" s="19" t="s">
        <v>5</v>
      </c>
      <c r="Q5" s="235" t="s">
        <v>0</v>
      </c>
      <c r="R5" s="288"/>
      <c r="S5" s="301"/>
    </row>
    <row r="6" spans="1:19" s="6" customFormat="1" ht="15" customHeight="1" x14ac:dyDescent="0.2">
      <c r="A6" s="66"/>
      <c r="B6" s="114"/>
      <c r="C6" s="114"/>
      <c r="D6" s="114"/>
      <c r="E6" s="114"/>
      <c r="F6" s="114"/>
      <c r="G6" s="114"/>
      <c r="H6" s="114"/>
      <c r="I6" s="114"/>
      <c r="J6" s="115"/>
      <c r="K6" s="224"/>
      <c r="L6" s="118"/>
      <c r="M6" s="119"/>
      <c r="N6" s="119"/>
      <c r="O6" s="119"/>
      <c r="P6" s="120"/>
      <c r="Q6" s="236"/>
      <c r="R6" s="181"/>
      <c r="S6" s="48"/>
    </row>
    <row r="7" spans="1:19" s="6" customFormat="1" ht="15" customHeight="1" x14ac:dyDescent="0.2">
      <c r="A7" s="66"/>
      <c r="B7" s="123"/>
      <c r="C7" s="123"/>
      <c r="D7" s="123"/>
      <c r="E7" s="123"/>
      <c r="F7" s="123"/>
      <c r="G7" s="123"/>
      <c r="H7" s="123"/>
      <c r="I7" s="123"/>
      <c r="J7" s="124"/>
      <c r="K7" s="225"/>
      <c r="L7" s="176"/>
      <c r="M7" s="177"/>
      <c r="N7" s="177"/>
      <c r="O7" s="177"/>
      <c r="P7" s="178"/>
      <c r="Q7" s="236"/>
      <c r="R7" s="182"/>
      <c r="S7" s="48"/>
    </row>
    <row r="8" spans="1:19" s="6" customFormat="1" ht="15" customHeight="1" x14ac:dyDescent="0.2">
      <c r="A8" s="66">
        <v>1</v>
      </c>
      <c r="B8" s="39" t="s">
        <v>32</v>
      </c>
      <c r="C8" s="41" t="s">
        <v>25</v>
      </c>
      <c r="D8" s="41" t="s">
        <v>74</v>
      </c>
      <c r="E8" s="46">
        <v>34108</v>
      </c>
      <c r="F8" s="41">
        <v>48</v>
      </c>
      <c r="G8" s="40" t="s">
        <v>23</v>
      </c>
      <c r="H8" s="41" t="s">
        <v>36</v>
      </c>
      <c r="I8" s="46" t="s">
        <v>184</v>
      </c>
      <c r="J8" s="99">
        <v>46.36</v>
      </c>
      <c r="K8" s="226">
        <v>1.0657000000000001</v>
      </c>
      <c r="L8" s="170">
        <v>75</v>
      </c>
      <c r="M8" s="171">
        <v>85</v>
      </c>
      <c r="N8" s="170">
        <v>85</v>
      </c>
      <c r="O8" s="172"/>
      <c r="P8" s="173">
        <v>85</v>
      </c>
      <c r="Q8" s="227">
        <f t="shared" ref="Q8:Q16" si="0">P8*K8</f>
        <v>90.584500000000006</v>
      </c>
      <c r="R8" s="183">
        <v>1</v>
      </c>
      <c r="S8" s="48">
        <v>12</v>
      </c>
    </row>
    <row r="9" spans="1:19" s="6" customFormat="1" ht="15" customHeight="1" x14ac:dyDescent="0.2">
      <c r="A9" s="66">
        <v>2</v>
      </c>
      <c r="B9" s="42" t="s">
        <v>88</v>
      </c>
      <c r="C9" s="41" t="s">
        <v>25</v>
      </c>
      <c r="D9" s="41" t="s">
        <v>158</v>
      </c>
      <c r="E9" s="46">
        <v>32360</v>
      </c>
      <c r="F9" s="41" t="s">
        <v>87</v>
      </c>
      <c r="G9" s="40" t="s">
        <v>23</v>
      </c>
      <c r="H9" s="41" t="s">
        <v>159</v>
      </c>
      <c r="I9" s="41" t="s">
        <v>159</v>
      </c>
      <c r="J9" s="99">
        <v>107</v>
      </c>
      <c r="K9" s="226">
        <v>0.57789999999999997</v>
      </c>
      <c r="L9" s="170">
        <v>140</v>
      </c>
      <c r="M9" s="170">
        <v>150</v>
      </c>
      <c r="N9" s="170">
        <v>157.5</v>
      </c>
      <c r="O9" s="172"/>
      <c r="P9" s="173">
        <v>157.5</v>
      </c>
      <c r="Q9" s="227">
        <f t="shared" si="0"/>
        <v>91.01925</v>
      </c>
      <c r="R9" s="183">
        <v>1</v>
      </c>
      <c r="S9" s="48">
        <v>12</v>
      </c>
    </row>
    <row r="10" spans="1:19" s="6" customFormat="1" ht="15" customHeight="1" x14ac:dyDescent="0.2">
      <c r="A10" s="66">
        <v>3</v>
      </c>
      <c r="B10" s="42" t="s">
        <v>88</v>
      </c>
      <c r="C10" s="41" t="s">
        <v>25</v>
      </c>
      <c r="D10" s="41" t="s">
        <v>130</v>
      </c>
      <c r="E10" s="46">
        <v>29690</v>
      </c>
      <c r="F10" s="41">
        <v>60</v>
      </c>
      <c r="G10" s="39" t="s">
        <v>69</v>
      </c>
      <c r="H10" s="41" t="s">
        <v>36</v>
      </c>
      <c r="I10" s="63" t="s">
        <v>184</v>
      </c>
      <c r="J10" s="99">
        <v>59.24</v>
      </c>
      <c r="K10" s="226"/>
      <c r="L10" s="170">
        <v>85</v>
      </c>
      <c r="M10" s="170">
        <v>95</v>
      </c>
      <c r="N10" s="171">
        <v>105</v>
      </c>
      <c r="O10" s="174"/>
      <c r="P10" s="173">
        <v>95</v>
      </c>
      <c r="Q10" s="227">
        <f t="shared" si="0"/>
        <v>0</v>
      </c>
      <c r="R10" s="183">
        <v>1</v>
      </c>
      <c r="S10" s="48">
        <v>12</v>
      </c>
    </row>
    <row r="11" spans="1:19" x14ac:dyDescent="0.2">
      <c r="A11" s="66">
        <v>4</v>
      </c>
      <c r="B11" s="132" t="s">
        <v>32</v>
      </c>
      <c r="C11" s="132" t="s">
        <v>25</v>
      </c>
      <c r="D11" s="109" t="s">
        <v>62</v>
      </c>
      <c r="E11" s="108">
        <v>39123</v>
      </c>
      <c r="F11" s="109">
        <v>60</v>
      </c>
      <c r="G11" s="109" t="s">
        <v>63</v>
      </c>
      <c r="H11" s="109" t="s">
        <v>13</v>
      </c>
      <c r="I11" s="108" t="s">
        <v>64</v>
      </c>
      <c r="J11" s="109" t="s">
        <v>181</v>
      </c>
      <c r="K11" s="227">
        <v>0.80189999999999995</v>
      </c>
      <c r="L11" s="109">
        <v>105</v>
      </c>
      <c r="M11" s="214">
        <v>110</v>
      </c>
      <c r="N11" s="109">
        <v>110</v>
      </c>
      <c r="O11" s="109"/>
      <c r="P11" s="109">
        <v>110</v>
      </c>
      <c r="Q11" s="227">
        <f t="shared" si="0"/>
        <v>88.208999999999989</v>
      </c>
      <c r="R11" s="183">
        <v>1</v>
      </c>
      <c r="S11" s="107">
        <v>12</v>
      </c>
    </row>
    <row r="12" spans="1:19" s="20" customFormat="1" ht="15" customHeight="1" x14ac:dyDescent="0.25">
      <c r="A12" s="66">
        <v>5</v>
      </c>
      <c r="B12" s="42" t="s">
        <v>88</v>
      </c>
      <c r="C12" s="39" t="s">
        <v>25</v>
      </c>
      <c r="D12" s="41" t="s">
        <v>152</v>
      </c>
      <c r="E12" s="46">
        <v>38566</v>
      </c>
      <c r="F12" s="41">
        <v>75</v>
      </c>
      <c r="G12" s="41" t="s">
        <v>82</v>
      </c>
      <c r="H12" s="41" t="s">
        <v>153</v>
      </c>
      <c r="I12" s="62" t="s">
        <v>153</v>
      </c>
      <c r="J12" s="125">
        <v>82.35</v>
      </c>
      <c r="K12" s="228">
        <v>0.62029999999999996</v>
      </c>
      <c r="L12" s="79">
        <v>170</v>
      </c>
      <c r="M12" s="79">
        <v>180</v>
      </c>
      <c r="N12" s="79">
        <v>190</v>
      </c>
      <c r="O12" s="79"/>
      <c r="P12" s="79">
        <v>190</v>
      </c>
      <c r="Q12" s="227">
        <f t="shared" si="0"/>
        <v>117.857</v>
      </c>
      <c r="R12" s="183">
        <v>1</v>
      </c>
      <c r="S12" s="126">
        <v>12</v>
      </c>
    </row>
    <row r="13" spans="1:19" s="6" customFormat="1" ht="15" customHeight="1" x14ac:dyDescent="0.2">
      <c r="A13" s="66">
        <v>6</v>
      </c>
      <c r="B13" s="42" t="s">
        <v>88</v>
      </c>
      <c r="C13" s="41" t="s">
        <v>25</v>
      </c>
      <c r="D13" s="41" t="s">
        <v>185</v>
      </c>
      <c r="E13" s="46">
        <v>36498</v>
      </c>
      <c r="F13" s="179">
        <v>67.5</v>
      </c>
      <c r="G13" s="40" t="s">
        <v>23</v>
      </c>
      <c r="H13" s="41"/>
      <c r="I13" s="63" t="s">
        <v>186</v>
      </c>
      <c r="J13" s="62">
        <v>66.05</v>
      </c>
      <c r="K13" s="226">
        <v>0.73980000000000001</v>
      </c>
      <c r="L13" s="170">
        <v>167.5</v>
      </c>
      <c r="M13" s="170">
        <v>175</v>
      </c>
      <c r="N13" s="171">
        <v>180</v>
      </c>
      <c r="O13" s="172"/>
      <c r="P13" s="173">
        <v>175</v>
      </c>
      <c r="Q13" s="227">
        <f t="shared" si="0"/>
        <v>129.465</v>
      </c>
      <c r="R13" s="183">
        <v>1</v>
      </c>
      <c r="S13" s="48">
        <v>12</v>
      </c>
    </row>
    <row r="14" spans="1:19" s="24" customFormat="1" ht="15" customHeight="1" x14ac:dyDescent="0.2">
      <c r="A14" s="66">
        <v>7</v>
      </c>
      <c r="B14" s="42" t="s">
        <v>88</v>
      </c>
      <c r="C14" s="39" t="s">
        <v>25</v>
      </c>
      <c r="D14" s="41" t="s">
        <v>157</v>
      </c>
      <c r="E14" s="46">
        <v>34753</v>
      </c>
      <c r="F14" s="41">
        <v>82.5</v>
      </c>
      <c r="G14" s="40" t="s">
        <v>23</v>
      </c>
      <c r="H14" s="41" t="s">
        <v>13</v>
      </c>
      <c r="I14" s="41" t="s">
        <v>13</v>
      </c>
      <c r="J14" s="64">
        <v>80.3</v>
      </c>
      <c r="K14" s="226">
        <v>0.63119999999999998</v>
      </c>
      <c r="L14" s="170">
        <v>190</v>
      </c>
      <c r="M14" s="170">
        <v>192.5</v>
      </c>
      <c r="N14" s="170">
        <v>195</v>
      </c>
      <c r="O14" s="172"/>
      <c r="P14" s="173">
        <v>195</v>
      </c>
      <c r="Q14" s="227">
        <f t="shared" si="0"/>
        <v>123.084</v>
      </c>
      <c r="R14" s="183">
        <v>1</v>
      </c>
      <c r="S14" s="48">
        <v>12</v>
      </c>
    </row>
    <row r="15" spans="1:19" s="6" customFormat="1" ht="15" customHeight="1" x14ac:dyDescent="0.2">
      <c r="A15" s="66">
        <v>8</v>
      </c>
      <c r="B15" s="42" t="s">
        <v>56</v>
      </c>
      <c r="C15" s="41" t="s">
        <v>25</v>
      </c>
      <c r="D15" s="41" t="s">
        <v>135</v>
      </c>
      <c r="E15" s="46">
        <v>33801</v>
      </c>
      <c r="F15" s="41">
        <v>52</v>
      </c>
      <c r="G15" s="40" t="s">
        <v>23</v>
      </c>
      <c r="H15" s="41" t="s">
        <v>136</v>
      </c>
      <c r="I15" s="63" t="s">
        <v>33</v>
      </c>
      <c r="J15" s="64">
        <v>54.38</v>
      </c>
      <c r="K15" s="226">
        <v>0.90349999999999997</v>
      </c>
      <c r="L15" s="170">
        <v>55</v>
      </c>
      <c r="M15" s="170">
        <v>60</v>
      </c>
      <c r="N15" s="171">
        <v>62.5</v>
      </c>
      <c r="O15" s="172"/>
      <c r="P15" s="173">
        <v>60</v>
      </c>
      <c r="Q15" s="227">
        <f t="shared" si="0"/>
        <v>54.21</v>
      </c>
      <c r="R15" s="183">
        <v>1</v>
      </c>
      <c r="S15" s="48">
        <v>12</v>
      </c>
    </row>
    <row r="16" spans="1:19" x14ac:dyDescent="0.25">
      <c r="A16" s="66">
        <v>9</v>
      </c>
      <c r="B16" s="39" t="s">
        <v>32</v>
      </c>
      <c r="C16" s="41" t="s">
        <v>25</v>
      </c>
      <c r="D16" s="41" t="s">
        <v>72</v>
      </c>
      <c r="E16" s="46">
        <v>32170</v>
      </c>
      <c r="F16" s="41">
        <v>75</v>
      </c>
      <c r="G16" s="40" t="s">
        <v>23</v>
      </c>
      <c r="H16" s="41" t="s">
        <v>73</v>
      </c>
      <c r="I16" s="41" t="s">
        <v>73</v>
      </c>
      <c r="J16" s="239">
        <v>74.2</v>
      </c>
      <c r="K16" s="230">
        <v>0.67010000000000003</v>
      </c>
      <c r="L16" s="170">
        <v>200</v>
      </c>
      <c r="M16" s="170">
        <v>205</v>
      </c>
      <c r="O16" s="170"/>
      <c r="P16" s="173">
        <v>205</v>
      </c>
      <c r="Q16" s="227">
        <f t="shared" si="0"/>
        <v>137.37049999999999</v>
      </c>
      <c r="R16" s="194">
        <v>1</v>
      </c>
      <c r="S16" s="126">
        <v>12</v>
      </c>
    </row>
    <row r="17" spans="1:19" s="6" customFormat="1" ht="15" customHeight="1" x14ac:dyDescent="0.2">
      <c r="A17" s="66">
        <v>10</v>
      </c>
      <c r="B17" s="42" t="s">
        <v>88</v>
      </c>
      <c r="C17" s="41" t="s">
        <v>25</v>
      </c>
      <c r="D17" s="41" t="s">
        <v>96</v>
      </c>
      <c r="E17" s="46">
        <v>23105</v>
      </c>
      <c r="F17" s="41">
        <v>67.5</v>
      </c>
      <c r="G17" s="39" t="s">
        <v>69</v>
      </c>
      <c r="H17" s="41" t="s">
        <v>13</v>
      </c>
      <c r="I17" s="46" t="s">
        <v>13</v>
      </c>
      <c r="J17" s="62">
        <v>67.2</v>
      </c>
      <c r="K17" s="229">
        <v>1.1586000000000001</v>
      </c>
      <c r="L17" s="171">
        <v>150</v>
      </c>
      <c r="M17" s="170">
        <v>155</v>
      </c>
      <c r="N17" s="170">
        <v>160</v>
      </c>
      <c r="O17" s="172"/>
      <c r="P17" s="173">
        <v>160</v>
      </c>
      <c r="Q17" s="227">
        <f t="shared" ref="Q17" si="1">P17*K17</f>
        <v>185.376</v>
      </c>
      <c r="R17" s="183">
        <v>1</v>
      </c>
      <c r="S17" s="48">
        <v>12</v>
      </c>
    </row>
    <row r="18" spans="1:19" s="20" customFormat="1" ht="15" customHeight="1" x14ac:dyDescent="0.25">
      <c r="A18" s="66">
        <v>11</v>
      </c>
      <c r="B18" s="39" t="s">
        <v>32</v>
      </c>
      <c r="C18" s="39" t="s">
        <v>38</v>
      </c>
      <c r="D18" s="41" t="s">
        <v>77</v>
      </c>
      <c r="E18" s="46">
        <v>18481</v>
      </c>
      <c r="F18" s="41">
        <v>67.5</v>
      </c>
      <c r="G18" s="39" t="s">
        <v>78</v>
      </c>
      <c r="H18" s="41" t="s">
        <v>13</v>
      </c>
      <c r="I18" s="63" t="s">
        <v>80</v>
      </c>
      <c r="J18" s="175">
        <v>66.45</v>
      </c>
      <c r="K18" s="230">
        <v>1.5228999999999999</v>
      </c>
      <c r="L18" s="79">
        <v>115</v>
      </c>
      <c r="M18" s="79">
        <v>122.5</v>
      </c>
      <c r="N18" s="79">
        <v>127.5</v>
      </c>
      <c r="O18" s="79"/>
      <c r="P18" s="79">
        <v>127.5</v>
      </c>
      <c r="Q18" s="228">
        <f>P18*K18</f>
        <v>194.16974999999999</v>
      </c>
      <c r="R18" s="183">
        <v>1</v>
      </c>
      <c r="S18" s="126">
        <v>12</v>
      </c>
    </row>
    <row r="19" spans="1:19" s="24" customFormat="1" ht="15" customHeight="1" x14ac:dyDescent="0.2">
      <c r="A19" s="66">
        <v>12</v>
      </c>
      <c r="B19" s="40" t="s">
        <v>37</v>
      </c>
      <c r="C19" s="41" t="s">
        <v>25</v>
      </c>
      <c r="D19" s="41" t="s">
        <v>65</v>
      </c>
      <c r="E19" s="46">
        <v>22333</v>
      </c>
      <c r="F19" s="41">
        <v>67.5</v>
      </c>
      <c r="G19" s="39" t="s">
        <v>66</v>
      </c>
      <c r="H19" s="41" t="s">
        <v>13</v>
      </c>
      <c r="I19" s="63" t="s">
        <v>67</v>
      </c>
      <c r="J19" s="41">
        <v>66.5</v>
      </c>
      <c r="K19" s="231">
        <v>1.2272000000000001</v>
      </c>
      <c r="L19" s="170">
        <v>185</v>
      </c>
      <c r="M19" s="170">
        <v>202.5</v>
      </c>
      <c r="N19" s="170">
        <v>210</v>
      </c>
      <c r="O19" s="172"/>
      <c r="P19" s="173">
        <v>210</v>
      </c>
      <c r="Q19" s="227">
        <f>P19*K19</f>
        <v>257.71199999999999</v>
      </c>
      <c r="R19" s="183">
        <v>1</v>
      </c>
      <c r="S19" s="48">
        <v>12</v>
      </c>
    </row>
    <row r="20" spans="1:19" s="24" customFormat="1" ht="15" customHeight="1" x14ac:dyDescent="0.2">
      <c r="A20" s="41"/>
      <c r="B20" s="40"/>
      <c r="C20" s="41"/>
      <c r="D20" s="41"/>
      <c r="E20" s="41"/>
      <c r="F20" s="41"/>
      <c r="G20" s="39"/>
      <c r="H20" s="41"/>
      <c r="I20" s="63"/>
      <c r="J20" s="62"/>
      <c r="K20" s="229"/>
      <c r="L20" s="170"/>
      <c r="M20" s="170"/>
      <c r="N20" s="170"/>
      <c r="O20" s="172"/>
      <c r="P20" s="173"/>
      <c r="Q20" s="238"/>
      <c r="R20" s="181"/>
      <c r="S20" s="48"/>
    </row>
    <row r="21" spans="1:19" s="20" customFormat="1" ht="20.25" x14ac:dyDescent="0.25">
      <c r="A21" s="83"/>
      <c r="B21" s="42"/>
      <c r="C21" s="41"/>
      <c r="D21" s="41"/>
      <c r="E21" s="110" t="s">
        <v>76</v>
      </c>
      <c r="F21" s="41"/>
      <c r="G21" s="41"/>
      <c r="H21" s="41"/>
      <c r="I21" s="63"/>
      <c r="J21" s="62"/>
      <c r="K21" s="232"/>
      <c r="L21" s="218"/>
      <c r="M21" s="171"/>
      <c r="N21" s="170"/>
      <c r="O21" s="171"/>
      <c r="P21" s="219"/>
      <c r="Q21" s="221"/>
      <c r="R21" s="184"/>
      <c r="S21" s="126"/>
    </row>
    <row r="22" spans="1:19" s="20" customFormat="1" ht="15" customHeight="1" x14ac:dyDescent="0.25">
      <c r="A22" s="67"/>
      <c r="B22" s="42"/>
      <c r="C22" s="41"/>
      <c r="D22" s="41"/>
      <c r="E22" s="46"/>
      <c r="F22" s="41"/>
      <c r="G22" s="41"/>
      <c r="H22" s="41"/>
      <c r="I22" s="63"/>
      <c r="J22" s="62"/>
      <c r="K22" s="232"/>
      <c r="L22" s="218"/>
      <c r="M22" s="171"/>
      <c r="N22" s="170"/>
      <c r="O22" s="171"/>
      <c r="P22" s="219"/>
      <c r="Q22" s="221"/>
      <c r="R22" s="184"/>
      <c r="S22" s="126"/>
    </row>
    <row r="23" spans="1:19" s="20" customFormat="1" ht="15" customHeight="1" x14ac:dyDescent="0.25">
      <c r="A23" s="78">
        <v>1</v>
      </c>
      <c r="B23" s="39" t="s">
        <v>32</v>
      </c>
      <c r="C23" s="41" t="s">
        <v>25</v>
      </c>
      <c r="D23" s="41" t="s">
        <v>75</v>
      </c>
      <c r="E23" s="46">
        <v>32294</v>
      </c>
      <c r="F23" s="41">
        <v>67.5</v>
      </c>
      <c r="G23" s="40" t="s">
        <v>23</v>
      </c>
      <c r="H23" s="41" t="s">
        <v>36</v>
      </c>
      <c r="I23" s="63" t="s">
        <v>36</v>
      </c>
      <c r="J23" s="62">
        <v>66.599999999999994</v>
      </c>
      <c r="K23" s="232"/>
      <c r="L23" s="170">
        <v>55</v>
      </c>
      <c r="M23" s="171"/>
      <c r="N23" s="170"/>
      <c r="O23" s="171"/>
      <c r="P23" s="220">
        <v>41</v>
      </c>
      <c r="Q23" s="221">
        <f>P23*L23/J23</f>
        <v>33.858858858858859</v>
      </c>
      <c r="R23" s="183">
        <v>2</v>
      </c>
      <c r="S23" s="126">
        <v>5</v>
      </c>
    </row>
    <row r="24" spans="1:19" s="20" customFormat="1" ht="15" customHeight="1" x14ac:dyDescent="0.25">
      <c r="A24" s="78">
        <v>2</v>
      </c>
      <c r="B24" s="39" t="s">
        <v>32</v>
      </c>
      <c r="C24" s="41" t="s">
        <v>25</v>
      </c>
      <c r="D24" s="41" t="s">
        <v>187</v>
      </c>
      <c r="E24" s="46">
        <v>34488</v>
      </c>
      <c r="F24" s="41">
        <v>60</v>
      </c>
      <c r="G24" s="40" t="s">
        <v>23</v>
      </c>
      <c r="H24" s="41" t="s">
        <v>188</v>
      </c>
      <c r="I24" s="63" t="s">
        <v>36</v>
      </c>
      <c r="J24" s="62">
        <v>59.08</v>
      </c>
      <c r="K24" s="232"/>
      <c r="L24" s="170">
        <v>55</v>
      </c>
      <c r="M24" s="171"/>
      <c r="N24" s="170"/>
      <c r="O24" s="171"/>
      <c r="P24" s="220">
        <v>51</v>
      </c>
      <c r="Q24" s="221">
        <f t="shared" ref="Q24:Q25" si="2">P24*L24/J24</f>
        <v>47.477995937711576</v>
      </c>
      <c r="R24" s="183">
        <v>1</v>
      </c>
      <c r="S24" s="126">
        <v>12</v>
      </c>
    </row>
    <row r="25" spans="1:19" s="20" customFormat="1" ht="15" customHeight="1" x14ac:dyDescent="0.25">
      <c r="A25" s="78">
        <v>3</v>
      </c>
      <c r="B25" s="39" t="s">
        <v>32</v>
      </c>
      <c r="C25" s="41" t="s">
        <v>25</v>
      </c>
      <c r="D25" s="41" t="s">
        <v>158</v>
      </c>
      <c r="E25" s="46">
        <v>32360</v>
      </c>
      <c r="F25" s="41" t="s">
        <v>87</v>
      </c>
      <c r="G25" s="40" t="s">
        <v>23</v>
      </c>
      <c r="H25" s="41" t="s">
        <v>159</v>
      </c>
      <c r="I25" s="41" t="s">
        <v>159</v>
      </c>
      <c r="J25" s="62">
        <v>107</v>
      </c>
      <c r="K25" s="232"/>
      <c r="L25" s="170">
        <v>100</v>
      </c>
      <c r="M25" s="171"/>
      <c r="N25" s="170"/>
      <c r="O25" s="171"/>
      <c r="P25" s="220">
        <v>15</v>
      </c>
      <c r="Q25" s="221">
        <f t="shared" si="2"/>
        <v>14.018691588785046</v>
      </c>
      <c r="R25" s="183">
        <v>1</v>
      </c>
      <c r="S25" s="126">
        <v>12</v>
      </c>
    </row>
    <row r="26" spans="1:19" x14ac:dyDescent="0.25">
      <c r="A26" s="78">
        <v>4</v>
      </c>
      <c r="B26" s="42" t="s">
        <v>88</v>
      </c>
      <c r="C26" s="41" t="s">
        <v>25</v>
      </c>
      <c r="D26" s="41" t="s">
        <v>105</v>
      </c>
      <c r="E26" s="46">
        <v>34173</v>
      </c>
      <c r="F26" s="41">
        <v>100</v>
      </c>
      <c r="G26" s="40" t="s">
        <v>23</v>
      </c>
      <c r="H26" s="41" t="s">
        <v>13</v>
      </c>
      <c r="I26" s="41" t="s">
        <v>13</v>
      </c>
      <c r="J26" s="41">
        <v>97.8</v>
      </c>
      <c r="K26" s="232"/>
      <c r="L26" s="170">
        <v>150</v>
      </c>
      <c r="M26" s="171"/>
      <c r="N26" s="170"/>
      <c r="O26" s="171"/>
      <c r="P26" s="220">
        <v>24</v>
      </c>
      <c r="Q26" s="221">
        <f>P26*L26/J26</f>
        <v>36.809815950920246</v>
      </c>
      <c r="R26" s="183">
        <v>1</v>
      </c>
      <c r="S26" s="126">
        <v>12</v>
      </c>
    </row>
  </sheetData>
  <sortState ref="D6:K20">
    <sortCondition descending="1" ref="G6:G20"/>
    <sortCondition ref="F6:F20"/>
  </sortState>
  <mergeCells count="14">
    <mergeCell ref="S4:S5"/>
    <mergeCell ref="L4:Q4"/>
    <mergeCell ref="R4:R5"/>
    <mergeCell ref="H4:H5"/>
    <mergeCell ref="A4:A5"/>
    <mergeCell ref="D4:D5"/>
    <mergeCell ref="E4:E5"/>
    <mergeCell ref="F4:F5"/>
    <mergeCell ref="G4:G5"/>
    <mergeCell ref="B4:B5"/>
    <mergeCell ref="C4:C5"/>
    <mergeCell ref="I4:I5"/>
    <mergeCell ref="J4:J5"/>
    <mergeCell ref="K4:K5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S486"/>
  <sheetViews>
    <sheetView zoomScale="85" zoomScaleNormal="85" workbookViewId="0">
      <selection activeCell="L16" sqref="L16:Q16"/>
    </sheetView>
  </sheetViews>
  <sheetFormatPr defaultRowHeight="12.75" x14ac:dyDescent="0.2"/>
  <cols>
    <col min="2" max="2" width="9.140625" bestFit="1" customWidth="1"/>
    <col min="3" max="3" width="13" customWidth="1"/>
    <col min="4" max="4" width="34" bestFit="1" customWidth="1"/>
    <col min="5" max="5" width="18.7109375" bestFit="1" customWidth="1"/>
    <col min="6" max="6" width="5.42578125" bestFit="1" customWidth="1"/>
    <col min="7" max="7" width="15.7109375" customWidth="1"/>
    <col min="8" max="9" width="13" customWidth="1"/>
    <col min="12" max="16" width="9.140625" customWidth="1"/>
    <col min="17" max="17" width="11.28515625" customWidth="1"/>
    <col min="18" max="22" width="9.140625" customWidth="1"/>
    <col min="23" max="23" width="11.28515625" customWidth="1"/>
    <col min="24" max="28" width="9.140625" customWidth="1"/>
    <col min="29" max="29" width="11.28515625" customWidth="1"/>
    <col min="31" max="31" width="13.85546875" bestFit="1" customWidth="1"/>
  </cols>
  <sheetData>
    <row r="2" spans="1:123" ht="20.25" x14ac:dyDescent="0.2">
      <c r="E2" s="82" t="s">
        <v>115</v>
      </c>
    </row>
    <row r="3" spans="1:123" ht="20.25" x14ac:dyDescent="0.3">
      <c r="E3" s="101" t="s">
        <v>43</v>
      </c>
    </row>
    <row r="4" spans="1:123" ht="13.5" thickBot="1" x14ac:dyDescent="0.25"/>
    <row r="5" spans="1:123" ht="15.75" customHeight="1" x14ac:dyDescent="0.2">
      <c r="A5" s="199" t="s">
        <v>45</v>
      </c>
      <c r="B5" s="312" t="s">
        <v>24</v>
      </c>
      <c r="C5" s="312" t="s">
        <v>10</v>
      </c>
      <c r="D5" s="201" t="s">
        <v>3</v>
      </c>
      <c r="E5" s="197" t="s">
        <v>26</v>
      </c>
      <c r="F5" s="195" t="s">
        <v>2</v>
      </c>
      <c r="G5" s="197" t="s">
        <v>46</v>
      </c>
      <c r="H5" s="197" t="s">
        <v>12</v>
      </c>
      <c r="I5" s="312" t="s">
        <v>9</v>
      </c>
      <c r="J5" s="312" t="s">
        <v>1</v>
      </c>
      <c r="K5" s="316" t="s">
        <v>0</v>
      </c>
      <c r="L5" s="314" t="s">
        <v>47</v>
      </c>
      <c r="M5" s="315"/>
      <c r="N5" s="315"/>
      <c r="O5" s="315"/>
      <c r="P5" s="315"/>
      <c r="Q5" s="315"/>
      <c r="R5" s="314" t="s">
        <v>15</v>
      </c>
      <c r="S5" s="315"/>
      <c r="T5" s="315"/>
      <c r="U5" s="315"/>
      <c r="V5" s="315"/>
      <c r="W5" s="315"/>
      <c r="X5" s="314" t="s">
        <v>48</v>
      </c>
      <c r="Y5" s="315"/>
      <c r="Z5" s="315"/>
      <c r="AA5" s="315"/>
      <c r="AB5" s="315"/>
      <c r="AC5" s="315"/>
      <c r="AD5" s="306" t="s">
        <v>17</v>
      </c>
      <c r="AE5" s="307"/>
      <c r="AF5" s="308" t="s">
        <v>6</v>
      </c>
      <c r="AG5" s="308" t="s">
        <v>49</v>
      </c>
      <c r="AH5" s="310" t="s">
        <v>50</v>
      </c>
    </row>
    <row r="6" spans="1:123" ht="16.5" thickBot="1" x14ac:dyDescent="0.25">
      <c r="A6" s="200"/>
      <c r="B6" s="313"/>
      <c r="C6" s="313"/>
      <c r="D6" s="202"/>
      <c r="E6" s="198"/>
      <c r="F6" s="196"/>
      <c r="G6" s="198"/>
      <c r="H6" s="198"/>
      <c r="I6" s="313"/>
      <c r="J6" s="313"/>
      <c r="K6" s="317"/>
      <c r="L6" s="86">
        <v>1</v>
      </c>
      <c r="M6" s="87">
        <v>2</v>
      </c>
      <c r="N6" s="87">
        <v>3</v>
      </c>
      <c r="O6" s="87">
        <v>4</v>
      </c>
      <c r="P6" s="88" t="s">
        <v>5</v>
      </c>
      <c r="Q6" s="92" t="s">
        <v>0</v>
      </c>
      <c r="R6" s="86">
        <v>1</v>
      </c>
      <c r="S6" s="87">
        <v>2</v>
      </c>
      <c r="T6" s="87">
        <v>3</v>
      </c>
      <c r="U6" s="87">
        <v>4</v>
      </c>
      <c r="V6" s="88" t="s">
        <v>5</v>
      </c>
      <c r="W6" s="92" t="s">
        <v>0</v>
      </c>
      <c r="X6" s="86">
        <v>1</v>
      </c>
      <c r="Y6" s="87">
        <v>2</v>
      </c>
      <c r="Z6" s="87">
        <v>3</v>
      </c>
      <c r="AA6" s="87">
        <v>4</v>
      </c>
      <c r="AB6" s="88" t="s">
        <v>5</v>
      </c>
      <c r="AC6" s="92" t="s">
        <v>0</v>
      </c>
      <c r="AD6" s="93" t="s">
        <v>18</v>
      </c>
      <c r="AE6" s="94" t="s">
        <v>0</v>
      </c>
      <c r="AF6" s="309"/>
      <c r="AG6" s="309"/>
      <c r="AH6" s="311"/>
    </row>
    <row r="7" spans="1:123" ht="15.75" x14ac:dyDescent="0.2">
      <c r="A7" s="89"/>
      <c r="B7" s="89"/>
      <c r="C7" s="89"/>
      <c r="D7" s="89"/>
      <c r="E7" s="89"/>
      <c r="F7" s="89"/>
      <c r="G7" s="89"/>
      <c r="H7" s="89"/>
      <c r="I7" s="89"/>
      <c r="J7" s="89"/>
      <c r="K7" s="95"/>
      <c r="L7" s="90"/>
      <c r="M7" s="90"/>
      <c r="N7" s="90"/>
      <c r="O7" s="90"/>
      <c r="P7" s="91"/>
      <c r="Q7" s="96"/>
      <c r="R7" s="90"/>
      <c r="S7" s="90"/>
      <c r="T7" s="90"/>
      <c r="U7" s="90"/>
      <c r="V7" s="90"/>
      <c r="W7" s="91"/>
      <c r="X7" s="90"/>
      <c r="Y7" s="90"/>
      <c r="Z7" s="90"/>
      <c r="AA7" s="90"/>
      <c r="AB7" s="90"/>
      <c r="AC7" s="91"/>
      <c r="AD7" s="91"/>
      <c r="AE7" s="97"/>
      <c r="AF7" s="90"/>
      <c r="AG7" s="90"/>
      <c r="AH7" s="98"/>
    </row>
    <row r="8" spans="1:123" ht="15.75" x14ac:dyDescent="0.2">
      <c r="A8" s="107">
        <v>1</v>
      </c>
      <c r="B8" s="42" t="s">
        <v>88</v>
      </c>
      <c r="C8" s="41" t="s">
        <v>25</v>
      </c>
      <c r="D8" s="41" t="s">
        <v>146</v>
      </c>
      <c r="E8" s="46">
        <v>36215</v>
      </c>
      <c r="F8" s="41">
        <v>56</v>
      </c>
      <c r="G8" s="40" t="s">
        <v>23</v>
      </c>
      <c r="H8" s="41" t="s">
        <v>143</v>
      </c>
      <c r="I8" s="63" t="s">
        <v>79</v>
      </c>
      <c r="J8" s="41">
        <v>54.46</v>
      </c>
      <c r="K8" s="102">
        <v>0.93330000000000002</v>
      </c>
      <c r="L8" s="48">
        <v>82.5</v>
      </c>
      <c r="M8" s="48">
        <v>87.5</v>
      </c>
      <c r="N8" s="180">
        <v>92.5</v>
      </c>
      <c r="O8" s="48"/>
      <c r="P8" s="48">
        <v>87.5</v>
      </c>
      <c r="Q8" s="102">
        <f t="shared" ref="Q8:Q15" si="0">P8*K8</f>
        <v>81.663750000000007</v>
      </c>
      <c r="R8" s="103">
        <v>42.5</v>
      </c>
      <c r="S8" s="180">
        <v>45</v>
      </c>
      <c r="T8" s="180">
        <v>45</v>
      </c>
      <c r="U8" s="48"/>
      <c r="V8" s="48">
        <v>42.5</v>
      </c>
      <c r="W8" s="141">
        <f t="shared" ref="W8:W15" si="1">V8*K8</f>
        <v>39.66525</v>
      </c>
      <c r="X8" s="48">
        <v>117.5</v>
      </c>
      <c r="Y8" s="105">
        <v>125</v>
      </c>
      <c r="Z8" s="105">
        <v>125</v>
      </c>
      <c r="AA8" s="48"/>
      <c r="AB8" s="48">
        <v>117.5</v>
      </c>
      <c r="AC8" s="141">
        <f t="shared" ref="AC8:AC15" si="2">AB8*K8</f>
        <v>109.66275</v>
      </c>
      <c r="AD8" s="48">
        <f t="shared" ref="AD8:AE15" si="3">P8+V8+AB8</f>
        <v>247.5</v>
      </c>
      <c r="AE8" s="102">
        <f t="shared" si="3"/>
        <v>230.99175000000002</v>
      </c>
      <c r="AF8" s="58"/>
      <c r="AG8" s="58">
        <v>1</v>
      </c>
      <c r="AH8" s="104">
        <v>12</v>
      </c>
    </row>
    <row r="9" spans="1:123" s="155" customFormat="1" ht="15.75" x14ac:dyDescent="0.25">
      <c r="A9" s="163">
        <v>2</v>
      </c>
      <c r="B9" s="42" t="s">
        <v>88</v>
      </c>
      <c r="C9" s="41" t="s">
        <v>25</v>
      </c>
      <c r="D9" s="41" t="s">
        <v>86</v>
      </c>
      <c r="E9" s="46">
        <v>31146</v>
      </c>
      <c r="F9" s="41" t="s">
        <v>87</v>
      </c>
      <c r="G9" s="40" t="s">
        <v>23</v>
      </c>
      <c r="H9" s="41" t="s">
        <v>36</v>
      </c>
      <c r="I9" s="46" t="s">
        <v>36</v>
      </c>
      <c r="J9" s="41">
        <v>107.7</v>
      </c>
      <c r="K9" s="102">
        <v>0.57650000000000001</v>
      </c>
      <c r="L9" s="48">
        <v>100</v>
      </c>
      <c r="M9" s="180">
        <v>120</v>
      </c>
      <c r="N9" s="180">
        <v>120</v>
      </c>
      <c r="O9" s="48"/>
      <c r="P9" s="48">
        <v>100</v>
      </c>
      <c r="Q9" s="102">
        <f>P9*K9</f>
        <v>57.65</v>
      </c>
      <c r="R9" s="103">
        <v>65</v>
      </c>
      <c r="S9" s="180">
        <v>70</v>
      </c>
      <c r="T9" s="240">
        <v>70</v>
      </c>
      <c r="U9" s="48"/>
      <c r="V9" s="72">
        <v>65</v>
      </c>
      <c r="W9" s="141">
        <f>V9*K9</f>
        <v>37.472500000000004</v>
      </c>
      <c r="X9" s="72">
        <v>120</v>
      </c>
      <c r="Y9" s="72">
        <v>130</v>
      </c>
      <c r="Z9" s="72">
        <v>140</v>
      </c>
      <c r="AA9" s="72"/>
      <c r="AB9" s="72">
        <v>140</v>
      </c>
      <c r="AC9" s="147">
        <f>AB9*K9</f>
        <v>80.710000000000008</v>
      </c>
      <c r="AD9" s="153">
        <f>P9+V9+AB9</f>
        <v>305</v>
      </c>
      <c r="AE9" s="154">
        <f>Q9+W9+AC9</f>
        <v>175.83250000000001</v>
      </c>
      <c r="AF9" s="84"/>
      <c r="AG9" s="84">
        <v>2</v>
      </c>
      <c r="AH9" s="106">
        <v>5</v>
      </c>
      <c r="AI9" s="167"/>
      <c r="AJ9" s="167"/>
      <c r="AK9" s="167"/>
      <c r="AL9" s="167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8"/>
      <c r="DA9" s="168"/>
      <c r="DB9" s="168"/>
      <c r="DC9" s="16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8"/>
    </row>
    <row r="10" spans="1:123" ht="15.75" x14ac:dyDescent="0.25">
      <c r="A10" s="107">
        <v>3</v>
      </c>
      <c r="B10" s="159" t="s">
        <v>32</v>
      </c>
      <c r="C10" s="157" t="s">
        <v>25</v>
      </c>
      <c r="D10" s="157" t="s">
        <v>183</v>
      </c>
      <c r="E10" s="158">
        <v>32294</v>
      </c>
      <c r="F10" s="157">
        <v>67.5</v>
      </c>
      <c r="G10" s="157" t="s">
        <v>23</v>
      </c>
      <c r="H10" s="157" t="s">
        <v>36</v>
      </c>
      <c r="I10" s="160" t="s">
        <v>36</v>
      </c>
      <c r="J10" s="157">
        <v>66.599999999999994</v>
      </c>
      <c r="K10" s="161">
        <v>0.78669999999999995</v>
      </c>
      <c r="L10" s="162">
        <v>105</v>
      </c>
      <c r="M10" s="162">
        <v>105</v>
      </c>
      <c r="N10" s="162">
        <v>105</v>
      </c>
      <c r="O10" s="163"/>
      <c r="P10" s="163">
        <v>0</v>
      </c>
      <c r="Q10" s="161">
        <f>P10*K10</f>
        <v>0</v>
      </c>
      <c r="R10" s="164"/>
      <c r="S10" s="163"/>
      <c r="T10" s="153"/>
      <c r="U10" s="163"/>
      <c r="V10" s="153">
        <v>0</v>
      </c>
      <c r="W10" s="165">
        <f>V10*K10</f>
        <v>0</v>
      </c>
      <c r="X10" s="153">
        <v>120</v>
      </c>
      <c r="Y10" s="153"/>
      <c r="Z10" s="153"/>
      <c r="AA10" s="153"/>
      <c r="AB10" s="153">
        <v>0</v>
      </c>
      <c r="AC10" s="166">
        <f>AB10*K10</f>
        <v>0</v>
      </c>
      <c r="AD10" s="72">
        <f>P10+V10+AB10</f>
        <v>0</v>
      </c>
      <c r="AE10" s="71">
        <f>Q10+W10+AC10</f>
        <v>0</v>
      </c>
      <c r="AF10" s="84"/>
      <c r="AG10" s="84"/>
      <c r="AH10" s="106"/>
      <c r="AI10" s="145"/>
      <c r="AJ10" s="145"/>
      <c r="AK10" s="145"/>
      <c r="AL10" s="145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</row>
    <row r="11" spans="1:123" ht="15.75" x14ac:dyDescent="0.25">
      <c r="A11" s="163">
        <v>4</v>
      </c>
      <c r="B11" s="132" t="s">
        <v>32</v>
      </c>
      <c r="C11" s="132" t="s">
        <v>25</v>
      </c>
      <c r="D11" s="109" t="s">
        <v>62</v>
      </c>
      <c r="E11" s="108">
        <v>39123</v>
      </c>
      <c r="F11" s="109">
        <v>60</v>
      </c>
      <c r="G11" s="109" t="s">
        <v>63</v>
      </c>
      <c r="H11" s="109" t="s">
        <v>13</v>
      </c>
      <c r="I11" s="108" t="s">
        <v>64</v>
      </c>
      <c r="J11" s="109" t="s">
        <v>181</v>
      </c>
      <c r="K11" s="74">
        <v>0.80189999999999995</v>
      </c>
      <c r="L11" s="107">
        <v>105</v>
      </c>
      <c r="M11" s="135">
        <v>110</v>
      </c>
      <c r="N11" s="107">
        <v>110</v>
      </c>
      <c r="O11" s="107"/>
      <c r="P11" s="107">
        <v>110</v>
      </c>
      <c r="Q11" s="74">
        <f t="shared" si="0"/>
        <v>88.208999999999989</v>
      </c>
      <c r="R11" s="151">
        <v>67.5</v>
      </c>
      <c r="S11" s="135">
        <v>67.5</v>
      </c>
      <c r="T11" s="135">
        <v>67.5</v>
      </c>
      <c r="U11" s="107"/>
      <c r="V11" s="107"/>
      <c r="W11" s="152">
        <f t="shared" si="1"/>
        <v>0</v>
      </c>
      <c r="X11" s="107">
        <v>115</v>
      </c>
      <c r="Y11" s="107">
        <v>120</v>
      </c>
      <c r="Z11" s="107">
        <v>130</v>
      </c>
      <c r="AA11" s="48">
        <v>135</v>
      </c>
      <c r="AB11" s="48">
        <v>130</v>
      </c>
      <c r="AC11" s="147">
        <f t="shared" si="2"/>
        <v>104.247</v>
      </c>
      <c r="AD11" s="72">
        <f t="shared" si="3"/>
        <v>240</v>
      </c>
      <c r="AE11" s="71">
        <f t="shared" si="3"/>
        <v>192.45599999999999</v>
      </c>
      <c r="AF11" s="58"/>
      <c r="AG11" s="58">
        <v>1</v>
      </c>
      <c r="AH11" s="104">
        <v>12</v>
      </c>
      <c r="AI11" s="145"/>
      <c r="AJ11" s="145"/>
      <c r="AK11" s="145"/>
      <c r="AL11" s="145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6"/>
      <c r="CE11" s="146"/>
      <c r="CF11" s="146"/>
      <c r="CG11" s="146"/>
      <c r="CH11" s="146"/>
      <c r="CI11" s="146"/>
      <c r="CJ11" s="146"/>
      <c r="CK11" s="146"/>
      <c r="CL11" s="146"/>
      <c r="CM11" s="146"/>
      <c r="CN11" s="146"/>
      <c r="CO11" s="146"/>
      <c r="CP11" s="146"/>
      <c r="CQ11" s="146"/>
      <c r="CR11" s="146"/>
      <c r="CS11" s="146"/>
      <c r="CT11" s="146"/>
      <c r="CU11" s="146"/>
      <c r="CV11" s="146"/>
      <c r="CW11" s="146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</row>
    <row r="12" spans="1:123" ht="15.75" x14ac:dyDescent="0.25">
      <c r="A12" s="107">
        <v>5</v>
      </c>
      <c r="B12" s="42" t="s">
        <v>88</v>
      </c>
      <c r="C12" s="39" t="s">
        <v>25</v>
      </c>
      <c r="D12" s="41" t="s">
        <v>152</v>
      </c>
      <c r="E12" s="46">
        <v>38566</v>
      </c>
      <c r="F12" s="41">
        <v>75</v>
      </c>
      <c r="G12" s="41" t="s">
        <v>82</v>
      </c>
      <c r="H12" s="41" t="s">
        <v>153</v>
      </c>
      <c r="I12" s="62" t="s">
        <v>153</v>
      </c>
      <c r="J12" s="39">
        <v>82.35</v>
      </c>
      <c r="K12" s="102">
        <v>0.62029999999999996</v>
      </c>
      <c r="L12" s="48">
        <v>135</v>
      </c>
      <c r="M12" s="48">
        <v>145</v>
      </c>
      <c r="N12" s="48">
        <v>155</v>
      </c>
      <c r="O12" s="48"/>
      <c r="P12" s="48">
        <v>155</v>
      </c>
      <c r="Q12" s="102">
        <f>P12*K12</f>
        <v>96.146499999999989</v>
      </c>
      <c r="R12" s="103">
        <v>95</v>
      </c>
      <c r="S12" s="48">
        <v>105</v>
      </c>
      <c r="T12" s="240">
        <v>115</v>
      </c>
      <c r="U12" s="48"/>
      <c r="V12" s="72">
        <v>105</v>
      </c>
      <c r="W12" s="141">
        <f>V12*K12</f>
        <v>65.131500000000003</v>
      </c>
      <c r="X12" s="72">
        <v>170</v>
      </c>
      <c r="Y12" s="72">
        <v>180</v>
      </c>
      <c r="Z12" s="72">
        <v>190</v>
      </c>
      <c r="AA12" s="72"/>
      <c r="AB12" s="72">
        <v>190</v>
      </c>
      <c r="AC12" s="147">
        <f>AB12*K12</f>
        <v>117.857</v>
      </c>
      <c r="AD12" s="72">
        <f>P12+V12+AB12</f>
        <v>450</v>
      </c>
      <c r="AE12" s="71">
        <f>Q12+W12+AC12</f>
        <v>279.13499999999999</v>
      </c>
      <c r="AF12" s="84"/>
      <c r="AG12" s="84">
        <v>1</v>
      </c>
      <c r="AH12" s="106">
        <v>12</v>
      </c>
      <c r="AI12" s="145"/>
      <c r="AJ12" s="145"/>
      <c r="AK12" s="145"/>
      <c r="AL12" s="145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6"/>
      <c r="CF12" s="146"/>
      <c r="CG12" s="146"/>
      <c r="CH12" s="146"/>
      <c r="CI12" s="146"/>
      <c r="CJ12" s="146"/>
      <c r="CK12" s="146"/>
      <c r="CL12" s="146"/>
      <c r="CM12" s="146"/>
      <c r="CN12" s="146"/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</row>
    <row r="13" spans="1:123" s="146" customFormat="1" ht="15.75" x14ac:dyDescent="0.25">
      <c r="A13" s="163">
        <v>6</v>
      </c>
      <c r="B13" s="42" t="s">
        <v>88</v>
      </c>
      <c r="C13" s="41" t="s">
        <v>25</v>
      </c>
      <c r="D13" s="41" t="s">
        <v>144</v>
      </c>
      <c r="E13" s="46">
        <v>36328</v>
      </c>
      <c r="F13" s="41">
        <v>60</v>
      </c>
      <c r="G13" s="40" t="s">
        <v>23</v>
      </c>
      <c r="H13" s="41" t="s">
        <v>145</v>
      </c>
      <c r="I13" s="46" t="s">
        <v>79</v>
      </c>
      <c r="J13" s="41" t="s">
        <v>180</v>
      </c>
      <c r="K13" s="102">
        <v>0.84370000000000001</v>
      </c>
      <c r="L13" s="48">
        <v>105</v>
      </c>
      <c r="M13" s="48">
        <v>110</v>
      </c>
      <c r="N13" s="180">
        <v>115</v>
      </c>
      <c r="O13" s="48"/>
      <c r="P13" s="48">
        <v>110</v>
      </c>
      <c r="Q13" s="102">
        <f>P13*K13</f>
        <v>92.807000000000002</v>
      </c>
      <c r="R13" s="103">
        <v>60</v>
      </c>
      <c r="S13" s="180">
        <v>65</v>
      </c>
      <c r="T13" s="48">
        <v>65</v>
      </c>
      <c r="U13" s="48"/>
      <c r="V13" s="48">
        <v>65</v>
      </c>
      <c r="W13" s="141">
        <f>V13*K13</f>
        <v>54.840499999999999</v>
      </c>
      <c r="X13" s="72">
        <v>115</v>
      </c>
      <c r="Y13" s="75">
        <v>122.5</v>
      </c>
      <c r="Z13" s="75">
        <v>122.5</v>
      </c>
      <c r="AA13" s="81"/>
      <c r="AB13" s="81">
        <v>115</v>
      </c>
      <c r="AC13" s="142">
        <f>AB13*K13</f>
        <v>97.025499999999994</v>
      </c>
      <c r="AD13" s="72">
        <f>P13+V13+AB13</f>
        <v>290</v>
      </c>
      <c r="AE13" s="71">
        <f>Q13+W13+AC13</f>
        <v>244.673</v>
      </c>
      <c r="AF13" s="143"/>
      <c r="AG13" s="143">
        <v>3</v>
      </c>
      <c r="AH13" s="144">
        <v>4</v>
      </c>
      <c r="AI13" s="145"/>
      <c r="AJ13" s="145"/>
      <c r="AK13" s="145"/>
      <c r="AL13" s="145"/>
    </row>
    <row r="14" spans="1:123" s="156" customFormat="1" ht="15.75" x14ac:dyDescent="0.25">
      <c r="A14" s="107">
        <v>7</v>
      </c>
      <c r="B14" s="42" t="s">
        <v>88</v>
      </c>
      <c r="C14" s="41" t="s">
        <v>25</v>
      </c>
      <c r="D14" s="41" t="s">
        <v>142</v>
      </c>
      <c r="E14" s="46">
        <v>35811</v>
      </c>
      <c r="F14" s="41">
        <v>67.5</v>
      </c>
      <c r="G14" s="40" t="s">
        <v>23</v>
      </c>
      <c r="H14" s="41" t="s">
        <v>143</v>
      </c>
      <c r="I14" s="46" t="s">
        <v>79</v>
      </c>
      <c r="J14" s="41">
        <v>66.05</v>
      </c>
      <c r="K14" s="102">
        <v>0.73980000000000001</v>
      </c>
      <c r="L14" s="48">
        <v>127.5</v>
      </c>
      <c r="M14" s="48">
        <v>135</v>
      </c>
      <c r="N14" s="48">
        <v>142.5</v>
      </c>
      <c r="O14" s="48"/>
      <c r="P14" s="48">
        <v>142.5</v>
      </c>
      <c r="Q14" s="102">
        <f t="shared" si="0"/>
        <v>105.42150000000001</v>
      </c>
      <c r="R14" s="103">
        <v>100</v>
      </c>
      <c r="S14" s="180">
        <v>105</v>
      </c>
      <c r="T14" s="72">
        <v>105</v>
      </c>
      <c r="U14" s="48"/>
      <c r="V14" s="72">
        <v>105</v>
      </c>
      <c r="W14" s="141">
        <f t="shared" si="1"/>
        <v>77.679000000000002</v>
      </c>
      <c r="X14" s="72">
        <v>157.5</v>
      </c>
      <c r="Y14" s="72">
        <v>160</v>
      </c>
      <c r="Z14" s="72">
        <v>172</v>
      </c>
      <c r="AA14" s="72"/>
      <c r="AB14" s="72">
        <v>172</v>
      </c>
      <c r="AC14" s="147">
        <f t="shared" si="2"/>
        <v>127.2456</v>
      </c>
      <c r="AD14" s="72">
        <f t="shared" si="3"/>
        <v>419.5</v>
      </c>
      <c r="AE14" s="71">
        <f t="shared" si="3"/>
        <v>310.34609999999998</v>
      </c>
      <c r="AF14" s="84"/>
      <c r="AG14" s="84">
        <v>2</v>
      </c>
      <c r="AH14" s="106">
        <v>5</v>
      </c>
      <c r="AI14" s="145"/>
      <c r="AJ14" s="145"/>
      <c r="AK14" s="145"/>
      <c r="AL14" s="145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</row>
    <row r="15" spans="1:123" ht="15.75" x14ac:dyDescent="0.25">
      <c r="A15" s="163">
        <v>8</v>
      </c>
      <c r="B15" s="39" t="s">
        <v>32</v>
      </c>
      <c r="C15" s="39" t="s">
        <v>25</v>
      </c>
      <c r="D15" s="41" t="s">
        <v>42</v>
      </c>
      <c r="E15" s="46">
        <v>30650</v>
      </c>
      <c r="F15" s="41">
        <v>100</v>
      </c>
      <c r="G15" s="40" t="s">
        <v>35</v>
      </c>
      <c r="H15" s="41" t="s">
        <v>13</v>
      </c>
      <c r="I15" s="125" t="s">
        <v>44</v>
      </c>
      <c r="J15" s="41" t="s">
        <v>182</v>
      </c>
      <c r="K15" s="102">
        <v>0.55600000000000005</v>
      </c>
      <c r="L15" s="48">
        <v>230</v>
      </c>
      <c r="M15" s="48">
        <v>245</v>
      </c>
      <c r="N15" s="48" t="s">
        <v>176</v>
      </c>
      <c r="O15" s="48"/>
      <c r="P15" s="48">
        <v>245</v>
      </c>
      <c r="Q15" s="102">
        <f t="shared" si="0"/>
        <v>136.22</v>
      </c>
      <c r="R15" s="180">
        <v>150</v>
      </c>
      <c r="S15" s="48">
        <v>150</v>
      </c>
      <c r="T15" s="72">
        <v>155</v>
      </c>
      <c r="U15" s="48"/>
      <c r="V15" s="72">
        <v>155</v>
      </c>
      <c r="W15" s="141">
        <f t="shared" si="1"/>
        <v>86.18</v>
      </c>
      <c r="X15" s="72">
        <v>215</v>
      </c>
      <c r="Y15" s="72">
        <v>235</v>
      </c>
      <c r="Z15" s="72"/>
      <c r="AA15" s="72"/>
      <c r="AB15" s="72">
        <v>235</v>
      </c>
      <c r="AC15" s="147">
        <f t="shared" si="2"/>
        <v>130.66000000000003</v>
      </c>
      <c r="AD15" s="72">
        <f t="shared" si="3"/>
        <v>635</v>
      </c>
      <c r="AE15" s="71">
        <f t="shared" si="3"/>
        <v>353.06000000000006</v>
      </c>
      <c r="AF15" s="84"/>
      <c r="AG15" s="84">
        <v>1</v>
      </c>
      <c r="AH15" s="106">
        <v>12</v>
      </c>
      <c r="AI15" s="76"/>
      <c r="AJ15" s="76"/>
      <c r="AK15" s="76"/>
      <c r="AL15" s="76"/>
    </row>
    <row r="16" spans="1:123" s="146" customFormat="1" ht="15.75" x14ac:dyDescent="0.25">
      <c r="A16" s="107">
        <v>9</v>
      </c>
      <c r="B16" s="39" t="s">
        <v>32</v>
      </c>
      <c r="C16" s="39" t="s">
        <v>38</v>
      </c>
      <c r="D16" s="41" t="s">
        <v>77</v>
      </c>
      <c r="E16" s="46">
        <v>18481</v>
      </c>
      <c r="F16" s="41">
        <v>67.5</v>
      </c>
      <c r="G16" s="39" t="s">
        <v>78</v>
      </c>
      <c r="H16" s="41" t="s">
        <v>13</v>
      </c>
      <c r="I16" s="63" t="s">
        <v>79</v>
      </c>
      <c r="J16" s="41">
        <v>66.45</v>
      </c>
      <c r="K16" s="102">
        <v>1.5228999999999999</v>
      </c>
      <c r="L16" s="48">
        <v>97.5</v>
      </c>
      <c r="M16" s="48">
        <v>102.5</v>
      </c>
      <c r="N16" s="48">
        <v>110</v>
      </c>
      <c r="O16" s="48"/>
      <c r="P16" s="48">
        <v>110</v>
      </c>
      <c r="Q16" s="102">
        <f>P16*K16</f>
        <v>167.51900000000001</v>
      </c>
      <c r="R16" s="103">
        <v>90</v>
      </c>
      <c r="S16" s="180">
        <v>102.5</v>
      </c>
      <c r="T16" s="180">
        <v>102.5</v>
      </c>
      <c r="U16" s="48"/>
      <c r="V16" s="48">
        <v>90</v>
      </c>
      <c r="W16" s="141">
        <f>V16*K16</f>
        <v>137.06099999999998</v>
      </c>
      <c r="X16" s="72">
        <v>115</v>
      </c>
      <c r="Y16" s="72">
        <v>122.5</v>
      </c>
      <c r="Z16" s="72">
        <v>127.5</v>
      </c>
      <c r="AA16" s="72"/>
      <c r="AB16" s="72">
        <v>127.5</v>
      </c>
      <c r="AC16" s="147">
        <f>AB16*K16</f>
        <v>194.16974999999999</v>
      </c>
      <c r="AD16" s="81">
        <f t="shared" ref="AD16:AE18" si="4">P16+V16+AB16</f>
        <v>327.5</v>
      </c>
      <c r="AE16" s="148">
        <f t="shared" si="4"/>
        <v>498.74974999999995</v>
      </c>
      <c r="AF16" s="149"/>
      <c r="AG16" s="149">
        <v>1</v>
      </c>
      <c r="AH16" s="150">
        <v>12</v>
      </c>
      <c r="AI16" s="145"/>
      <c r="AJ16" s="145"/>
      <c r="AK16" s="145"/>
      <c r="AL16" s="145"/>
    </row>
    <row r="17" spans="1:38" ht="15.75" x14ac:dyDescent="0.25">
      <c r="A17" s="163">
        <v>10</v>
      </c>
      <c r="B17" s="42" t="s">
        <v>37</v>
      </c>
      <c r="C17" s="41" t="s">
        <v>25</v>
      </c>
      <c r="D17" s="41" t="s">
        <v>111</v>
      </c>
      <c r="E17" s="46">
        <v>31482</v>
      </c>
      <c r="F17" s="41">
        <v>100</v>
      </c>
      <c r="G17" s="40" t="s">
        <v>23</v>
      </c>
      <c r="H17" s="41" t="s">
        <v>13</v>
      </c>
      <c r="I17" s="83" t="s">
        <v>13</v>
      </c>
      <c r="J17" s="41">
        <v>98.05</v>
      </c>
      <c r="K17" s="102">
        <v>0.55889999999999995</v>
      </c>
      <c r="L17" s="48">
        <v>215</v>
      </c>
      <c r="M17" s="48">
        <v>232.5</v>
      </c>
      <c r="N17" s="48">
        <v>237</v>
      </c>
      <c r="O17" s="48"/>
      <c r="P17" s="48">
        <v>237</v>
      </c>
      <c r="Q17" s="102">
        <f>P17*K17</f>
        <v>132.45929999999998</v>
      </c>
      <c r="R17" s="103">
        <v>180</v>
      </c>
      <c r="S17" s="180">
        <v>192.5</v>
      </c>
      <c r="T17" s="72">
        <v>192.5</v>
      </c>
      <c r="U17" s="48"/>
      <c r="V17" s="72">
        <v>192.5</v>
      </c>
      <c r="W17" s="141">
        <f>V17*K17</f>
        <v>107.58824999999999</v>
      </c>
      <c r="X17" s="72">
        <v>235</v>
      </c>
      <c r="Y17" s="72">
        <v>252.5</v>
      </c>
      <c r="Z17" s="72">
        <v>257</v>
      </c>
      <c r="AA17" s="72"/>
      <c r="AB17" s="72">
        <v>257</v>
      </c>
      <c r="AC17" s="147">
        <f>AB17*K17</f>
        <v>143.63729999999998</v>
      </c>
      <c r="AD17" s="72">
        <f t="shared" si="4"/>
        <v>686.5</v>
      </c>
      <c r="AE17" s="71">
        <f t="shared" si="4"/>
        <v>383.68484999999998</v>
      </c>
      <c r="AF17" s="149"/>
      <c r="AG17" s="149">
        <v>1</v>
      </c>
      <c r="AH17" s="150">
        <v>12</v>
      </c>
      <c r="AI17" s="76"/>
      <c r="AJ17" s="76"/>
      <c r="AK17" s="76"/>
      <c r="AL17" s="76"/>
    </row>
    <row r="18" spans="1:38" ht="15.75" x14ac:dyDescent="0.25">
      <c r="A18" s="107">
        <v>11</v>
      </c>
      <c r="B18" s="42" t="s">
        <v>37</v>
      </c>
      <c r="C18" s="41" t="s">
        <v>25</v>
      </c>
      <c r="D18" s="41" t="s">
        <v>150</v>
      </c>
      <c r="E18" s="46">
        <v>27892</v>
      </c>
      <c r="F18" s="41">
        <v>100</v>
      </c>
      <c r="G18" s="39" t="s">
        <v>69</v>
      </c>
      <c r="H18" s="41" t="s">
        <v>13</v>
      </c>
      <c r="I18" s="63" t="s">
        <v>151</v>
      </c>
      <c r="J18" s="41">
        <v>99.25</v>
      </c>
      <c r="K18" s="102">
        <v>0.58250000000000002</v>
      </c>
      <c r="L18" s="48">
        <v>170</v>
      </c>
      <c r="M18" s="48">
        <v>182.5</v>
      </c>
      <c r="N18" s="180">
        <v>187.5</v>
      </c>
      <c r="O18" s="48"/>
      <c r="P18" s="48">
        <v>182.5</v>
      </c>
      <c r="Q18" s="102">
        <f>P18*K18</f>
        <v>106.30625000000001</v>
      </c>
      <c r="R18" s="103">
        <v>110</v>
      </c>
      <c r="S18" s="48">
        <v>117.5</v>
      </c>
      <c r="T18" s="72">
        <v>125</v>
      </c>
      <c r="U18" s="48"/>
      <c r="V18" s="72">
        <v>125</v>
      </c>
      <c r="W18" s="141">
        <f>V18*K18</f>
        <v>72.8125</v>
      </c>
      <c r="X18" s="72">
        <v>220</v>
      </c>
      <c r="Y18" s="72">
        <v>237.5</v>
      </c>
      <c r="Z18" s="72">
        <v>245</v>
      </c>
      <c r="AA18" s="72"/>
      <c r="AB18" s="72">
        <v>245</v>
      </c>
      <c r="AC18" s="147">
        <f>AB18*K18</f>
        <v>142.71250000000001</v>
      </c>
      <c r="AD18" s="72">
        <f t="shared" si="4"/>
        <v>552.5</v>
      </c>
      <c r="AE18" s="71">
        <f t="shared" si="4"/>
        <v>321.83125000000001</v>
      </c>
      <c r="AF18" s="84"/>
      <c r="AG18" s="84">
        <v>1</v>
      </c>
      <c r="AH18" s="106">
        <v>12</v>
      </c>
      <c r="AI18" s="76"/>
      <c r="AJ18" s="76"/>
      <c r="AK18" s="76"/>
      <c r="AL18" s="76"/>
    </row>
    <row r="19" spans="1:38" ht="15.75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</row>
    <row r="20" spans="1:38" ht="15.75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</row>
    <row r="21" spans="1:38" ht="15.75" x14ac:dyDescent="0.2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</row>
    <row r="22" spans="1:38" ht="15.75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</row>
    <row r="23" spans="1:38" ht="15.75" x14ac:dyDescent="0.2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</row>
    <row r="24" spans="1:38" ht="15.75" x14ac:dyDescent="0.25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</row>
    <row r="25" spans="1:38" ht="15.75" x14ac:dyDescent="0.25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</row>
    <row r="26" spans="1:38" ht="15.75" x14ac:dyDescent="0.25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</row>
    <row r="27" spans="1:38" ht="15.75" x14ac:dyDescent="0.25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</row>
    <row r="28" spans="1:38" ht="15.75" x14ac:dyDescent="0.2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</row>
    <row r="29" spans="1:38" ht="15.75" x14ac:dyDescent="0.25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</row>
    <row r="30" spans="1:38" ht="15.75" x14ac:dyDescent="0.25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</row>
    <row r="31" spans="1:38" ht="15.75" x14ac:dyDescent="0.25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</row>
    <row r="32" spans="1:38" ht="15.75" x14ac:dyDescent="0.2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</row>
    <row r="33" spans="1:38" ht="15.75" x14ac:dyDescent="0.25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</row>
    <row r="34" spans="1:38" ht="15.75" x14ac:dyDescent="0.2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</row>
    <row r="35" spans="1:38" ht="15.75" x14ac:dyDescent="0.2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</row>
    <row r="36" spans="1:38" ht="15.75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</row>
    <row r="37" spans="1:38" ht="15.75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</row>
    <row r="38" spans="1:38" ht="15.75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</row>
    <row r="39" spans="1:38" ht="15.75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</row>
    <row r="40" spans="1:38" ht="15.75" x14ac:dyDescent="0.25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</row>
    <row r="41" spans="1:38" ht="15.75" x14ac:dyDescent="0.2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</row>
    <row r="42" spans="1:38" ht="15.75" x14ac:dyDescent="0.2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</row>
    <row r="43" spans="1:38" ht="15.75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</row>
    <row r="44" spans="1:38" ht="15.75" x14ac:dyDescent="0.25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</row>
    <row r="45" spans="1:38" ht="15.75" x14ac:dyDescent="0.2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</row>
    <row r="46" spans="1:38" ht="15.75" x14ac:dyDescent="0.2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</row>
    <row r="47" spans="1:38" ht="15.75" x14ac:dyDescent="0.2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</row>
    <row r="48" spans="1:38" ht="15.75" x14ac:dyDescent="0.2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</row>
    <row r="49" spans="1:38" ht="15.75" x14ac:dyDescent="0.2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</row>
    <row r="50" spans="1:38" ht="15.75" x14ac:dyDescent="0.2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</row>
    <row r="51" spans="1:38" ht="15.75" x14ac:dyDescent="0.2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</row>
    <row r="52" spans="1:38" ht="15.75" x14ac:dyDescent="0.2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</row>
    <row r="53" spans="1:38" ht="15.75" x14ac:dyDescent="0.2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</row>
    <row r="54" spans="1:38" ht="15.75" x14ac:dyDescent="0.2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</row>
    <row r="55" spans="1:38" ht="15.75" x14ac:dyDescent="0.2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</row>
    <row r="56" spans="1:38" ht="15.75" x14ac:dyDescent="0.2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</row>
    <row r="57" spans="1:38" ht="15.75" x14ac:dyDescent="0.2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</row>
    <row r="58" spans="1:38" ht="15.75" x14ac:dyDescent="0.25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</row>
    <row r="59" spans="1:38" ht="15.75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</row>
    <row r="60" spans="1:38" ht="15.75" x14ac:dyDescent="0.2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</row>
    <row r="61" spans="1:38" ht="15.75" x14ac:dyDescent="0.2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</row>
    <row r="62" spans="1:38" ht="15.75" x14ac:dyDescent="0.2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</row>
    <row r="63" spans="1:38" ht="15.75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</row>
    <row r="64" spans="1:38" ht="15.75" x14ac:dyDescent="0.2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</row>
    <row r="65" spans="1:38" ht="15.75" x14ac:dyDescent="0.2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</row>
    <row r="66" spans="1:38" ht="15.75" x14ac:dyDescent="0.2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</row>
    <row r="67" spans="1:38" ht="15.75" x14ac:dyDescent="0.2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</row>
    <row r="68" spans="1:38" ht="15.75" x14ac:dyDescent="0.2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</row>
    <row r="69" spans="1:38" ht="15.75" x14ac:dyDescent="0.2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</row>
    <row r="70" spans="1:38" ht="15.75" x14ac:dyDescent="0.2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</row>
    <row r="71" spans="1:38" ht="15.75" x14ac:dyDescent="0.2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</row>
    <row r="72" spans="1:38" ht="15.75" x14ac:dyDescent="0.2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</row>
    <row r="73" spans="1:38" ht="15.75" x14ac:dyDescent="0.2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</row>
    <row r="74" spans="1:38" ht="15.75" x14ac:dyDescent="0.2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</row>
    <row r="75" spans="1:38" ht="15.75" x14ac:dyDescent="0.2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</row>
    <row r="76" spans="1:38" ht="15.75" x14ac:dyDescent="0.2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</row>
    <row r="77" spans="1:38" ht="15.75" x14ac:dyDescent="0.2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</row>
    <row r="78" spans="1:38" ht="15.75" x14ac:dyDescent="0.2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</row>
    <row r="79" spans="1:38" ht="15.75" x14ac:dyDescent="0.2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</row>
    <row r="80" spans="1:38" ht="15.75" x14ac:dyDescent="0.2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</row>
    <row r="81" spans="1:38" ht="15.75" x14ac:dyDescent="0.2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</row>
    <row r="82" spans="1:38" ht="15.75" x14ac:dyDescent="0.2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</row>
    <row r="83" spans="1:38" ht="15.75" x14ac:dyDescent="0.2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</row>
    <row r="84" spans="1:38" ht="15.75" x14ac:dyDescent="0.2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</row>
    <row r="85" spans="1:38" ht="15.75" x14ac:dyDescent="0.25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</row>
    <row r="86" spans="1:38" ht="15.75" x14ac:dyDescent="0.2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</row>
    <row r="87" spans="1:38" ht="15.75" x14ac:dyDescent="0.2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</row>
    <row r="88" spans="1:38" ht="15.75" x14ac:dyDescent="0.25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</row>
    <row r="89" spans="1:38" ht="15.75" x14ac:dyDescent="0.25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</row>
    <row r="90" spans="1:38" ht="15.75" x14ac:dyDescent="0.25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</row>
    <row r="91" spans="1:38" ht="15.75" x14ac:dyDescent="0.25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</row>
    <row r="92" spans="1:38" ht="15.75" x14ac:dyDescent="0.25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</row>
    <row r="93" spans="1:38" ht="15.75" x14ac:dyDescent="0.25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</row>
    <row r="94" spans="1:38" ht="15.75" x14ac:dyDescent="0.25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</row>
    <row r="95" spans="1:38" ht="15.75" x14ac:dyDescent="0.25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</row>
    <row r="96" spans="1:38" ht="15.75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</row>
    <row r="97" spans="1:38" ht="15.75" x14ac:dyDescent="0.2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</row>
    <row r="98" spans="1:38" ht="15.75" x14ac:dyDescent="0.25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</row>
    <row r="99" spans="1:38" ht="15.75" x14ac:dyDescent="0.25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</row>
    <row r="100" spans="1:38" ht="15.75" x14ac:dyDescent="0.25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</row>
    <row r="101" spans="1:38" ht="15.75" x14ac:dyDescent="0.25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</row>
    <row r="102" spans="1:38" ht="15.75" x14ac:dyDescent="0.25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</row>
    <row r="103" spans="1:38" ht="15.75" x14ac:dyDescent="0.25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</row>
    <row r="104" spans="1:38" ht="15.75" x14ac:dyDescent="0.25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</row>
    <row r="105" spans="1:38" ht="15.75" x14ac:dyDescent="0.25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</row>
    <row r="106" spans="1:38" ht="15.75" x14ac:dyDescent="0.25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</row>
    <row r="107" spans="1:38" ht="15.75" x14ac:dyDescent="0.25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</row>
    <row r="108" spans="1:38" ht="15.75" x14ac:dyDescent="0.25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</row>
    <row r="109" spans="1:38" ht="15.75" x14ac:dyDescent="0.25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</row>
    <row r="110" spans="1:38" ht="15.75" x14ac:dyDescent="0.25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</row>
    <row r="111" spans="1:38" ht="15.75" x14ac:dyDescent="0.25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</row>
    <row r="112" spans="1:38" ht="15.75" x14ac:dyDescent="0.25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</row>
    <row r="113" spans="1:38" ht="15.75" x14ac:dyDescent="0.25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</row>
    <row r="114" spans="1:38" ht="15.75" x14ac:dyDescent="0.25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</row>
    <row r="115" spans="1:38" ht="15.75" x14ac:dyDescent="0.25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</row>
    <row r="116" spans="1:38" ht="15.75" x14ac:dyDescent="0.25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</row>
    <row r="117" spans="1:38" ht="15.75" x14ac:dyDescent="0.25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</row>
    <row r="118" spans="1:38" ht="15.75" x14ac:dyDescent="0.25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</row>
    <row r="119" spans="1:38" ht="15.75" x14ac:dyDescent="0.25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</row>
    <row r="120" spans="1:38" ht="15.75" x14ac:dyDescent="0.25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</row>
    <row r="121" spans="1:38" ht="15.75" x14ac:dyDescent="0.25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</row>
    <row r="122" spans="1:38" ht="15.75" x14ac:dyDescent="0.25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</row>
    <row r="123" spans="1:38" ht="15.75" x14ac:dyDescent="0.25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</row>
    <row r="124" spans="1:38" ht="15.75" x14ac:dyDescent="0.25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</row>
    <row r="125" spans="1:38" ht="15.75" x14ac:dyDescent="0.25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</row>
    <row r="126" spans="1:38" ht="15.75" x14ac:dyDescent="0.25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</row>
    <row r="127" spans="1:38" ht="15.75" x14ac:dyDescent="0.25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</row>
    <row r="128" spans="1:38" ht="15.75" x14ac:dyDescent="0.2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</row>
    <row r="129" spans="1:38" ht="15.75" x14ac:dyDescent="0.25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</row>
    <row r="130" spans="1:38" ht="15.75" x14ac:dyDescent="0.25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</row>
    <row r="131" spans="1:38" ht="15.75" x14ac:dyDescent="0.25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</row>
    <row r="132" spans="1:38" ht="15.75" x14ac:dyDescent="0.25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</row>
    <row r="133" spans="1:38" ht="15.75" x14ac:dyDescent="0.25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</row>
    <row r="134" spans="1:38" ht="15.75" x14ac:dyDescent="0.25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</row>
    <row r="135" spans="1:38" ht="15.75" x14ac:dyDescent="0.25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</row>
    <row r="136" spans="1:38" ht="15.75" x14ac:dyDescent="0.25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</row>
    <row r="137" spans="1:38" ht="15.75" x14ac:dyDescent="0.25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76"/>
    </row>
    <row r="138" spans="1:38" ht="15.75" x14ac:dyDescent="0.25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  <c r="AI138" s="76"/>
      <c r="AJ138" s="76"/>
      <c r="AK138" s="76"/>
      <c r="AL138" s="76"/>
    </row>
    <row r="139" spans="1:38" ht="15.75" x14ac:dyDescent="0.25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</row>
    <row r="140" spans="1:38" ht="15.75" x14ac:dyDescent="0.25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</row>
    <row r="141" spans="1:38" ht="15.75" x14ac:dyDescent="0.25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</row>
    <row r="142" spans="1:38" ht="15.75" x14ac:dyDescent="0.25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</row>
    <row r="143" spans="1:38" ht="15.75" x14ac:dyDescent="0.25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</row>
    <row r="144" spans="1:38" ht="15.75" x14ac:dyDescent="0.25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</row>
    <row r="145" spans="1:38" ht="15.75" x14ac:dyDescent="0.2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</row>
    <row r="146" spans="1:38" ht="15.75" x14ac:dyDescent="0.25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</row>
    <row r="147" spans="1:38" ht="15.75" x14ac:dyDescent="0.25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</row>
    <row r="148" spans="1:38" ht="15.75" x14ac:dyDescent="0.25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</row>
    <row r="149" spans="1:38" ht="15.75" x14ac:dyDescent="0.25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</row>
    <row r="150" spans="1:38" ht="15.75" x14ac:dyDescent="0.25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</row>
    <row r="151" spans="1:38" ht="15.75" x14ac:dyDescent="0.25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</row>
    <row r="152" spans="1:38" ht="15.75" x14ac:dyDescent="0.25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</row>
    <row r="153" spans="1:38" ht="15.75" x14ac:dyDescent="0.25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</row>
    <row r="154" spans="1:38" ht="15.75" x14ac:dyDescent="0.25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</row>
    <row r="155" spans="1:38" ht="15.75" x14ac:dyDescent="0.25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</row>
    <row r="156" spans="1:38" ht="15.75" x14ac:dyDescent="0.25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</row>
    <row r="157" spans="1:38" ht="15.75" x14ac:dyDescent="0.25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</row>
    <row r="158" spans="1:38" ht="15.75" x14ac:dyDescent="0.25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</row>
    <row r="159" spans="1:38" ht="15.75" x14ac:dyDescent="0.25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</row>
    <row r="160" spans="1:38" ht="15.75" x14ac:dyDescent="0.25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</row>
    <row r="161" spans="1:38" ht="15.75" x14ac:dyDescent="0.25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</row>
    <row r="162" spans="1:38" ht="15.75" x14ac:dyDescent="0.25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</row>
    <row r="163" spans="1:38" ht="15.75" x14ac:dyDescent="0.25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</row>
    <row r="164" spans="1:38" ht="15.75" x14ac:dyDescent="0.25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</row>
    <row r="165" spans="1:38" ht="15.75" x14ac:dyDescent="0.25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</row>
    <row r="166" spans="1:38" ht="15.75" x14ac:dyDescent="0.25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</row>
    <row r="167" spans="1:38" ht="15.75" x14ac:dyDescent="0.25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</row>
    <row r="168" spans="1:38" ht="15.75" x14ac:dyDescent="0.25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</row>
    <row r="169" spans="1:38" ht="15.75" x14ac:dyDescent="0.25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</row>
    <row r="170" spans="1:38" ht="15.75" x14ac:dyDescent="0.25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</row>
    <row r="171" spans="1:38" ht="15.75" x14ac:dyDescent="0.25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</row>
    <row r="172" spans="1:38" ht="15.75" x14ac:dyDescent="0.25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</row>
    <row r="173" spans="1:38" ht="15.75" x14ac:dyDescent="0.25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</row>
    <row r="174" spans="1:38" ht="15.75" x14ac:dyDescent="0.25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76"/>
    </row>
    <row r="175" spans="1:38" ht="15.75" x14ac:dyDescent="0.25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</row>
    <row r="176" spans="1:38" ht="15.75" x14ac:dyDescent="0.25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</row>
    <row r="177" spans="1:38" ht="15.75" x14ac:dyDescent="0.25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</row>
    <row r="178" spans="1:38" ht="15.75" x14ac:dyDescent="0.25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</row>
    <row r="179" spans="1:38" ht="15.75" x14ac:dyDescent="0.25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</row>
    <row r="180" spans="1:38" ht="15.75" x14ac:dyDescent="0.25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</row>
    <row r="181" spans="1:38" ht="15.75" x14ac:dyDescent="0.25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</row>
    <row r="182" spans="1:38" ht="15.75" x14ac:dyDescent="0.25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</row>
    <row r="183" spans="1:38" ht="15.75" x14ac:dyDescent="0.25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</row>
    <row r="184" spans="1:38" ht="15.75" x14ac:dyDescent="0.25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</row>
    <row r="185" spans="1:38" ht="15.75" x14ac:dyDescent="0.25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</row>
    <row r="186" spans="1:38" ht="15.75" x14ac:dyDescent="0.25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</row>
    <row r="187" spans="1:38" ht="15.75" x14ac:dyDescent="0.25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</row>
    <row r="188" spans="1:38" ht="15.75" x14ac:dyDescent="0.25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</row>
    <row r="189" spans="1:38" ht="15.75" x14ac:dyDescent="0.25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  <c r="AI189" s="76"/>
      <c r="AJ189" s="76"/>
      <c r="AK189" s="76"/>
      <c r="AL189" s="76"/>
    </row>
    <row r="190" spans="1:38" ht="15.75" x14ac:dyDescent="0.25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</row>
    <row r="191" spans="1:38" ht="15.75" x14ac:dyDescent="0.25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</row>
    <row r="192" spans="1:38" ht="15.75" x14ac:dyDescent="0.25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</row>
    <row r="193" spans="1:38" ht="15.75" x14ac:dyDescent="0.25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</row>
    <row r="194" spans="1:38" ht="15.75" x14ac:dyDescent="0.25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</row>
    <row r="195" spans="1:38" ht="15.75" x14ac:dyDescent="0.25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76"/>
    </row>
    <row r="196" spans="1:38" ht="15.75" x14ac:dyDescent="0.25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76"/>
    </row>
    <row r="197" spans="1:38" ht="15.75" x14ac:dyDescent="0.25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</row>
    <row r="198" spans="1:38" ht="15.75" x14ac:dyDescent="0.25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</row>
    <row r="199" spans="1:38" ht="15.75" x14ac:dyDescent="0.25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</row>
    <row r="200" spans="1:38" ht="15.75" x14ac:dyDescent="0.25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76"/>
    </row>
    <row r="201" spans="1:38" ht="15.75" x14ac:dyDescent="0.25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</row>
    <row r="202" spans="1:38" ht="15.75" x14ac:dyDescent="0.25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</row>
    <row r="203" spans="1:38" ht="15.75" x14ac:dyDescent="0.25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76"/>
    </row>
    <row r="204" spans="1:38" ht="15.75" x14ac:dyDescent="0.25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  <c r="AK204" s="76"/>
      <c r="AL204" s="76"/>
    </row>
    <row r="205" spans="1:38" ht="15.75" x14ac:dyDescent="0.25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I205" s="76"/>
      <c r="AJ205" s="76"/>
      <c r="AK205" s="76"/>
      <c r="AL205" s="76"/>
    </row>
    <row r="206" spans="1:38" ht="15.75" x14ac:dyDescent="0.25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</row>
    <row r="207" spans="1:38" ht="15.75" x14ac:dyDescent="0.25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</row>
    <row r="208" spans="1:38" ht="15.75" x14ac:dyDescent="0.25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</row>
    <row r="209" spans="1:38" ht="15.75" x14ac:dyDescent="0.25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  <c r="AJ209" s="76"/>
      <c r="AK209" s="76"/>
      <c r="AL209" s="76"/>
    </row>
    <row r="210" spans="1:38" ht="15.75" x14ac:dyDescent="0.25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</row>
    <row r="211" spans="1:38" ht="15.75" x14ac:dyDescent="0.25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76"/>
    </row>
    <row r="212" spans="1:38" ht="15.75" x14ac:dyDescent="0.25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  <c r="AK212" s="76"/>
      <c r="AL212" s="76"/>
    </row>
    <row r="213" spans="1:38" ht="15.75" x14ac:dyDescent="0.25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  <c r="AK213" s="76"/>
      <c r="AL213" s="76"/>
    </row>
    <row r="214" spans="1:38" ht="15.75" x14ac:dyDescent="0.25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  <c r="AJ214" s="76"/>
      <c r="AK214" s="76"/>
      <c r="AL214" s="76"/>
    </row>
    <row r="215" spans="1:38" ht="15.75" x14ac:dyDescent="0.25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  <c r="AK215" s="76"/>
      <c r="AL215" s="76"/>
    </row>
    <row r="216" spans="1:38" ht="15.75" x14ac:dyDescent="0.25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  <c r="AH216" s="76"/>
      <c r="AI216" s="76"/>
      <c r="AJ216" s="76"/>
      <c r="AK216" s="76"/>
      <c r="AL216" s="76"/>
    </row>
    <row r="217" spans="1:38" ht="15.75" x14ac:dyDescent="0.25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/>
    </row>
    <row r="218" spans="1:38" ht="15.75" x14ac:dyDescent="0.25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6"/>
      <c r="AG218" s="76"/>
      <c r="AH218" s="76"/>
      <c r="AI218" s="76"/>
      <c r="AJ218" s="76"/>
      <c r="AK218" s="76"/>
      <c r="AL218" s="76"/>
    </row>
    <row r="219" spans="1:38" ht="15.75" x14ac:dyDescent="0.25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</row>
    <row r="220" spans="1:38" ht="15.75" x14ac:dyDescent="0.25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  <c r="AG220" s="76"/>
      <c r="AH220" s="76"/>
      <c r="AI220" s="76"/>
      <c r="AJ220" s="76"/>
      <c r="AK220" s="76"/>
      <c r="AL220" s="76"/>
    </row>
    <row r="221" spans="1:38" ht="15.75" x14ac:dyDescent="0.25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  <c r="AK221" s="76"/>
      <c r="AL221" s="76"/>
    </row>
    <row r="222" spans="1:38" ht="15.75" x14ac:dyDescent="0.25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  <c r="AI222" s="76"/>
      <c r="AJ222" s="76"/>
      <c r="AK222" s="76"/>
      <c r="AL222" s="76"/>
    </row>
    <row r="223" spans="1:38" ht="15.75" x14ac:dyDescent="0.25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  <c r="AG223" s="76"/>
      <c r="AH223" s="76"/>
      <c r="AI223" s="76"/>
      <c r="AJ223" s="76"/>
      <c r="AK223" s="76"/>
      <c r="AL223" s="76"/>
    </row>
    <row r="224" spans="1:38" ht="15.75" x14ac:dyDescent="0.25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  <c r="AH224" s="76"/>
      <c r="AI224" s="76"/>
      <c r="AJ224" s="76"/>
      <c r="AK224" s="76"/>
      <c r="AL224" s="76"/>
    </row>
    <row r="225" spans="1:38" ht="15.75" x14ac:dyDescent="0.25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  <c r="AB225" s="76"/>
      <c r="AC225" s="76"/>
      <c r="AD225" s="76"/>
      <c r="AE225" s="76"/>
      <c r="AF225" s="76"/>
      <c r="AG225" s="76"/>
      <c r="AH225" s="76"/>
      <c r="AI225" s="76"/>
      <c r="AJ225" s="76"/>
      <c r="AK225" s="76"/>
      <c r="AL225" s="76"/>
    </row>
    <row r="226" spans="1:38" ht="15.75" x14ac:dyDescent="0.25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  <c r="AC226" s="76"/>
      <c r="AD226" s="76"/>
      <c r="AE226" s="76"/>
      <c r="AF226" s="76"/>
      <c r="AG226" s="76"/>
      <c r="AH226" s="76"/>
      <c r="AI226" s="76"/>
      <c r="AJ226" s="76"/>
      <c r="AK226" s="76"/>
      <c r="AL226" s="76"/>
    </row>
    <row r="227" spans="1:38" ht="15.75" x14ac:dyDescent="0.25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76"/>
      <c r="AG227" s="76"/>
      <c r="AH227" s="76"/>
      <c r="AI227" s="76"/>
      <c r="AJ227" s="76"/>
      <c r="AK227" s="76"/>
      <c r="AL227" s="76"/>
    </row>
    <row r="228" spans="1:38" ht="15.75" x14ac:dyDescent="0.25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  <c r="AE228" s="76"/>
      <c r="AF228" s="76"/>
      <c r="AG228" s="76"/>
      <c r="AH228" s="76"/>
      <c r="AI228" s="76"/>
      <c r="AJ228" s="76"/>
      <c r="AK228" s="76"/>
      <c r="AL228" s="76"/>
    </row>
    <row r="229" spans="1:38" ht="15.75" x14ac:dyDescent="0.25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  <c r="AE229" s="76"/>
      <c r="AF229" s="76"/>
      <c r="AG229" s="76"/>
      <c r="AH229" s="76"/>
      <c r="AI229" s="76"/>
      <c r="AJ229" s="76"/>
      <c r="AK229" s="76"/>
      <c r="AL229" s="76"/>
    </row>
    <row r="230" spans="1:38" ht="15.75" x14ac:dyDescent="0.25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  <c r="AB230" s="76"/>
      <c r="AC230" s="76"/>
      <c r="AD230" s="76"/>
      <c r="AE230" s="76"/>
      <c r="AF230" s="76"/>
      <c r="AG230" s="76"/>
      <c r="AH230" s="76"/>
      <c r="AI230" s="76"/>
      <c r="AJ230" s="76"/>
      <c r="AK230" s="76"/>
      <c r="AL230" s="76"/>
    </row>
    <row r="231" spans="1:38" ht="15.75" x14ac:dyDescent="0.25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  <c r="AB231" s="76"/>
      <c r="AC231" s="76"/>
      <c r="AD231" s="76"/>
      <c r="AE231" s="76"/>
      <c r="AF231" s="76"/>
      <c r="AG231" s="76"/>
      <c r="AH231" s="76"/>
      <c r="AI231" s="76"/>
      <c r="AJ231" s="76"/>
      <c r="AK231" s="76"/>
      <c r="AL231" s="76"/>
    </row>
    <row r="232" spans="1:38" ht="15.75" x14ac:dyDescent="0.25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  <c r="AH232" s="76"/>
      <c r="AI232" s="76"/>
      <c r="AJ232" s="76"/>
      <c r="AK232" s="76"/>
      <c r="AL232" s="76"/>
    </row>
    <row r="233" spans="1:38" ht="15.75" x14ac:dyDescent="0.25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  <c r="AB233" s="76"/>
      <c r="AC233" s="76"/>
      <c r="AD233" s="76"/>
      <c r="AE233" s="76"/>
      <c r="AF233" s="76"/>
      <c r="AG233" s="76"/>
      <c r="AH233" s="76"/>
      <c r="AI233" s="76"/>
      <c r="AJ233" s="76"/>
      <c r="AK233" s="76"/>
      <c r="AL233" s="76"/>
    </row>
    <row r="234" spans="1:38" ht="15.75" x14ac:dyDescent="0.25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6"/>
      <c r="AG234" s="76"/>
      <c r="AH234" s="76"/>
      <c r="AI234" s="76"/>
      <c r="AJ234" s="76"/>
      <c r="AK234" s="76"/>
      <c r="AL234" s="76"/>
    </row>
    <row r="235" spans="1:38" ht="15.75" x14ac:dyDescent="0.25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  <c r="AB235" s="76"/>
      <c r="AC235" s="76"/>
      <c r="AD235" s="76"/>
      <c r="AE235" s="76"/>
      <c r="AF235" s="76"/>
      <c r="AG235" s="76"/>
      <c r="AH235" s="76"/>
      <c r="AI235" s="76"/>
      <c r="AJ235" s="76"/>
      <c r="AK235" s="76"/>
      <c r="AL235" s="76"/>
    </row>
    <row r="236" spans="1:38" ht="15.75" x14ac:dyDescent="0.25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  <c r="AB236" s="76"/>
      <c r="AC236" s="76"/>
      <c r="AD236" s="76"/>
      <c r="AE236" s="76"/>
      <c r="AF236" s="76"/>
      <c r="AG236" s="76"/>
      <c r="AH236" s="76"/>
      <c r="AI236" s="76"/>
      <c r="AJ236" s="76"/>
      <c r="AK236" s="76"/>
      <c r="AL236" s="76"/>
    </row>
    <row r="237" spans="1:38" ht="15.75" x14ac:dyDescent="0.25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  <c r="AC237" s="76"/>
      <c r="AD237" s="76"/>
      <c r="AE237" s="76"/>
      <c r="AF237" s="76"/>
      <c r="AG237" s="76"/>
      <c r="AH237" s="76"/>
      <c r="AI237" s="76"/>
      <c r="AJ237" s="76"/>
      <c r="AK237" s="76"/>
      <c r="AL237" s="76"/>
    </row>
    <row r="238" spans="1:38" ht="15.75" x14ac:dyDescent="0.25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  <c r="AB238" s="76"/>
      <c r="AC238" s="76"/>
      <c r="AD238" s="76"/>
      <c r="AE238" s="76"/>
      <c r="AF238" s="76"/>
      <c r="AG238" s="76"/>
      <c r="AH238" s="76"/>
      <c r="AI238" s="76"/>
      <c r="AJ238" s="76"/>
      <c r="AK238" s="76"/>
      <c r="AL238" s="76"/>
    </row>
    <row r="239" spans="1:38" ht="15.75" x14ac:dyDescent="0.25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  <c r="AA239" s="76"/>
      <c r="AB239" s="76"/>
      <c r="AC239" s="76"/>
      <c r="AD239" s="76"/>
      <c r="AE239" s="76"/>
      <c r="AF239" s="76"/>
      <c r="AG239" s="76"/>
      <c r="AH239" s="76"/>
      <c r="AI239" s="76"/>
      <c r="AJ239" s="76"/>
      <c r="AK239" s="76"/>
      <c r="AL239" s="76"/>
    </row>
    <row r="240" spans="1:38" ht="15.75" x14ac:dyDescent="0.25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  <c r="AA240" s="76"/>
      <c r="AB240" s="76"/>
      <c r="AC240" s="76"/>
      <c r="AD240" s="76"/>
      <c r="AE240" s="76"/>
      <c r="AF240" s="76"/>
      <c r="AG240" s="76"/>
      <c r="AH240" s="76"/>
      <c r="AI240" s="76"/>
      <c r="AJ240" s="76"/>
      <c r="AK240" s="76"/>
      <c r="AL240" s="76"/>
    </row>
    <row r="241" spans="1:38" ht="15.75" x14ac:dyDescent="0.25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  <c r="AB241" s="76"/>
      <c r="AC241" s="76"/>
      <c r="AD241" s="76"/>
      <c r="AE241" s="76"/>
      <c r="AF241" s="76"/>
      <c r="AG241" s="76"/>
      <c r="AH241" s="76"/>
      <c r="AI241" s="76"/>
      <c r="AJ241" s="76"/>
      <c r="AK241" s="76"/>
      <c r="AL241" s="76"/>
    </row>
    <row r="242" spans="1:38" ht="15.75" x14ac:dyDescent="0.25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  <c r="AB242" s="76"/>
      <c r="AC242" s="76"/>
      <c r="AD242" s="76"/>
      <c r="AE242" s="76"/>
      <c r="AF242" s="76"/>
      <c r="AG242" s="76"/>
      <c r="AH242" s="76"/>
      <c r="AI242" s="76"/>
      <c r="AJ242" s="76"/>
      <c r="AK242" s="76"/>
      <c r="AL242" s="76"/>
    </row>
    <row r="243" spans="1:38" ht="15.75" x14ac:dyDescent="0.25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  <c r="AA243" s="76"/>
      <c r="AB243" s="76"/>
      <c r="AC243" s="76"/>
      <c r="AD243" s="76"/>
      <c r="AE243" s="76"/>
      <c r="AF243" s="76"/>
      <c r="AG243" s="76"/>
      <c r="AH243" s="76"/>
      <c r="AI243" s="76"/>
      <c r="AJ243" s="76"/>
      <c r="AK243" s="76"/>
      <c r="AL243" s="76"/>
    </row>
    <row r="244" spans="1:38" ht="15.75" x14ac:dyDescent="0.25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  <c r="AA244" s="76"/>
      <c r="AB244" s="76"/>
      <c r="AC244" s="76"/>
      <c r="AD244" s="76"/>
      <c r="AE244" s="76"/>
      <c r="AF244" s="76"/>
      <c r="AG244" s="76"/>
      <c r="AH244" s="76"/>
      <c r="AI244" s="76"/>
      <c r="AJ244" s="76"/>
      <c r="AK244" s="76"/>
      <c r="AL244" s="76"/>
    </row>
    <row r="245" spans="1:38" ht="15.75" x14ac:dyDescent="0.25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  <c r="AA245" s="76"/>
      <c r="AB245" s="76"/>
      <c r="AC245" s="76"/>
      <c r="AD245" s="76"/>
      <c r="AE245" s="76"/>
      <c r="AF245" s="76"/>
      <c r="AG245" s="76"/>
      <c r="AH245" s="76"/>
      <c r="AI245" s="76"/>
      <c r="AJ245" s="76"/>
      <c r="AK245" s="76"/>
      <c r="AL245" s="76"/>
    </row>
    <row r="246" spans="1:38" ht="15.75" x14ac:dyDescent="0.25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  <c r="AB246" s="76"/>
      <c r="AC246" s="76"/>
      <c r="AD246" s="76"/>
      <c r="AE246" s="76"/>
      <c r="AF246" s="76"/>
      <c r="AG246" s="76"/>
      <c r="AH246" s="76"/>
      <c r="AI246" s="76"/>
      <c r="AJ246" s="76"/>
      <c r="AK246" s="76"/>
      <c r="AL246" s="76"/>
    </row>
    <row r="247" spans="1:38" ht="15.75" x14ac:dyDescent="0.25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  <c r="AC247" s="76"/>
      <c r="AD247" s="76"/>
      <c r="AE247" s="76"/>
      <c r="AF247" s="76"/>
      <c r="AG247" s="76"/>
      <c r="AH247" s="76"/>
      <c r="AI247" s="76"/>
      <c r="AJ247" s="76"/>
      <c r="AK247" s="76"/>
      <c r="AL247" s="76"/>
    </row>
    <row r="248" spans="1:38" ht="15.75" x14ac:dyDescent="0.25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  <c r="AA248" s="76"/>
      <c r="AB248" s="76"/>
      <c r="AC248" s="76"/>
      <c r="AD248" s="76"/>
      <c r="AE248" s="76"/>
      <c r="AF248" s="76"/>
      <c r="AG248" s="76"/>
      <c r="AH248" s="76"/>
      <c r="AI248" s="76"/>
      <c r="AJ248" s="76"/>
      <c r="AK248" s="76"/>
      <c r="AL248" s="76"/>
    </row>
    <row r="249" spans="1:38" ht="15.75" x14ac:dyDescent="0.25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  <c r="AA249" s="76"/>
      <c r="AB249" s="76"/>
      <c r="AC249" s="76"/>
      <c r="AD249" s="76"/>
      <c r="AE249" s="76"/>
      <c r="AF249" s="76"/>
      <c r="AG249" s="76"/>
      <c r="AH249" s="76"/>
      <c r="AI249" s="76"/>
      <c r="AJ249" s="76"/>
      <c r="AK249" s="76"/>
      <c r="AL249" s="76"/>
    </row>
    <row r="250" spans="1:38" ht="15.75" x14ac:dyDescent="0.25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  <c r="AB250" s="76"/>
      <c r="AC250" s="76"/>
      <c r="AD250" s="76"/>
      <c r="AE250" s="76"/>
      <c r="AF250" s="76"/>
      <c r="AG250" s="76"/>
      <c r="AH250" s="76"/>
      <c r="AI250" s="76"/>
      <c r="AJ250" s="76"/>
      <c r="AK250" s="76"/>
      <c r="AL250" s="76"/>
    </row>
    <row r="251" spans="1:38" ht="15.75" x14ac:dyDescent="0.25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  <c r="AA251" s="76"/>
      <c r="AB251" s="76"/>
      <c r="AC251" s="76"/>
      <c r="AD251" s="76"/>
      <c r="AE251" s="76"/>
      <c r="AF251" s="76"/>
      <c r="AG251" s="76"/>
      <c r="AH251" s="76"/>
      <c r="AI251" s="76"/>
      <c r="AJ251" s="76"/>
      <c r="AK251" s="76"/>
      <c r="AL251" s="76"/>
    </row>
    <row r="252" spans="1:38" ht="15.75" x14ac:dyDescent="0.25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  <c r="AC252" s="76"/>
      <c r="AD252" s="76"/>
      <c r="AE252" s="76"/>
      <c r="AF252" s="76"/>
      <c r="AG252" s="76"/>
      <c r="AH252" s="76"/>
      <c r="AI252" s="76"/>
      <c r="AJ252" s="76"/>
      <c r="AK252" s="76"/>
      <c r="AL252" s="76"/>
    </row>
    <row r="253" spans="1:38" ht="15.75" x14ac:dyDescent="0.25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  <c r="AA253" s="76"/>
      <c r="AB253" s="76"/>
      <c r="AC253" s="76"/>
      <c r="AD253" s="76"/>
      <c r="AE253" s="76"/>
      <c r="AF253" s="76"/>
      <c r="AG253" s="76"/>
      <c r="AH253" s="76"/>
      <c r="AI253" s="76"/>
      <c r="AJ253" s="76"/>
      <c r="AK253" s="76"/>
      <c r="AL253" s="76"/>
    </row>
    <row r="254" spans="1:38" ht="15.75" x14ac:dyDescent="0.25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76"/>
      <c r="AB254" s="76"/>
      <c r="AC254" s="76"/>
      <c r="AD254" s="76"/>
      <c r="AE254" s="76"/>
      <c r="AF254" s="76"/>
      <c r="AG254" s="76"/>
      <c r="AH254" s="76"/>
      <c r="AI254" s="76"/>
      <c r="AJ254" s="76"/>
      <c r="AK254" s="76"/>
      <c r="AL254" s="76"/>
    </row>
    <row r="255" spans="1:38" ht="15.75" x14ac:dyDescent="0.25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76"/>
      <c r="AB255" s="76"/>
      <c r="AC255" s="76"/>
      <c r="AD255" s="76"/>
      <c r="AE255" s="76"/>
      <c r="AF255" s="76"/>
      <c r="AG255" s="76"/>
      <c r="AH255" s="76"/>
      <c r="AI255" s="76"/>
      <c r="AJ255" s="76"/>
      <c r="AK255" s="76"/>
      <c r="AL255" s="76"/>
    </row>
    <row r="256" spans="1:38" ht="15.75" x14ac:dyDescent="0.25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  <c r="AB256" s="76"/>
      <c r="AC256" s="76"/>
      <c r="AD256" s="76"/>
      <c r="AE256" s="76"/>
      <c r="AF256" s="76"/>
      <c r="AG256" s="76"/>
      <c r="AH256" s="76"/>
      <c r="AI256" s="76"/>
      <c r="AJ256" s="76"/>
      <c r="AK256" s="76"/>
      <c r="AL256" s="76"/>
    </row>
    <row r="257" spans="1:38" ht="15.75" x14ac:dyDescent="0.25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  <c r="AB257" s="76"/>
      <c r="AC257" s="76"/>
      <c r="AD257" s="76"/>
      <c r="AE257" s="76"/>
      <c r="AF257" s="76"/>
      <c r="AG257" s="76"/>
      <c r="AH257" s="76"/>
      <c r="AI257" s="76"/>
      <c r="AJ257" s="76"/>
      <c r="AK257" s="76"/>
      <c r="AL257" s="76"/>
    </row>
    <row r="258" spans="1:38" ht="15.75" x14ac:dyDescent="0.25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  <c r="AB258" s="76"/>
      <c r="AC258" s="76"/>
      <c r="AD258" s="76"/>
      <c r="AE258" s="76"/>
      <c r="AF258" s="76"/>
      <c r="AG258" s="76"/>
      <c r="AH258" s="76"/>
      <c r="AI258" s="76"/>
      <c r="AJ258" s="76"/>
      <c r="AK258" s="76"/>
      <c r="AL258" s="76"/>
    </row>
    <row r="259" spans="1:38" ht="15.75" x14ac:dyDescent="0.25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6"/>
      <c r="AB259" s="76"/>
      <c r="AC259" s="76"/>
      <c r="AD259" s="76"/>
      <c r="AE259" s="76"/>
      <c r="AF259" s="76"/>
      <c r="AG259" s="76"/>
      <c r="AH259" s="76"/>
      <c r="AI259" s="76"/>
      <c r="AJ259" s="76"/>
      <c r="AK259" s="76"/>
      <c r="AL259" s="76"/>
    </row>
    <row r="260" spans="1:38" ht="15.75" x14ac:dyDescent="0.25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  <c r="AA260" s="76"/>
      <c r="AB260" s="76"/>
      <c r="AC260" s="76"/>
      <c r="AD260" s="76"/>
      <c r="AE260" s="76"/>
      <c r="AF260" s="76"/>
      <c r="AG260" s="76"/>
      <c r="AH260" s="76"/>
      <c r="AI260" s="76"/>
      <c r="AJ260" s="76"/>
      <c r="AK260" s="76"/>
      <c r="AL260" s="76"/>
    </row>
    <row r="261" spans="1:38" ht="15.75" x14ac:dyDescent="0.25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  <c r="AB261" s="76"/>
      <c r="AC261" s="76"/>
      <c r="AD261" s="76"/>
      <c r="AE261" s="76"/>
      <c r="AF261" s="76"/>
      <c r="AG261" s="76"/>
      <c r="AH261" s="76"/>
      <c r="AI261" s="76"/>
      <c r="AJ261" s="76"/>
      <c r="AK261" s="76"/>
      <c r="AL261" s="76"/>
    </row>
    <row r="262" spans="1:38" ht="15.75" x14ac:dyDescent="0.25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  <c r="AB262" s="76"/>
      <c r="AC262" s="76"/>
      <c r="AD262" s="76"/>
      <c r="AE262" s="76"/>
      <c r="AF262" s="76"/>
      <c r="AG262" s="76"/>
      <c r="AH262" s="76"/>
      <c r="AI262" s="76"/>
      <c r="AJ262" s="76"/>
      <c r="AK262" s="76"/>
      <c r="AL262" s="76"/>
    </row>
    <row r="263" spans="1:38" ht="15.75" x14ac:dyDescent="0.25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  <c r="AB263" s="76"/>
      <c r="AC263" s="76"/>
      <c r="AD263" s="76"/>
      <c r="AE263" s="76"/>
      <c r="AF263" s="76"/>
      <c r="AG263" s="76"/>
      <c r="AH263" s="76"/>
      <c r="AI263" s="76"/>
      <c r="AJ263" s="76"/>
      <c r="AK263" s="76"/>
      <c r="AL263" s="76"/>
    </row>
    <row r="264" spans="1:38" ht="15.75" x14ac:dyDescent="0.25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  <c r="AF264" s="76"/>
      <c r="AG264" s="76"/>
      <c r="AH264" s="76"/>
      <c r="AI264" s="76"/>
      <c r="AJ264" s="76"/>
      <c r="AK264" s="76"/>
      <c r="AL264" s="76"/>
    </row>
    <row r="265" spans="1:38" ht="15.75" x14ac:dyDescent="0.25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  <c r="AF265" s="76"/>
      <c r="AG265" s="76"/>
      <c r="AH265" s="76"/>
      <c r="AI265" s="76"/>
      <c r="AJ265" s="76"/>
      <c r="AK265" s="76"/>
      <c r="AL265" s="76"/>
    </row>
    <row r="266" spans="1:38" ht="15.75" x14ac:dyDescent="0.25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  <c r="AA266" s="76"/>
      <c r="AB266" s="76"/>
      <c r="AC266" s="76"/>
      <c r="AD266" s="76"/>
      <c r="AE266" s="76"/>
      <c r="AF266" s="76"/>
      <c r="AG266" s="76"/>
      <c r="AH266" s="76"/>
      <c r="AI266" s="76"/>
      <c r="AJ266" s="76"/>
      <c r="AK266" s="76"/>
      <c r="AL266" s="76"/>
    </row>
    <row r="267" spans="1:38" ht="15.75" x14ac:dyDescent="0.25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  <c r="AB267" s="76"/>
      <c r="AC267" s="76"/>
      <c r="AD267" s="76"/>
      <c r="AE267" s="76"/>
      <c r="AF267" s="76"/>
      <c r="AG267" s="76"/>
      <c r="AH267" s="76"/>
      <c r="AI267" s="76"/>
      <c r="AJ267" s="76"/>
      <c r="AK267" s="76"/>
      <c r="AL267" s="76"/>
    </row>
    <row r="268" spans="1:38" ht="15.75" x14ac:dyDescent="0.25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  <c r="AA268" s="76"/>
      <c r="AB268" s="76"/>
      <c r="AC268" s="76"/>
      <c r="AD268" s="76"/>
      <c r="AE268" s="76"/>
      <c r="AF268" s="76"/>
      <c r="AG268" s="76"/>
      <c r="AH268" s="76"/>
      <c r="AI268" s="76"/>
      <c r="AJ268" s="76"/>
      <c r="AK268" s="76"/>
      <c r="AL268" s="76"/>
    </row>
    <row r="269" spans="1:38" ht="15.75" x14ac:dyDescent="0.25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  <c r="AA269" s="76"/>
      <c r="AB269" s="76"/>
      <c r="AC269" s="76"/>
      <c r="AD269" s="76"/>
      <c r="AE269" s="76"/>
      <c r="AF269" s="76"/>
      <c r="AG269" s="76"/>
      <c r="AH269" s="76"/>
      <c r="AI269" s="76"/>
      <c r="AJ269" s="76"/>
      <c r="AK269" s="76"/>
      <c r="AL269" s="76"/>
    </row>
    <row r="270" spans="1:38" ht="15.75" x14ac:dyDescent="0.25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  <c r="AA270" s="76"/>
      <c r="AB270" s="76"/>
      <c r="AC270" s="76"/>
      <c r="AD270" s="76"/>
      <c r="AE270" s="76"/>
      <c r="AF270" s="76"/>
      <c r="AG270" s="76"/>
      <c r="AH270" s="76"/>
      <c r="AI270" s="76"/>
      <c r="AJ270" s="76"/>
      <c r="AK270" s="76"/>
      <c r="AL270" s="76"/>
    </row>
    <row r="271" spans="1:38" ht="15.75" x14ac:dyDescent="0.25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  <c r="AG271" s="76"/>
      <c r="AH271" s="76"/>
      <c r="AI271" s="76"/>
      <c r="AJ271" s="76"/>
      <c r="AK271" s="76"/>
      <c r="AL271" s="76"/>
    </row>
    <row r="272" spans="1:38" ht="15.75" x14ac:dyDescent="0.25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  <c r="AB272" s="76"/>
      <c r="AC272" s="76"/>
      <c r="AD272" s="76"/>
      <c r="AE272" s="76"/>
      <c r="AF272" s="76"/>
      <c r="AG272" s="76"/>
      <c r="AH272" s="76"/>
      <c r="AI272" s="76"/>
      <c r="AJ272" s="76"/>
      <c r="AK272" s="76"/>
      <c r="AL272" s="76"/>
    </row>
    <row r="273" spans="1:38" ht="15.75" x14ac:dyDescent="0.25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  <c r="AA273" s="76"/>
      <c r="AB273" s="76"/>
      <c r="AC273" s="76"/>
      <c r="AD273" s="76"/>
      <c r="AE273" s="76"/>
      <c r="AF273" s="76"/>
      <c r="AG273" s="76"/>
      <c r="AH273" s="76"/>
      <c r="AI273" s="76"/>
      <c r="AJ273" s="76"/>
      <c r="AK273" s="76"/>
      <c r="AL273" s="76"/>
    </row>
    <row r="274" spans="1:38" ht="15.75" x14ac:dyDescent="0.25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  <c r="AB274" s="76"/>
      <c r="AC274" s="76"/>
      <c r="AD274" s="76"/>
      <c r="AE274" s="76"/>
      <c r="AF274" s="76"/>
      <c r="AG274" s="76"/>
      <c r="AH274" s="76"/>
      <c r="AI274" s="76"/>
      <c r="AJ274" s="76"/>
      <c r="AK274" s="76"/>
      <c r="AL274" s="76"/>
    </row>
    <row r="275" spans="1:38" ht="15.75" x14ac:dyDescent="0.25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  <c r="AC275" s="76"/>
      <c r="AD275" s="76"/>
      <c r="AE275" s="76"/>
      <c r="AF275" s="76"/>
      <c r="AG275" s="76"/>
      <c r="AH275" s="76"/>
      <c r="AI275" s="76"/>
      <c r="AJ275" s="76"/>
      <c r="AK275" s="76"/>
      <c r="AL275" s="76"/>
    </row>
    <row r="276" spans="1:38" ht="15.75" x14ac:dyDescent="0.25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  <c r="AE276" s="76"/>
      <c r="AF276" s="76"/>
      <c r="AG276" s="76"/>
      <c r="AH276" s="76"/>
      <c r="AI276" s="76"/>
      <c r="AJ276" s="76"/>
      <c r="AK276" s="76"/>
      <c r="AL276" s="76"/>
    </row>
    <row r="277" spans="1:38" ht="15.75" x14ac:dyDescent="0.25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  <c r="AA277" s="76"/>
      <c r="AB277" s="76"/>
      <c r="AC277" s="76"/>
      <c r="AD277" s="76"/>
      <c r="AE277" s="76"/>
      <c r="AF277" s="76"/>
      <c r="AG277" s="76"/>
      <c r="AH277" s="76"/>
      <c r="AI277" s="76"/>
      <c r="AJ277" s="76"/>
      <c r="AK277" s="76"/>
      <c r="AL277" s="76"/>
    </row>
    <row r="278" spans="1:38" ht="15.75" x14ac:dyDescent="0.2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/>
      <c r="AB278" s="76"/>
      <c r="AC278" s="76"/>
      <c r="AD278" s="76"/>
      <c r="AE278" s="76"/>
      <c r="AF278" s="76"/>
      <c r="AG278" s="76"/>
      <c r="AH278" s="76"/>
      <c r="AI278" s="76"/>
      <c r="AJ278" s="76"/>
      <c r="AK278" s="76"/>
      <c r="AL278" s="76"/>
    </row>
    <row r="279" spans="1:38" ht="15.75" x14ac:dyDescent="0.2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  <c r="AB279" s="76"/>
      <c r="AC279" s="76"/>
      <c r="AD279" s="76"/>
      <c r="AE279" s="76"/>
      <c r="AF279" s="76"/>
      <c r="AG279" s="76"/>
      <c r="AH279" s="76"/>
      <c r="AI279" s="76"/>
      <c r="AJ279" s="76"/>
      <c r="AK279" s="76"/>
      <c r="AL279" s="76"/>
    </row>
    <row r="280" spans="1:38" ht="15.75" x14ac:dyDescent="0.2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  <c r="AC280" s="76"/>
      <c r="AD280" s="76"/>
      <c r="AE280" s="76"/>
      <c r="AF280" s="76"/>
      <c r="AG280" s="76"/>
      <c r="AH280" s="76"/>
      <c r="AI280" s="76"/>
      <c r="AJ280" s="76"/>
      <c r="AK280" s="76"/>
      <c r="AL280" s="76"/>
    </row>
    <row r="281" spans="1:38" ht="15.75" x14ac:dyDescent="0.2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6"/>
      <c r="AG281" s="76"/>
      <c r="AH281" s="76"/>
      <c r="AI281" s="76"/>
      <c r="AJ281" s="76"/>
      <c r="AK281" s="76"/>
      <c r="AL281" s="76"/>
    </row>
    <row r="282" spans="1:38" ht="15.75" x14ac:dyDescent="0.25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  <c r="AH282" s="76"/>
      <c r="AI282" s="76"/>
      <c r="AJ282" s="76"/>
      <c r="AK282" s="76"/>
      <c r="AL282" s="76"/>
    </row>
    <row r="283" spans="1:38" ht="15.75" x14ac:dyDescent="0.25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  <c r="AG283" s="76"/>
      <c r="AH283" s="76"/>
      <c r="AI283" s="76"/>
      <c r="AJ283" s="76"/>
      <c r="AK283" s="76"/>
      <c r="AL283" s="76"/>
    </row>
    <row r="284" spans="1:38" ht="15.75" x14ac:dyDescent="0.25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6"/>
      <c r="AG284" s="76"/>
      <c r="AH284" s="76"/>
      <c r="AI284" s="76"/>
      <c r="AJ284" s="76"/>
      <c r="AK284" s="76"/>
      <c r="AL284" s="76"/>
    </row>
    <row r="285" spans="1:38" ht="15.75" x14ac:dyDescent="0.25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  <c r="AG285" s="76"/>
      <c r="AH285" s="76"/>
      <c r="AI285" s="76"/>
      <c r="AJ285" s="76"/>
      <c r="AK285" s="76"/>
      <c r="AL285" s="76"/>
    </row>
    <row r="286" spans="1:38" ht="15.75" x14ac:dyDescent="0.25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  <c r="AC286" s="76"/>
      <c r="AD286" s="76"/>
      <c r="AE286" s="76"/>
      <c r="AF286" s="76"/>
      <c r="AG286" s="76"/>
      <c r="AH286" s="76"/>
      <c r="AI286" s="76"/>
      <c r="AJ286" s="76"/>
      <c r="AK286" s="76"/>
      <c r="AL286" s="76"/>
    </row>
    <row r="287" spans="1:38" ht="15.75" x14ac:dyDescent="0.25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  <c r="AK287" s="76"/>
      <c r="AL287" s="76"/>
    </row>
    <row r="288" spans="1:38" ht="15.75" x14ac:dyDescent="0.25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6"/>
      <c r="AG288" s="76"/>
      <c r="AH288" s="76"/>
      <c r="AI288" s="76"/>
      <c r="AJ288" s="76"/>
      <c r="AK288" s="76"/>
      <c r="AL288" s="76"/>
    </row>
    <row r="289" spans="1:38" ht="15.75" x14ac:dyDescent="0.25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I289" s="76"/>
      <c r="AJ289" s="76"/>
      <c r="AK289" s="76"/>
      <c r="AL289" s="76"/>
    </row>
    <row r="290" spans="1:38" ht="15.75" x14ac:dyDescent="0.25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  <c r="AK290" s="76"/>
      <c r="AL290" s="76"/>
    </row>
    <row r="291" spans="1:38" ht="15.75" x14ac:dyDescent="0.25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  <c r="AC291" s="76"/>
      <c r="AD291" s="76"/>
      <c r="AE291" s="76"/>
      <c r="AF291" s="76"/>
      <c r="AG291" s="76"/>
      <c r="AH291" s="76"/>
      <c r="AI291" s="76"/>
      <c r="AJ291" s="76"/>
      <c r="AK291" s="76"/>
      <c r="AL291" s="76"/>
    </row>
    <row r="292" spans="1:38" ht="15.75" x14ac:dyDescent="0.25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  <c r="AH292" s="76"/>
      <c r="AI292" s="76"/>
      <c r="AJ292" s="76"/>
      <c r="AK292" s="76"/>
      <c r="AL292" s="76"/>
    </row>
    <row r="293" spans="1:38" ht="15.75" x14ac:dyDescent="0.25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  <c r="AI293" s="76"/>
      <c r="AJ293" s="76"/>
      <c r="AK293" s="76"/>
      <c r="AL293" s="76"/>
    </row>
    <row r="294" spans="1:38" ht="15.75" x14ac:dyDescent="0.25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6"/>
      <c r="AG294" s="76"/>
      <c r="AH294" s="76"/>
      <c r="AI294" s="76"/>
      <c r="AJ294" s="76"/>
      <c r="AK294" s="76"/>
      <c r="AL294" s="76"/>
    </row>
    <row r="295" spans="1:38" ht="15.75" x14ac:dyDescent="0.25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  <c r="AH295" s="76"/>
      <c r="AI295" s="76"/>
      <c r="AJ295" s="76"/>
      <c r="AK295" s="76"/>
      <c r="AL295" s="76"/>
    </row>
    <row r="296" spans="1:38" ht="15.75" x14ac:dyDescent="0.25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6"/>
      <c r="AG296" s="76"/>
      <c r="AH296" s="76"/>
      <c r="AI296" s="76"/>
      <c r="AJ296" s="76"/>
      <c r="AK296" s="76"/>
      <c r="AL296" s="76"/>
    </row>
    <row r="297" spans="1:38" ht="15.75" x14ac:dyDescent="0.25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  <c r="AA297" s="76"/>
      <c r="AB297" s="76"/>
      <c r="AC297" s="76"/>
      <c r="AD297" s="76"/>
      <c r="AE297" s="76"/>
      <c r="AF297" s="76"/>
      <c r="AG297" s="76"/>
      <c r="AH297" s="76"/>
      <c r="AI297" s="76"/>
      <c r="AJ297" s="76"/>
      <c r="AK297" s="76"/>
      <c r="AL297" s="76"/>
    </row>
    <row r="298" spans="1:38" ht="15.75" x14ac:dyDescent="0.25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  <c r="AA298" s="76"/>
      <c r="AB298" s="76"/>
      <c r="AC298" s="76"/>
      <c r="AD298" s="76"/>
      <c r="AE298" s="76"/>
      <c r="AF298" s="76"/>
      <c r="AG298" s="76"/>
      <c r="AH298" s="76"/>
      <c r="AI298" s="76"/>
      <c r="AJ298" s="76"/>
      <c r="AK298" s="76"/>
      <c r="AL298" s="76"/>
    </row>
    <row r="299" spans="1:38" ht="15.75" x14ac:dyDescent="0.25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  <c r="AA299" s="76"/>
      <c r="AB299" s="76"/>
      <c r="AC299" s="76"/>
      <c r="AD299" s="76"/>
      <c r="AE299" s="76"/>
      <c r="AF299" s="76"/>
      <c r="AG299" s="76"/>
      <c r="AH299" s="76"/>
      <c r="AI299" s="76"/>
      <c r="AJ299" s="76"/>
      <c r="AK299" s="76"/>
      <c r="AL299" s="76"/>
    </row>
    <row r="300" spans="1:38" ht="15.75" x14ac:dyDescent="0.25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  <c r="AB300" s="76"/>
      <c r="AC300" s="76"/>
      <c r="AD300" s="76"/>
      <c r="AE300" s="76"/>
      <c r="AF300" s="76"/>
      <c r="AG300" s="76"/>
      <c r="AH300" s="76"/>
      <c r="AI300" s="76"/>
      <c r="AJ300" s="76"/>
      <c r="AK300" s="76"/>
      <c r="AL300" s="76"/>
    </row>
    <row r="301" spans="1:38" ht="15.75" x14ac:dyDescent="0.25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  <c r="AH301" s="76"/>
      <c r="AI301" s="76"/>
      <c r="AJ301" s="76"/>
      <c r="AK301" s="76"/>
      <c r="AL301" s="76"/>
    </row>
    <row r="302" spans="1:38" ht="15.75" x14ac:dyDescent="0.25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  <c r="AG302" s="76"/>
      <c r="AH302" s="76"/>
      <c r="AI302" s="76"/>
      <c r="AJ302" s="76"/>
      <c r="AK302" s="76"/>
      <c r="AL302" s="76"/>
    </row>
    <row r="303" spans="1:38" ht="15.75" x14ac:dyDescent="0.25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  <c r="AA303" s="76"/>
      <c r="AB303" s="76"/>
      <c r="AC303" s="76"/>
      <c r="AD303" s="76"/>
      <c r="AE303" s="76"/>
      <c r="AF303" s="76"/>
      <c r="AG303" s="76"/>
      <c r="AH303" s="76"/>
      <c r="AI303" s="76"/>
      <c r="AJ303" s="76"/>
      <c r="AK303" s="76"/>
      <c r="AL303" s="76"/>
    </row>
    <row r="304" spans="1:38" ht="15.75" x14ac:dyDescent="0.25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  <c r="AA304" s="76"/>
      <c r="AB304" s="76"/>
      <c r="AC304" s="76"/>
      <c r="AD304" s="76"/>
      <c r="AE304" s="76"/>
      <c r="AF304" s="76"/>
      <c r="AG304" s="76"/>
      <c r="AH304" s="76"/>
      <c r="AI304" s="76"/>
      <c r="AJ304" s="76"/>
      <c r="AK304" s="76"/>
      <c r="AL304" s="76"/>
    </row>
    <row r="305" spans="1:38" ht="15.75" x14ac:dyDescent="0.25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  <c r="AA305" s="76"/>
      <c r="AB305" s="76"/>
      <c r="AC305" s="76"/>
      <c r="AD305" s="76"/>
      <c r="AE305" s="76"/>
      <c r="AF305" s="76"/>
      <c r="AG305" s="76"/>
      <c r="AH305" s="76"/>
      <c r="AI305" s="76"/>
      <c r="AJ305" s="76"/>
      <c r="AK305" s="76"/>
      <c r="AL305" s="76"/>
    </row>
    <row r="306" spans="1:38" ht="15.75" x14ac:dyDescent="0.25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  <c r="AA306" s="76"/>
      <c r="AB306" s="76"/>
      <c r="AC306" s="76"/>
      <c r="AD306" s="76"/>
      <c r="AE306" s="76"/>
      <c r="AF306" s="76"/>
      <c r="AG306" s="76"/>
      <c r="AH306" s="76"/>
      <c r="AI306" s="76"/>
      <c r="AJ306" s="76"/>
      <c r="AK306" s="76"/>
      <c r="AL306" s="76"/>
    </row>
    <row r="307" spans="1:38" ht="15.75" x14ac:dyDescent="0.25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  <c r="AA307" s="76"/>
      <c r="AB307" s="76"/>
      <c r="AC307" s="76"/>
      <c r="AD307" s="76"/>
      <c r="AE307" s="76"/>
      <c r="AF307" s="76"/>
      <c r="AG307" s="76"/>
      <c r="AH307" s="76"/>
      <c r="AI307" s="76"/>
      <c r="AJ307" s="76"/>
      <c r="AK307" s="76"/>
      <c r="AL307" s="76"/>
    </row>
    <row r="308" spans="1:38" ht="15.75" x14ac:dyDescent="0.25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  <c r="AB308" s="76"/>
      <c r="AC308" s="76"/>
      <c r="AD308" s="76"/>
      <c r="AE308" s="76"/>
      <c r="AF308" s="76"/>
      <c r="AG308" s="76"/>
      <c r="AH308" s="76"/>
      <c r="AI308" s="76"/>
      <c r="AJ308" s="76"/>
      <c r="AK308" s="76"/>
      <c r="AL308" s="76"/>
    </row>
    <row r="309" spans="1:38" ht="15.75" x14ac:dyDescent="0.25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  <c r="AA309" s="76"/>
      <c r="AB309" s="76"/>
      <c r="AC309" s="76"/>
      <c r="AD309" s="76"/>
      <c r="AE309" s="76"/>
      <c r="AF309" s="76"/>
      <c r="AG309" s="76"/>
      <c r="AH309" s="76"/>
      <c r="AI309" s="76"/>
      <c r="AJ309" s="76"/>
      <c r="AK309" s="76"/>
      <c r="AL309" s="76"/>
    </row>
    <row r="310" spans="1:38" ht="15.75" x14ac:dyDescent="0.25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  <c r="AA310" s="76"/>
      <c r="AB310" s="76"/>
      <c r="AC310" s="76"/>
      <c r="AD310" s="76"/>
      <c r="AE310" s="76"/>
      <c r="AF310" s="76"/>
      <c r="AG310" s="76"/>
      <c r="AH310" s="76"/>
      <c r="AI310" s="76"/>
      <c r="AJ310" s="76"/>
      <c r="AK310" s="76"/>
      <c r="AL310" s="76"/>
    </row>
    <row r="311" spans="1:38" ht="15.75" x14ac:dyDescent="0.25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  <c r="AA311" s="76"/>
      <c r="AB311" s="76"/>
      <c r="AC311" s="76"/>
      <c r="AD311" s="76"/>
      <c r="AE311" s="76"/>
      <c r="AF311" s="76"/>
      <c r="AG311" s="76"/>
      <c r="AH311" s="76"/>
      <c r="AI311" s="76"/>
      <c r="AJ311" s="76"/>
      <c r="AK311" s="76"/>
      <c r="AL311" s="76"/>
    </row>
    <row r="312" spans="1:38" ht="15.75" x14ac:dyDescent="0.25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  <c r="AA312" s="76"/>
      <c r="AB312" s="76"/>
      <c r="AC312" s="76"/>
      <c r="AD312" s="76"/>
      <c r="AE312" s="76"/>
      <c r="AF312" s="76"/>
      <c r="AG312" s="76"/>
      <c r="AH312" s="76"/>
      <c r="AI312" s="76"/>
      <c r="AJ312" s="76"/>
      <c r="AK312" s="76"/>
      <c r="AL312" s="76"/>
    </row>
    <row r="313" spans="1:38" ht="15.75" x14ac:dyDescent="0.25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  <c r="AA313" s="76"/>
      <c r="AB313" s="76"/>
      <c r="AC313" s="76"/>
      <c r="AD313" s="76"/>
      <c r="AE313" s="76"/>
      <c r="AF313" s="76"/>
      <c r="AG313" s="76"/>
      <c r="AH313" s="76"/>
      <c r="AI313" s="76"/>
      <c r="AJ313" s="76"/>
      <c r="AK313" s="76"/>
      <c r="AL313" s="76"/>
    </row>
    <row r="314" spans="1:38" ht="15.75" x14ac:dyDescent="0.25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  <c r="AA314" s="76"/>
      <c r="AB314" s="76"/>
      <c r="AC314" s="76"/>
      <c r="AD314" s="76"/>
      <c r="AE314" s="76"/>
      <c r="AF314" s="76"/>
      <c r="AG314" s="76"/>
      <c r="AH314" s="76"/>
      <c r="AI314" s="76"/>
      <c r="AJ314" s="76"/>
      <c r="AK314" s="76"/>
      <c r="AL314" s="76"/>
    </row>
    <row r="315" spans="1:38" ht="15.75" x14ac:dyDescent="0.25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  <c r="AA315" s="76"/>
      <c r="AB315" s="76"/>
      <c r="AC315" s="76"/>
      <c r="AD315" s="76"/>
      <c r="AE315" s="76"/>
      <c r="AF315" s="76"/>
      <c r="AG315" s="76"/>
      <c r="AH315" s="76"/>
      <c r="AI315" s="76"/>
      <c r="AJ315" s="76"/>
      <c r="AK315" s="76"/>
      <c r="AL315" s="76"/>
    </row>
    <row r="316" spans="1:38" ht="15.75" x14ac:dyDescent="0.25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  <c r="AB316" s="76"/>
      <c r="AC316" s="76"/>
      <c r="AD316" s="76"/>
      <c r="AE316" s="76"/>
      <c r="AF316" s="76"/>
      <c r="AG316" s="76"/>
      <c r="AH316" s="76"/>
      <c r="AI316" s="76"/>
      <c r="AJ316" s="76"/>
      <c r="AK316" s="76"/>
      <c r="AL316" s="76"/>
    </row>
    <row r="317" spans="1:38" ht="15.75" x14ac:dyDescent="0.25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  <c r="AB317" s="76"/>
      <c r="AC317" s="76"/>
      <c r="AD317" s="76"/>
      <c r="AE317" s="76"/>
      <c r="AF317" s="76"/>
      <c r="AG317" s="76"/>
      <c r="AH317" s="76"/>
      <c r="AI317" s="76"/>
      <c r="AJ317" s="76"/>
      <c r="AK317" s="76"/>
      <c r="AL317" s="76"/>
    </row>
    <row r="318" spans="1:38" ht="15.75" x14ac:dyDescent="0.25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  <c r="AB318" s="76"/>
      <c r="AC318" s="76"/>
      <c r="AD318" s="76"/>
      <c r="AE318" s="76"/>
      <c r="AF318" s="76"/>
      <c r="AG318" s="76"/>
      <c r="AH318" s="76"/>
      <c r="AI318" s="76"/>
      <c r="AJ318" s="76"/>
      <c r="AK318" s="76"/>
      <c r="AL318" s="76"/>
    </row>
    <row r="319" spans="1:38" ht="15.75" x14ac:dyDescent="0.25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  <c r="AB319" s="76"/>
      <c r="AC319" s="76"/>
      <c r="AD319" s="76"/>
      <c r="AE319" s="76"/>
      <c r="AF319" s="76"/>
      <c r="AG319" s="76"/>
      <c r="AH319" s="76"/>
      <c r="AI319" s="76"/>
      <c r="AJ319" s="76"/>
      <c r="AK319" s="76"/>
      <c r="AL319" s="76"/>
    </row>
    <row r="320" spans="1:38" ht="15.75" x14ac:dyDescent="0.25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  <c r="AB320" s="76"/>
      <c r="AC320" s="76"/>
      <c r="AD320" s="76"/>
      <c r="AE320" s="76"/>
      <c r="AF320" s="76"/>
      <c r="AG320" s="76"/>
      <c r="AH320" s="76"/>
      <c r="AI320" s="76"/>
      <c r="AJ320" s="76"/>
      <c r="AK320" s="76"/>
      <c r="AL320" s="76"/>
    </row>
    <row r="321" spans="1:38" ht="15.75" x14ac:dyDescent="0.25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  <c r="AA321" s="76"/>
      <c r="AB321" s="76"/>
      <c r="AC321" s="76"/>
      <c r="AD321" s="76"/>
      <c r="AE321" s="76"/>
      <c r="AF321" s="76"/>
      <c r="AG321" s="76"/>
      <c r="AH321" s="76"/>
      <c r="AI321" s="76"/>
      <c r="AJ321" s="76"/>
      <c r="AK321" s="76"/>
      <c r="AL321" s="76"/>
    </row>
    <row r="322" spans="1:38" ht="15.75" x14ac:dyDescent="0.25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  <c r="AA322" s="76"/>
      <c r="AB322" s="76"/>
      <c r="AC322" s="76"/>
      <c r="AD322" s="76"/>
      <c r="AE322" s="76"/>
      <c r="AF322" s="76"/>
      <c r="AG322" s="76"/>
      <c r="AH322" s="76"/>
      <c r="AI322" s="76"/>
      <c r="AJ322" s="76"/>
      <c r="AK322" s="76"/>
      <c r="AL322" s="76"/>
    </row>
    <row r="323" spans="1:38" ht="15.75" x14ac:dyDescent="0.25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  <c r="AA323" s="76"/>
      <c r="AB323" s="76"/>
      <c r="AC323" s="76"/>
      <c r="AD323" s="76"/>
      <c r="AE323" s="76"/>
      <c r="AF323" s="76"/>
      <c r="AG323" s="76"/>
      <c r="AH323" s="76"/>
      <c r="AI323" s="76"/>
      <c r="AJ323" s="76"/>
      <c r="AK323" s="76"/>
      <c r="AL323" s="76"/>
    </row>
    <row r="324" spans="1:38" ht="15.75" x14ac:dyDescent="0.25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  <c r="AA324" s="76"/>
      <c r="AB324" s="76"/>
      <c r="AC324" s="76"/>
      <c r="AD324" s="76"/>
      <c r="AE324" s="76"/>
      <c r="AF324" s="76"/>
      <c r="AG324" s="76"/>
      <c r="AH324" s="76"/>
      <c r="AI324" s="76"/>
      <c r="AJ324" s="76"/>
      <c r="AK324" s="76"/>
      <c r="AL324" s="76"/>
    </row>
    <row r="325" spans="1:38" ht="15.75" x14ac:dyDescent="0.25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  <c r="AA325" s="76"/>
      <c r="AB325" s="76"/>
      <c r="AC325" s="76"/>
      <c r="AD325" s="76"/>
      <c r="AE325" s="76"/>
      <c r="AF325" s="76"/>
      <c r="AG325" s="76"/>
      <c r="AH325" s="76"/>
      <c r="AI325" s="76"/>
      <c r="AJ325" s="76"/>
      <c r="AK325" s="76"/>
      <c r="AL325" s="76"/>
    </row>
    <row r="326" spans="1:38" ht="15.75" x14ac:dyDescent="0.25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  <c r="AA326" s="76"/>
      <c r="AB326" s="76"/>
      <c r="AC326" s="76"/>
      <c r="AD326" s="76"/>
      <c r="AE326" s="76"/>
      <c r="AF326" s="76"/>
      <c r="AG326" s="76"/>
      <c r="AH326" s="76"/>
      <c r="AI326" s="76"/>
      <c r="AJ326" s="76"/>
      <c r="AK326" s="76"/>
      <c r="AL326" s="76"/>
    </row>
    <row r="327" spans="1:38" ht="15.75" x14ac:dyDescent="0.25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  <c r="AA327" s="76"/>
      <c r="AB327" s="76"/>
      <c r="AC327" s="76"/>
      <c r="AD327" s="76"/>
      <c r="AE327" s="76"/>
      <c r="AF327" s="76"/>
      <c r="AG327" s="76"/>
      <c r="AH327" s="76"/>
      <c r="AI327" s="76"/>
      <c r="AJ327" s="76"/>
      <c r="AK327" s="76"/>
      <c r="AL327" s="76"/>
    </row>
    <row r="328" spans="1:38" ht="15.75" x14ac:dyDescent="0.25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  <c r="AA328" s="76"/>
      <c r="AB328" s="76"/>
      <c r="AC328" s="76"/>
      <c r="AD328" s="76"/>
      <c r="AE328" s="76"/>
      <c r="AF328" s="76"/>
      <c r="AG328" s="76"/>
      <c r="AH328" s="76"/>
      <c r="AI328" s="76"/>
      <c r="AJ328" s="76"/>
      <c r="AK328" s="76"/>
      <c r="AL328" s="76"/>
    </row>
    <row r="329" spans="1:38" ht="15.75" x14ac:dyDescent="0.25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  <c r="AA329" s="76"/>
      <c r="AB329" s="76"/>
      <c r="AC329" s="76"/>
      <c r="AD329" s="76"/>
      <c r="AE329" s="76"/>
      <c r="AF329" s="76"/>
      <c r="AG329" s="76"/>
      <c r="AH329" s="76"/>
      <c r="AI329" s="76"/>
      <c r="AJ329" s="76"/>
      <c r="AK329" s="76"/>
      <c r="AL329" s="76"/>
    </row>
    <row r="330" spans="1:38" ht="15.75" x14ac:dyDescent="0.25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  <c r="AA330" s="76"/>
      <c r="AB330" s="76"/>
      <c r="AC330" s="76"/>
      <c r="AD330" s="76"/>
      <c r="AE330" s="76"/>
      <c r="AF330" s="76"/>
      <c r="AG330" s="76"/>
      <c r="AH330" s="76"/>
      <c r="AI330" s="76"/>
      <c r="AJ330" s="76"/>
      <c r="AK330" s="76"/>
      <c r="AL330" s="76"/>
    </row>
    <row r="331" spans="1:38" ht="15.75" x14ac:dyDescent="0.25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  <c r="AA331" s="76"/>
      <c r="AB331" s="76"/>
      <c r="AC331" s="76"/>
      <c r="AD331" s="76"/>
      <c r="AE331" s="76"/>
      <c r="AF331" s="76"/>
      <c r="AG331" s="76"/>
      <c r="AH331" s="76"/>
      <c r="AI331" s="76"/>
      <c r="AJ331" s="76"/>
      <c r="AK331" s="76"/>
      <c r="AL331" s="76"/>
    </row>
    <row r="332" spans="1:38" ht="15.75" x14ac:dyDescent="0.25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  <c r="AA332" s="76"/>
      <c r="AB332" s="76"/>
      <c r="AC332" s="76"/>
      <c r="AD332" s="76"/>
      <c r="AE332" s="76"/>
      <c r="AF332" s="76"/>
      <c r="AG332" s="76"/>
      <c r="AH332" s="76"/>
      <c r="AI332" s="76"/>
      <c r="AJ332" s="76"/>
      <c r="AK332" s="76"/>
      <c r="AL332" s="76"/>
    </row>
    <row r="333" spans="1:38" ht="15.75" x14ac:dyDescent="0.25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  <c r="AA333" s="76"/>
      <c r="AB333" s="76"/>
      <c r="AC333" s="76"/>
      <c r="AD333" s="76"/>
      <c r="AE333" s="76"/>
      <c r="AF333" s="76"/>
      <c r="AG333" s="76"/>
      <c r="AH333" s="76"/>
      <c r="AI333" s="76"/>
      <c r="AJ333" s="76"/>
      <c r="AK333" s="76"/>
      <c r="AL333" s="76"/>
    </row>
    <row r="334" spans="1:38" ht="15.75" x14ac:dyDescent="0.25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  <c r="AA334" s="76"/>
      <c r="AB334" s="76"/>
      <c r="AC334" s="76"/>
      <c r="AD334" s="76"/>
      <c r="AE334" s="76"/>
      <c r="AF334" s="76"/>
      <c r="AG334" s="76"/>
      <c r="AH334" s="76"/>
      <c r="AI334" s="76"/>
      <c r="AJ334" s="76"/>
      <c r="AK334" s="76"/>
      <c r="AL334" s="76"/>
    </row>
    <row r="335" spans="1:38" ht="15.75" x14ac:dyDescent="0.25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  <c r="AA335" s="76"/>
      <c r="AB335" s="76"/>
      <c r="AC335" s="76"/>
      <c r="AD335" s="76"/>
      <c r="AE335" s="76"/>
      <c r="AF335" s="76"/>
      <c r="AG335" s="76"/>
      <c r="AH335" s="76"/>
      <c r="AI335" s="76"/>
      <c r="AJ335" s="76"/>
      <c r="AK335" s="76"/>
      <c r="AL335" s="76"/>
    </row>
    <row r="336" spans="1:38" ht="15.75" x14ac:dyDescent="0.25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  <c r="AA336" s="76"/>
      <c r="AB336" s="76"/>
      <c r="AC336" s="76"/>
      <c r="AD336" s="76"/>
      <c r="AE336" s="76"/>
      <c r="AF336" s="76"/>
      <c r="AG336" s="76"/>
      <c r="AH336" s="76"/>
      <c r="AI336" s="76"/>
      <c r="AJ336" s="76"/>
      <c r="AK336" s="76"/>
      <c r="AL336" s="76"/>
    </row>
    <row r="337" spans="1:38" ht="15.75" x14ac:dyDescent="0.25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  <c r="AA337" s="76"/>
      <c r="AB337" s="76"/>
      <c r="AC337" s="76"/>
      <c r="AD337" s="76"/>
      <c r="AE337" s="76"/>
      <c r="AF337" s="76"/>
      <c r="AG337" s="76"/>
      <c r="AH337" s="76"/>
      <c r="AI337" s="76"/>
      <c r="AJ337" s="76"/>
      <c r="AK337" s="76"/>
      <c r="AL337" s="76"/>
    </row>
    <row r="338" spans="1:38" ht="15.75" x14ac:dyDescent="0.25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  <c r="AA338" s="76"/>
      <c r="AB338" s="76"/>
      <c r="AC338" s="76"/>
      <c r="AD338" s="76"/>
      <c r="AE338" s="76"/>
      <c r="AF338" s="76"/>
      <c r="AG338" s="76"/>
      <c r="AH338" s="76"/>
      <c r="AI338" s="76"/>
      <c r="AJ338" s="76"/>
      <c r="AK338" s="76"/>
      <c r="AL338" s="76"/>
    </row>
    <row r="339" spans="1:38" ht="15.75" x14ac:dyDescent="0.25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  <c r="AA339" s="76"/>
      <c r="AB339" s="76"/>
      <c r="AC339" s="76"/>
      <c r="AD339" s="76"/>
      <c r="AE339" s="76"/>
      <c r="AF339" s="76"/>
      <c r="AG339" s="76"/>
      <c r="AH339" s="76"/>
      <c r="AI339" s="76"/>
      <c r="AJ339" s="76"/>
      <c r="AK339" s="76"/>
      <c r="AL339" s="76"/>
    </row>
    <row r="340" spans="1:38" ht="15.75" x14ac:dyDescent="0.25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  <c r="AA340" s="76"/>
      <c r="AB340" s="76"/>
      <c r="AC340" s="76"/>
      <c r="AD340" s="76"/>
      <c r="AE340" s="76"/>
      <c r="AF340" s="76"/>
      <c r="AG340" s="76"/>
      <c r="AH340" s="76"/>
      <c r="AI340" s="76"/>
      <c r="AJ340" s="76"/>
      <c r="AK340" s="76"/>
      <c r="AL340" s="76"/>
    </row>
    <row r="341" spans="1:38" ht="15.75" x14ac:dyDescent="0.25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  <c r="AA341" s="76"/>
      <c r="AB341" s="76"/>
      <c r="AC341" s="76"/>
      <c r="AD341" s="76"/>
      <c r="AE341" s="76"/>
      <c r="AF341" s="76"/>
      <c r="AG341" s="76"/>
      <c r="AH341" s="76"/>
      <c r="AI341" s="76"/>
      <c r="AJ341" s="76"/>
      <c r="AK341" s="76"/>
      <c r="AL341" s="76"/>
    </row>
    <row r="342" spans="1:38" ht="15.75" x14ac:dyDescent="0.25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  <c r="AA342" s="76"/>
      <c r="AB342" s="76"/>
      <c r="AC342" s="76"/>
      <c r="AD342" s="76"/>
      <c r="AE342" s="76"/>
      <c r="AF342" s="76"/>
      <c r="AG342" s="76"/>
      <c r="AH342" s="76"/>
      <c r="AI342" s="76"/>
      <c r="AJ342" s="76"/>
      <c r="AK342" s="76"/>
      <c r="AL342" s="76"/>
    </row>
    <row r="343" spans="1:38" ht="15.75" x14ac:dyDescent="0.25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  <c r="AA343" s="76"/>
      <c r="AB343" s="76"/>
      <c r="AC343" s="76"/>
      <c r="AD343" s="76"/>
      <c r="AE343" s="76"/>
      <c r="AF343" s="76"/>
      <c r="AG343" s="76"/>
      <c r="AH343" s="76"/>
      <c r="AI343" s="76"/>
      <c r="AJ343" s="76"/>
      <c r="AK343" s="76"/>
      <c r="AL343" s="76"/>
    </row>
    <row r="344" spans="1:38" ht="15.75" x14ac:dyDescent="0.25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  <c r="AB344" s="76"/>
      <c r="AC344" s="76"/>
      <c r="AD344" s="76"/>
      <c r="AE344" s="76"/>
      <c r="AF344" s="76"/>
      <c r="AG344" s="76"/>
      <c r="AH344" s="76"/>
      <c r="AI344" s="76"/>
      <c r="AJ344" s="76"/>
      <c r="AK344" s="76"/>
      <c r="AL344" s="76"/>
    </row>
    <row r="345" spans="1:38" ht="15.75" x14ac:dyDescent="0.25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  <c r="AA345" s="76"/>
      <c r="AB345" s="76"/>
      <c r="AC345" s="76"/>
      <c r="AD345" s="76"/>
      <c r="AE345" s="76"/>
      <c r="AF345" s="76"/>
      <c r="AG345" s="76"/>
      <c r="AH345" s="76"/>
      <c r="AI345" s="76"/>
      <c r="AJ345" s="76"/>
      <c r="AK345" s="76"/>
      <c r="AL345" s="76"/>
    </row>
    <row r="346" spans="1:38" ht="15.75" x14ac:dyDescent="0.25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  <c r="AB346" s="76"/>
      <c r="AC346" s="76"/>
      <c r="AD346" s="76"/>
      <c r="AE346" s="76"/>
      <c r="AF346" s="76"/>
      <c r="AG346" s="76"/>
      <c r="AH346" s="76"/>
      <c r="AI346" s="76"/>
      <c r="AJ346" s="76"/>
      <c r="AK346" s="76"/>
      <c r="AL346" s="76"/>
    </row>
    <row r="347" spans="1:38" ht="15.75" x14ac:dyDescent="0.25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</row>
    <row r="348" spans="1:38" ht="15.75" x14ac:dyDescent="0.25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</row>
    <row r="349" spans="1:38" ht="15.75" x14ac:dyDescent="0.25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  <c r="AA349" s="76"/>
      <c r="AB349" s="76"/>
      <c r="AC349" s="76"/>
      <c r="AD349" s="76"/>
      <c r="AE349" s="76"/>
      <c r="AF349" s="76"/>
      <c r="AG349" s="76"/>
      <c r="AH349" s="76"/>
      <c r="AI349" s="76"/>
      <c r="AJ349" s="76"/>
      <c r="AK349" s="76"/>
      <c r="AL349" s="76"/>
    </row>
    <row r="350" spans="1:38" ht="15.75" x14ac:dyDescent="0.25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  <c r="AA350" s="76"/>
      <c r="AB350" s="76"/>
      <c r="AC350" s="76"/>
      <c r="AD350" s="76"/>
      <c r="AE350" s="76"/>
      <c r="AF350" s="76"/>
      <c r="AG350" s="76"/>
      <c r="AH350" s="76"/>
      <c r="AI350" s="76"/>
      <c r="AJ350" s="76"/>
      <c r="AK350" s="76"/>
      <c r="AL350" s="76"/>
    </row>
    <row r="351" spans="1:38" ht="15.75" x14ac:dyDescent="0.25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I351" s="76"/>
      <c r="AJ351" s="76"/>
      <c r="AK351" s="76"/>
      <c r="AL351" s="76"/>
    </row>
    <row r="352" spans="1:38" ht="15.75" x14ac:dyDescent="0.25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  <c r="AI352" s="76"/>
      <c r="AJ352" s="76"/>
      <c r="AK352" s="76"/>
      <c r="AL352" s="76"/>
    </row>
    <row r="353" spans="1:38" ht="15.75" x14ac:dyDescent="0.25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  <c r="AA353" s="76"/>
      <c r="AB353" s="76"/>
      <c r="AC353" s="76"/>
      <c r="AD353" s="76"/>
      <c r="AE353" s="76"/>
      <c r="AF353" s="76"/>
      <c r="AG353" s="76"/>
      <c r="AH353" s="76"/>
      <c r="AI353" s="76"/>
      <c r="AJ353" s="76"/>
      <c r="AK353" s="76"/>
      <c r="AL353" s="76"/>
    </row>
    <row r="354" spans="1:38" ht="15.75" x14ac:dyDescent="0.25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  <c r="AA354" s="76"/>
      <c r="AB354" s="76"/>
      <c r="AC354" s="76"/>
      <c r="AD354" s="76"/>
      <c r="AE354" s="76"/>
      <c r="AF354" s="76"/>
      <c r="AG354" s="76"/>
      <c r="AH354" s="76"/>
      <c r="AI354" s="76"/>
      <c r="AJ354" s="76"/>
      <c r="AK354" s="76"/>
      <c r="AL354" s="76"/>
    </row>
    <row r="355" spans="1:38" ht="15.75" x14ac:dyDescent="0.25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  <c r="AB355" s="76"/>
      <c r="AC355" s="76"/>
      <c r="AD355" s="76"/>
      <c r="AE355" s="76"/>
      <c r="AF355" s="76"/>
      <c r="AG355" s="76"/>
      <c r="AH355" s="76"/>
      <c r="AI355" s="76"/>
      <c r="AJ355" s="76"/>
      <c r="AK355" s="76"/>
      <c r="AL355" s="76"/>
    </row>
    <row r="356" spans="1:38" ht="15.75" x14ac:dyDescent="0.25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6"/>
      <c r="AG356" s="76"/>
      <c r="AH356" s="76"/>
      <c r="AI356" s="76"/>
      <c r="AJ356" s="76"/>
      <c r="AK356" s="76"/>
      <c r="AL356" s="76"/>
    </row>
    <row r="357" spans="1:38" ht="15.75" x14ac:dyDescent="0.25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  <c r="AA357" s="76"/>
      <c r="AB357" s="76"/>
      <c r="AC357" s="76"/>
      <c r="AD357" s="76"/>
      <c r="AE357" s="76"/>
      <c r="AF357" s="76"/>
      <c r="AG357" s="76"/>
      <c r="AH357" s="76"/>
      <c r="AI357" s="76"/>
      <c r="AJ357" s="76"/>
      <c r="AK357" s="76"/>
      <c r="AL357" s="76"/>
    </row>
    <row r="358" spans="1:38" ht="15.75" x14ac:dyDescent="0.25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  <c r="AA358" s="76"/>
      <c r="AB358" s="76"/>
      <c r="AC358" s="76"/>
      <c r="AD358" s="76"/>
      <c r="AE358" s="76"/>
      <c r="AF358" s="76"/>
      <c r="AG358" s="76"/>
      <c r="AH358" s="76"/>
      <c r="AI358" s="76"/>
      <c r="AJ358" s="76"/>
      <c r="AK358" s="76"/>
      <c r="AL358" s="76"/>
    </row>
    <row r="359" spans="1:38" ht="15.75" x14ac:dyDescent="0.25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  <c r="AA359" s="76"/>
      <c r="AB359" s="76"/>
      <c r="AC359" s="76"/>
      <c r="AD359" s="76"/>
      <c r="AE359" s="76"/>
      <c r="AF359" s="76"/>
      <c r="AG359" s="76"/>
      <c r="AH359" s="76"/>
      <c r="AI359" s="76"/>
      <c r="AJ359" s="76"/>
      <c r="AK359" s="76"/>
      <c r="AL359" s="76"/>
    </row>
    <row r="360" spans="1:38" ht="15.75" x14ac:dyDescent="0.25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  <c r="AA360" s="76"/>
      <c r="AB360" s="76"/>
      <c r="AC360" s="76"/>
      <c r="AD360" s="76"/>
      <c r="AE360" s="76"/>
      <c r="AF360" s="76"/>
      <c r="AG360" s="76"/>
      <c r="AH360" s="76"/>
      <c r="AI360" s="76"/>
      <c r="AJ360" s="76"/>
      <c r="AK360" s="76"/>
      <c r="AL360" s="76"/>
    </row>
    <row r="361" spans="1:38" ht="15.75" x14ac:dyDescent="0.25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  <c r="AA361" s="76"/>
      <c r="AB361" s="76"/>
      <c r="AC361" s="76"/>
      <c r="AD361" s="76"/>
      <c r="AE361" s="76"/>
      <c r="AF361" s="76"/>
      <c r="AG361" s="76"/>
      <c r="AH361" s="76"/>
      <c r="AI361" s="76"/>
      <c r="AJ361" s="76"/>
      <c r="AK361" s="76"/>
      <c r="AL361" s="76"/>
    </row>
    <row r="362" spans="1:38" ht="15.75" x14ac:dyDescent="0.25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  <c r="AA362" s="76"/>
      <c r="AB362" s="76"/>
      <c r="AC362" s="76"/>
      <c r="AD362" s="76"/>
      <c r="AE362" s="76"/>
      <c r="AF362" s="76"/>
      <c r="AG362" s="76"/>
      <c r="AH362" s="76"/>
      <c r="AI362" s="76"/>
      <c r="AJ362" s="76"/>
      <c r="AK362" s="76"/>
      <c r="AL362" s="76"/>
    </row>
    <row r="363" spans="1:38" ht="15.75" x14ac:dyDescent="0.25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  <c r="AA363" s="76"/>
      <c r="AB363" s="76"/>
      <c r="AC363" s="76"/>
      <c r="AD363" s="76"/>
      <c r="AE363" s="76"/>
      <c r="AF363" s="76"/>
      <c r="AG363" s="76"/>
      <c r="AH363" s="76"/>
      <c r="AI363" s="76"/>
      <c r="AJ363" s="76"/>
      <c r="AK363" s="76"/>
      <c r="AL363" s="76"/>
    </row>
    <row r="364" spans="1:38" ht="15.75" x14ac:dyDescent="0.25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  <c r="AA364" s="76"/>
      <c r="AB364" s="76"/>
      <c r="AC364" s="76"/>
      <c r="AD364" s="76"/>
      <c r="AE364" s="76"/>
      <c r="AF364" s="76"/>
      <c r="AG364" s="76"/>
      <c r="AH364" s="76"/>
      <c r="AI364" s="76"/>
      <c r="AJ364" s="76"/>
      <c r="AK364" s="76"/>
      <c r="AL364" s="76"/>
    </row>
    <row r="365" spans="1:38" ht="15.75" x14ac:dyDescent="0.25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  <c r="AB365" s="76"/>
      <c r="AC365" s="76"/>
      <c r="AD365" s="76"/>
      <c r="AE365" s="76"/>
      <c r="AF365" s="76"/>
      <c r="AG365" s="76"/>
      <c r="AH365" s="76"/>
      <c r="AI365" s="76"/>
      <c r="AJ365" s="76"/>
      <c r="AK365" s="76"/>
      <c r="AL365" s="76"/>
    </row>
    <row r="366" spans="1:38" ht="15.75" x14ac:dyDescent="0.25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  <c r="AA366" s="76"/>
      <c r="AB366" s="76"/>
      <c r="AC366" s="76"/>
      <c r="AD366" s="76"/>
      <c r="AE366" s="76"/>
      <c r="AF366" s="76"/>
      <c r="AG366" s="76"/>
      <c r="AH366" s="76"/>
      <c r="AI366" s="76"/>
      <c r="AJ366" s="76"/>
      <c r="AK366" s="76"/>
      <c r="AL366" s="76"/>
    </row>
    <row r="367" spans="1:38" ht="15.75" x14ac:dyDescent="0.25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  <c r="AB367" s="76"/>
      <c r="AC367" s="76"/>
      <c r="AD367" s="76"/>
      <c r="AE367" s="76"/>
      <c r="AF367" s="76"/>
      <c r="AG367" s="76"/>
      <c r="AH367" s="76"/>
      <c r="AI367" s="76"/>
      <c r="AJ367" s="76"/>
      <c r="AK367" s="76"/>
      <c r="AL367" s="76"/>
    </row>
    <row r="368" spans="1:38" ht="15.75" x14ac:dyDescent="0.25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  <c r="AA368" s="76"/>
      <c r="AB368" s="76"/>
      <c r="AC368" s="76"/>
      <c r="AD368" s="76"/>
      <c r="AE368" s="76"/>
      <c r="AF368" s="76"/>
      <c r="AG368" s="76"/>
      <c r="AH368" s="76"/>
      <c r="AI368" s="76"/>
      <c r="AJ368" s="76"/>
      <c r="AK368" s="76"/>
      <c r="AL368" s="76"/>
    </row>
    <row r="369" spans="1:38" ht="15.75" x14ac:dyDescent="0.25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  <c r="AA369" s="76"/>
      <c r="AB369" s="76"/>
      <c r="AC369" s="76"/>
      <c r="AD369" s="76"/>
      <c r="AE369" s="76"/>
      <c r="AF369" s="76"/>
      <c r="AG369" s="76"/>
      <c r="AH369" s="76"/>
      <c r="AI369" s="76"/>
      <c r="AJ369" s="76"/>
      <c r="AK369" s="76"/>
      <c r="AL369" s="76"/>
    </row>
    <row r="370" spans="1:38" ht="15.75" x14ac:dyDescent="0.25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  <c r="AA370" s="76"/>
      <c r="AB370" s="76"/>
      <c r="AC370" s="76"/>
      <c r="AD370" s="76"/>
      <c r="AE370" s="76"/>
      <c r="AF370" s="76"/>
      <c r="AG370" s="76"/>
      <c r="AH370" s="76"/>
      <c r="AI370" s="76"/>
      <c r="AJ370" s="76"/>
      <c r="AK370" s="76"/>
      <c r="AL370" s="76"/>
    </row>
    <row r="371" spans="1:38" ht="15.75" x14ac:dyDescent="0.25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  <c r="AA371" s="76"/>
      <c r="AB371" s="76"/>
      <c r="AC371" s="76"/>
      <c r="AD371" s="76"/>
      <c r="AE371" s="76"/>
      <c r="AF371" s="76"/>
      <c r="AG371" s="76"/>
      <c r="AH371" s="76"/>
      <c r="AI371" s="76"/>
      <c r="AJ371" s="76"/>
      <c r="AK371" s="76"/>
      <c r="AL371" s="76"/>
    </row>
    <row r="372" spans="1:38" ht="15.75" x14ac:dyDescent="0.25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  <c r="AA372" s="76"/>
      <c r="AB372" s="76"/>
      <c r="AC372" s="76"/>
      <c r="AD372" s="76"/>
      <c r="AE372" s="76"/>
      <c r="AF372" s="76"/>
      <c r="AG372" s="76"/>
      <c r="AH372" s="76"/>
      <c r="AI372" s="76"/>
      <c r="AJ372" s="76"/>
      <c r="AK372" s="76"/>
      <c r="AL372" s="76"/>
    </row>
    <row r="373" spans="1:38" ht="15.75" x14ac:dyDescent="0.25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  <c r="AA373" s="76"/>
      <c r="AB373" s="76"/>
      <c r="AC373" s="76"/>
      <c r="AD373" s="76"/>
      <c r="AE373" s="76"/>
      <c r="AF373" s="76"/>
      <c r="AG373" s="76"/>
      <c r="AH373" s="76"/>
      <c r="AI373" s="76"/>
      <c r="AJ373" s="76"/>
      <c r="AK373" s="76"/>
      <c r="AL373" s="76"/>
    </row>
    <row r="374" spans="1:38" ht="15.75" x14ac:dyDescent="0.25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  <c r="AA374" s="76"/>
      <c r="AB374" s="76"/>
      <c r="AC374" s="76"/>
      <c r="AD374" s="76"/>
      <c r="AE374" s="76"/>
      <c r="AF374" s="76"/>
      <c r="AG374" s="76"/>
      <c r="AH374" s="76"/>
      <c r="AI374" s="76"/>
      <c r="AJ374" s="76"/>
      <c r="AK374" s="76"/>
      <c r="AL374" s="76"/>
    </row>
    <row r="375" spans="1:38" ht="15.75" x14ac:dyDescent="0.25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  <c r="AA375" s="76"/>
      <c r="AB375" s="76"/>
      <c r="AC375" s="76"/>
      <c r="AD375" s="76"/>
      <c r="AE375" s="76"/>
      <c r="AF375" s="76"/>
      <c r="AG375" s="76"/>
      <c r="AH375" s="76"/>
      <c r="AI375" s="76"/>
      <c r="AJ375" s="76"/>
      <c r="AK375" s="76"/>
      <c r="AL375" s="76"/>
    </row>
    <row r="376" spans="1:38" ht="15.75" x14ac:dyDescent="0.25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  <c r="AA376" s="76"/>
      <c r="AB376" s="76"/>
      <c r="AC376" s="76"/>
      <c r="AD376" s="76"/>
      <c r="AE376" s="76"/>
      <c r="AF376" s="76"/>
      <c r="AG376" s="76"/>
      <c r="AH376" s="76"/>
      <c r="AI376" s="76"/>
      <c r="AJ376" s="76"/>
      <c r="AK376" s="76"/>
      <c r="AL376" s="76"/>
    </row>
    <row r="377" spans="1:38" ht="15.75" x14ac:dyDescent="0.25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  <c r="AA377" s="76"/>
      <c r="AB377" s="76"/>
      <c r="AC377" s="76"/>
      <c r="AD377" s="76"/>
      <c r="AE377" s="76"/>
      <c r="AF377" s="76"/>
      <c r="AG377" s="76"/>
      <c r="AH377" s="76"/>
      <c r="AI377" s="76"/>
      <c r="AJ377" s="76"/>
      <c r="AK377" s="76"/>
      <c r="AL377" s="76"/>
    </row>
    <row r="378" spans="1:38" ht="15.75" x14ac:dyDescent="0.25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  <c r="AA378" s="76"/>
      <c r="AB378" s="76"/>
      <c r="AC378" s="76"/>
      <c r="AD378" s="76"/>
      <c r="AE378" s="76"/>
      <c r="AF378" s="76"/>
      <c r="AG378" s="76"/>
      <c r="AH378" s="76"/>
      <c r="AI378" s="76"/>
      <c r="AJ378" s="76"/>
      <c r="AK378" s="76"/>
      <c r="AL378" s="76"/>
    </row>
    <row r="379" spans="1:38" ht="15.75" x14ac:dyDescent="0.25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  <c r="AA379" s="76"/>
      <c r="AB379" s="76"/>
      <c r="AC379" s="76"/>
      <c r="AD379" s="76"/>
      <c r="AE379" s="76"/>
      <c r="AF379" s="76"/>
      <c r="AG379" s="76"/>
      <c r="AH379" s="76"/>
      <c r="AI379" s="76"/>
      <c r="AJ379" s="76"/>
      <c r="AK379" s="76"/>
      <c r="AL379" s="76"/>
    </row>
    <row r="380" spans="1:38" ht="15.75" x14ac:dyDescent="0.25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  <c r="AA380" s="76"/>
      <c r="AB380" s="76"/>
      <c r="AC380" s="76"/>
      <c r="AD380" s="76"/>
      <c r="AE380" s="76"/>
      <c r="AF380" s="76"/>
      <c r="AG380" s="76"/>
      <c r="AH380" s="76"/>
      <c r="AI380" s="76"/>
      <c r="AJ380" s="76"/>
      <c r="AK380" s="76"/>
      <c r="AL380" s="76"/>
    </row>
    <row r="381" spans="1:38" ht="15.75" x14ac:dyDescent="0.25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  <c r="AA381" s="76"/>
      <c r="AB381" s="76"/>
      <c r="AC381" s="76"/>
      <c r="AD381" s="76"/>
      <c r="AE381" s="76"/>
      <c r="AF381" s="76"/>
      <c r="AG381" s="76"/>
      <c r="AH381" s="76"/>
      <c r="AI381" s="76"/>
      <c r="AJ381" s="76"/>
      <c r="AK381" s="76"/>
      <c r="AL381" s="76"/>
    </row>
    <row r="382" spans="1:38" ht="15.75" x14ac:dyDescent="0.25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  <c r="AA382" s="76"/>
      <c r="AB382" s="76"/>
      <c r="AC382" s="76"/>
      <c r="AD382" s="76"/>
      <c r="AE382" s="76"/>
      <c r="AF382" s="76"/>
      <c r="AG382" s="76"/>
      <c r="AH382" s="76"/>
      <c r="AI382" s="76"/>
      <c r="AJ382" s="76"/>
      <c r="AK382" s="76"/>
      <c r="AL382" s="76"/>
    </row>
    <row r="383" spans="1:38" ht="15.75" x14ac:dyDescent="0.25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  <c r="AA383" s="76"/>
      <c r="AB383" s="76"/>
      <c r="AC383" s="76"/>
      <c r="AD383" s="76"/>
      <c r="AE383" s="76"/>
      <c r="AF383" s="76"/>
      <c r="AG383" s="76"/>
      <c r="AH383" s="76"/>
      <c r="AI383" s="76"/>
      <c r="AJ383" s="76"/>
      <c r="AK383" s="76"/>
      <c r="AL383" s="76"/>
    </row>
    <row r="384" spans="1:38" ht="15.75" x14ac:dyDescent="0.25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  <c r="AA384" s="76"/>
      <c r="AB384" s="76"/>
      <c r="AC384" s="76"/>
      <c r="AD384" s="76"/>
      <c r="AE384" s="76"/>
      <c r="AF384" s="76"/>
      <c r="AG384" s="76"/>
      <c r="AH384" s="76"/>
      <c r="AI384" s="76"/>
      <c r="AJ384" s="76"/>
      <c r="AK384" s="76"/>
      <c r="AL384" s="76"/>
    </row>
    <row r="385" spans="1:38" ht="15.75" x14ac:dyDescent="0.25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  <c r="AA385" s="76"/>
      <c r="AB385" s="76"/>
      <c r="AC385" s="76"/>
      <c r="AD385" s="76"/>
      <c r="AE385" s="76"/>
      <c r="AF385" s="76"/>
      <c r="AG385" s="76"/>
      <c r="AH385" s="76"/>
      <c r="AI385" s="76"/>
      <c r="AJ385" s="76"/>
      <c r="AK385" s="76"/>
      <c r="AL385" s="76"/>
    </row>
    <row r="386" spans="1:38" ht="15.75" x14ac:dyDescent="0.25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  <c r="AA386" s="76"/>
      <c r="AB386" s="76"/>
      <c r="AC386" s="76"/>
      <c r="AD386" s="76"/>
      <c r="AE386" s="76"/>
      <c r="AF386" s="76"/>
      <c r="AG386" s="76"/>
      <c r="AH386" s="76"/>
      <c r="AI386" s="76"/>
      <c r="AJ386" s="76"/>
      <c r="AK386" s="76"/>
      <c r="AL386" s="76"/>
    </row>
    <row r="387" spans="1:38" ht="15.75" x14ac:dyDescent="0.25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  <c r="AA387" s="76"/>
      <c r="AB387" s="76"/>
      <c r="AC387" s="76"/>
      <c r="AD387" s="76"/>
      <c r="AE387" s="76"/>
      <c r="AF387" s="76"/>
      <c r="AG387" s="76"/>
      <c r="AH387" s="76"/>
      <c r="AI387" s="76"/>
      <c r="AJ387" s="76"/>
      <c r="AK387" s="76"/>
      <c r="AL387" s="76"/>
    </row>
    <row r="388" spans="1:38" ht="15.75" x14ac:dyDescent="0.25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  <c r="AA388" s="76"/>
      <c r="AB388" s="76"/>
      <c r="AC388" s="76"/>
      <c r="AD388" s="76"/>
      <c r="AE388" s="76"/>
      <c r="AF388" s="76"/>
      <c r="AG388" s="76"/>
      <c r="AH388" s="76"/>
      <c r="AI388" s="76"/>
      <c r="AJ388" s="76"/>
      <c r="AK388" s="76"/>
      <c r="AL388" s="76"/>
    </row>
    <row r="389" spans="1:38" ht="15.75" x14ac:dyDescent="0.25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  <c r="AA389" s="76"/>
      <c r="AB389" s="76"/>
      <c r="AC389" s="76"/>
      <c r="AD389" s="76"/>
      <c r="AE389" s="76"/>
      <c r="AF389" s="76"/>
      <c r="AG389" s="76"/>
      <c r="AH389" s="76"/>
      <c r="AI389" s="76"/>
      <c r="AJ389" s="76"/>
      <c r="AK389" s="76"/>
      <c r="AL389" s="76"/>
    </row>
    <row r="390" spans="1:38" ht="15.75" x14ac:dyDescent="0.25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  <c r="AA390" s="76"/>
      <c r="AB390" s="76"/>
      <c r="AC390" s="76"/>
      <c r="AD390" s="76"/>
      <c r="AE390" s="76"/>
      <c r="AF390" s="76"/>
      <c r="AG390" s="76"/>
      <c r="AH390" s="76"/>
      <c r="AI390" s="76"/>
      <c r="AJ390" s="76"/>
      <c r="AK390" s="76"/>
      <c r="AL390" s="76"/>
    </row>
    <row r="391" spans="1:38" ht="15.75" x14ac:dyDescent="0.25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  <c r="AA391" s="76"/>
      <c r="AB391" s="76"/>
      <c r="AC391" s="76"/>
      <c r="AD391" s="76"/>
      <c r="AE391" s="76"/>
      <c r="AF391" s="76"/>
      <c r="AG391" s="76"/>
      <c r="AH391" s="76"/>
      <c r="AI391" s="76"/>
      <c r="AJ391" s="76"/>
      <c r="AK391" s="76"/>
      <c r="AL391" s="76"/>
    </row>
    <row r="392" spans="1:38" ht="15.75" x14ac:dyDescent="0.25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  <c r="AA392" s="76"/>
      <c r="AB392" s="76"/>
      <c r="AC392" s="76"/>
      <c r="AD392" s="76"/>
      <c r="AE392" s="76"/>
      <c r="AF392" s="76"/>
      <c r="AG392" s="76"/>
      <c r="AH392" s="76"/>
      <c r="AI392" s="76"/>
      <c r="AJ392" s="76"/>
      <c r="AK392" s="76"/>
      <c r="AL392" s="76"/>
    </row>
    <row r="393" spans="1:38" ht="15.75" x14ac:dyDescent="0.25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  <c r="AA393" s="76"/>
      <c r="AB393" s="76"/>
      <c r="AC393" s="76"/>
      <c r="AD393" s="76"/>
      <c r="AE393" s="76"/>
      <c r="AF393" s="76"/>
      <c r="AG393" s="76"/>
      <c r="AH393" s="76"/>
      <c r="AI393" s="76"/>
      <c r="AJ393" s="76"/>
      <c r="AK393" s="76"/>
      <c r="AL393" s="76"/>
    </row>
    <row r="394" spans="1:38" ht="15.75" x14ac:dyDescent="0.25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  <c r="AA394" s="76"/>
      <c r="AB394" s="76"/>
      <c r="AC394" s="76"/>
      <c r="AD394" s="76"/>
      <c r="AE394" s="76"/>
      <c r="AF394" s="76"/>
      <c r="AG394" s="76"/>
      <c r="AH394" s="76"/>
      <c r="AI394" s="76"/>
      <c r="AJ394" s="76"/>
      <c r="AK394" s="76"/>
      <c r="AL394" s="76"/>
    </row>
    <row r="395" spans="1:38" ht="15.75" x14ac:dyDescent="0.25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  <c r="AA395" s="76"/>
      <c r="AB395" s="76"/>
      <c r="AC395" s="76"/>
      <c r="AD395" s="76"/>
      <c r="AE395" s="76"/>
      <c r="AF395" s="76"/>
      <c r="AG395" s="76"/>
      <c r="AH395" s="76"/>
      <c r="AI395" s="76"/>
      <c r="AJ395" s="76"/>
      <c r="AK395" s="76"/>
      <c r="AL395" s="76"/>
    </row>
    <row r="396" spans="1:38" ht="15.75" x14ac:dyDescent="0.25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  <c r="AA396" s="76"/>
      <c r="AB396" s="76"/>
      <c r="AC396" s="76"/>
      <c r="AD396" s="76"/>
      <c r="AE396" s="76"/>
      <c r="AF396" s="76"/>
      <c r="AG396" s="76"/>
      <c r="AH396" s="76"/>
      <c r="AI396" s="76"/>
      <c r="AJ396" s="76"/>
      <c r="AK396" s="76"/>
      <c r="AL396" s="76"/>
    </row>
    <row r="397" spans="1:38" ht="15.75" x14ac:dyDescent="0.25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  <c r="AA397" s="76"/>
      <c r="AB397" s="76"/>
      <c r="AC397" s="76"/>
      <c r="AD397" s="76"/>
      <c r="AE397" s="76"/>
      <c r="AF397" s="76"/>
      <c r="AG397" s="76"/>
      <c r="AH397" s="76"/>
      <c r="AI397" s="76"/>
      <c r="AJ397" s="76"/>
      <c r="AK397" s="76"/>
      <c r="AL397" s="76"/>
    </row>
    <row r="398" spans="1:38" ht="15.75" x14ac:dyDescent="0.25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  <c r="AA398" s="76"/>
      <c r="AB398" s="76"/>
      <c r="AC398" s="76"/>
      <c r="AD398" s="76"/>
      <c r="AE398" s="76"/>
      <c r="AF398" s="76"/>
      <c r="AG398" s="76"/>
      <c r="AH398" s="76"/>
      <c r="AI398" s="76"/>
      <c r="AJ398" s="76"/>
      <c r="AK398" s="76"/>
      <c r="AL398" s="76"/>
    </row>
    <row r="399" spans="1:38" ht="15.75" x14ac:dyDescent="0.25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  <c r="AA399" s="76"/>
      <c r="AB399" s="76"/>
      <c r="AC399" s="76"/>
      <c r="AD399" s="76"/>
      <c r="AE399" s="76"/>
      <c r="AF399" s="76"/>
      <c r="AG399" s="76"/>
      <c r="AH399" s="76"/>
      <c r="AI399" s="76"/>
      <c r="AJ399" s="76"/>
      <c r="AK399" s="76"/>
      <c r="AL399" s="76"/>
    </row>
    <row r="400" spans="1:38" ht="15.75" x14ac:dyDescent="0.25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  <c r="AA400" s="76"/>
      <c r="AB400" s="76"/>
      <c r="AC400" s="76"/>
      <c r="AD400" s="76"/>
      <c r="AE400" s="76"/>
      <c r="AF400" s="76"/>
      <c r="AG400" s="76"/>
      <c r="AH400" s="76"/>
      <c r="AI400" s="76"/>
      <c r="AJ400" s="76"/>
      <c r="AK400" s="76"/>
      <c r="AL400" s="76"/>
    </row>
    <row r="401" spans="1:38" ht="15.75" x14ac:dyDescent="0.25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  <c r="AA401" s="76"/>
      <c r="AB401" s="76"/>
      <c r="AC401" s="76"/>
      <c r="AD401" s="76"/>
      <c r="AE401" s="76"/>
      <c r="AF401" s="76"/>
      <c r="AG401" s="76"/>
      <c r="AH401" s="76"/>
      <c r="AI401" s="76"/>
      <c r="AJ401" s="76"/>
      <c r="AK401" s="76"/>
      <c r="AL401" s="76"/>
    </row>
    <row r="402" spans="1:38" ht="15.75" x14ac:dyDescent="0.25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  <c r="AA402" s="76"/>
      <c r="AB402" s="76"/>
      <c r="AC402" s="76"/>
      <c r="AD402" s="76"/>
      <c r="AE402" s="76"/>
      <c r="AF402" s="76"/>
      <c r="AG402" s="76"/>
      <c r="AH402" s="76"/>
      <c r="AI402" s="76"/>
      <c r="AJ402" s="76"/>
      <c r="AK402" s="76"/>
      <c r="AL402" s="76"/>
    </row>
    <row r="403" spans="1:38" ht="15.75" x14ac:dyDescent="0.25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  <c r="AA403" s="76"/>
      <c r="AB403" s="76"/>
      <c r="AC403" s="76"/>
      <c r="AD403" s="76"/>
      <c r="AE403" s="76"/>
      <c r="AF403" s="76"/>
      <c r="AG403" s="76"/>
      <c r="AH403" s="76"/>
      <c r="AI403" s="76"/>
      <c r="AJ403" s="76"/>
      <c r="AK403" s="76"/>
      <c r="AL403" s="76"/>
    </row>
    <row r="404" spans="1:38" ht="15.75" x14ac:dyDescent="0.25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  <c r="AA404" s="76"/>
      <c r="AB404" s="76"/>
      <c r="AC404" s="76"/>
      <c r="AD404" s="76"/>
      <c r="AE404" s="76"/>
      <c r="AF404" s="76"/>
      <c r="AG404" s="76"/>
      <c r="AH404" s="76"/>
      <c r="AI404" s="76"/>
      <c r="AJ404" s="76"/>
      <c r="AK404" s="76"/>
      <c r="AL404" s="76"/>
    </row>
    <row r="405" spans="1:38" ht="15.75" x14ac:dyDescent="0.25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  <c r="AA405" s="76"/>
      <c r="AB405" s="76"/>
      <c r="AC405" s="76"/>
      <c r="AD405" s="76"/>
      <c r="AE405" s="76"/>
      <c r="AF405" s="76"/>
      <c r="AG405" s="76"/>
      <c r="AH405" s="76"/>
      <c r="AI405" s="76"/>
      <c r="AJ405" s="76"/>
      <c r="AK405" s="76"/>
      <c r="AL405" s="76"/>
    </row>
    <row r="406" spans="1:38" ht="15.75" x14ac:dyDescent="0.25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  <c r="AA406" s="76"/>
      <c r="AB406" s="76"/>
      <c r="AC406" s="76"/>
      <c r="AD406" s="76"/>
      <c r="AE406" s="76"/>
      <c r="AF406" s="76"/>
      <c r="AG406" s="76"/>
      <c r="AH406" s="76"/>
      <c r="AI406" s="76"/>
      <c r="AJ406" s="76"/>
      <c r="AK406" s="76"/>
      <c r="AL406" s="76"/>
    </row>
    <row r="407" spans="1:38" ht="15.75" x14ac:dyDescent="0.25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  <c r="AA407" s="76"/>
      <c r="AB407" s="76"/>
      <c r="AC407" s="76"/>
      <c r="AD407" s="76"/>
      <c r="AE407" s="76"/>
      <c r="AF407" s="76"/>
      <c r="AG407" s="76"/>
      <c r="AH407" s="76"/>
      <c r="AI407" s="76"/>
      <c r="AJ407" s="76"/>
      <c r="AK407" s="76"/>
      <c r="AL407" s="76"/>
    </row>
    <row r="408" spans="1:38" ht="15.75" x14ac:dyDescent="0.25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  <c r="AA408" s="76"/>
      <c r="AB408" s="76"/>
      <c r="AC408" s="76"/>
      <c r="AD408" s="76"/>
      <c r="AE408" s="76"/>
      <c r="AF408" s="76"/>
      <c r="AG408" s="76"/>
      <c r="AH408" s="76"/>
      <c r="AI408" s="76"/>
      <c r="AJ408" s="76"/>
      <c r="AK408" s="76"/>
      <c r="AL408" s="76"/>
    </row>
    <row r="409" spans="1:38" ht="15.75" x14ac:dyDescent="0.25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  <c r="AA409" s="76"/>
      <c r="AB409" s="76"/>
      <c r="AC409" s="76"/>
      <c r="AD409" s="76"/>
      <c r="AE409" s="76"/>
      <c r="AF409" s="76"/>
      <c r="AG409" s="76"/>
      <c r="AH409" s="76"/>
      <c r="AI409" s="76"/>
      <c r="AJ409" s="76"/>
      <c r="AK409" s="76"/>
      <c r="AL409" s="76"/>
    </row>
    <row r="410" spans="1:38" ht="15.75" x14ac:dyDescent="0.25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  <c r="AA410" s="76"/>
      <c r="AB410" s="76"/>
      <c r="AC410" s="76"/>
      <c r="AD410" s="76"/>
      <c r="AE410" s="76"/>
      <c r="AF410" s="76"/>
      <c r="AG410" s="76"/>
      <c r="AH410" s="76"/>
      <c r="AI410" s="76"/>
      <c r="AJ410" s="76"/>
      <c r="AK410" s="76"/>
      <c r="AL410" s="76"/>
    </row>
    <row r="411" spans="1:38" ht="15.75" x14ac:dyDescent="0.25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  <c r="AA411" s="76"/>
      <c r="AB411" s="76"/>
      <c r="AC411" s="76"/>
      <c r="AD411" s="76"/>
      <c r="AE411" s="76"/>
      <c r="AF411" s="76"/>
      <c r="AG411" s="76"/>
      <c r="AH411" s="76"/>
      <c r="AI411" s="76"/>
      <c r="AJ411" s="76"/>
      <c r="AK411" s="76"/>
      <c r="AL411" s="76"/>
    </row>
    <row r="412" spans="1:38" ht="15.75" x14ac:dyDescent="0.25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  <c r="AA412" s="76"/>
      <c r="AB412" s="76"/>
      <c r="AC412" s="76"/>
      <c r="AD412" s="76"/>
      <c r="AE412" s="76"/>
      <c r="AF412" s="76"/>
      <c r="AG412" s="76"/>
      <c r="AH412" s="76"/>
      <c r="AI412" s="76"/>
      <c r="AJ412" s="76"/>
      <c r="AK412" s="76"/>
      <c r="AL412" s="76"/>
    </row>
    <row r="413" spans="1:38" ht="15.75" x14ac:dyDescent="0.25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  <c r="AA413" s="76"/>
      <c r="AB413" s="76"/>
      <c r="AC413" s="76"/>
      <c r="AD413" s="76"/>
      <c r="AE413" s="76"/>
      <c r="AF413" s="76"/>
      <c r="AG413" s="76"/>
      <c r="AH413" s="76"/>
      <c r="AI413" s="76"/>
      <c r="AJ413" s="76"/>
      <c r="AK413" s="76"/>
      <c r="AL413" s="76"/>
    </row>
    <row r="414" spans="1:38" ht="15.75" x14ac:dyDescent="0.25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  <c r="AA414" s="76"/>
      <c r="AB414" s="76"/>
      <c r="AC414" s="76"/>
      <c r="AD414" s="76"/>
      <c r="AE414" s="76"/>
      <c r="AF414" s="76"/>
      <c r="AG414" s="76"/>
      <c r="AH414" s="76"/>
      <c r="AI414" s="76"/>
      <c r="AJ414" s="76"/>
      <c r="AK414" s="76"/>
      <c r="AL414" s="76"/>
    </row>
    <row r="415" spans="1:38" ht="15.75" x14ac:dyDescent="0.25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  <c r="AA415" s="76"/>
      <c r="AB415" s="76"/>
      <c r="AC415" s="76"/>
      <c r="AD415" s="76"/>
      <c r="AE415" s="76"/>
      <c r="AF415" s="76"/>
      <c r="AG415" s="76"/>
      <c r="AH415" s="76"/>
      <c r="AI415" s="76"/>
      <c r="AJ415" s="76"/>
      <c r="AK415" s="76"/>
      <c r="AL415" s="76"/>
    </row>
    <row r="416" spans="1:38" ht="15.75" x14ac:dyDescent="0.25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  <c r="AA416" s="76"/>
      <c r="AB416" s="76"/>
      <c r="AC416" s="76"/>
      <c r="AD416" s="76"/>
      <c r="AE416" s="76"/>
      <c r="AF416" s="76"/>
      <c r="AG416" s="76"/>
      <c r="AH416" s="76"/>
      <c r="AI416" s="76"/>
      <c r="AJ416" s="76"/>
      <c r="AK416" s="76"/>
      <c r="AL416" s="76"/>
    </row>
    <row r="417" spans="1:38" ht="15.75" x14ac:dyDescent="0.25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  <c r="AA417" s="76"/>
      <c r="AB417" s="76"/>
      <c r="AC417" s="76"/>
      <c r="AD417" s="76"/>
      <c r="AE417" s="76"/>
      <c r="AF417" s="76"/>
      <c r="AG417" s="76"/>
      <c r="AH417" s="76"/>
      <c r="AI417" s="76"/>
      <c r="AJ417" s="76"/>
      <c r="AK417" s="76"/>
      <c r="AL417" s="76"/>
    </row>
    <row r="418" spans="1:38" ht="15.75" x14ac:dyDescent="0.25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  <c r="AA418" s="76"/>
      <c r="AB418" s="76"/>
      <c r="AC418" s="76"/>
      <c r="AD418" s="76"/>
      <c r="AE418" s="76"/>
      <c r="AF418" s="76"/>
      <c r="AG418" s="76"/>
      <c r="AH418" s="76"/>
      <c r="AI418" s="76"/>
      <c r="AJ418" s="76"/>
      <c r="AK418" s="76"/>
      <c r="AL418" s="76"/>
    </row>
    <row r="419" spans="1:38" ht="15.75" x14ac:dyDescent="0.25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  <c r="AA419" s="76"/>
      <c r="AB419" s="76"/>
      <c r="AC419" s="76"/>
      <c r="AD419" s="76"/>
      <c r="AE419" s="76"/>
      <c r="AF419" s="76"/>
      <c r="AG419" s="76"/>
      <c r="AH419" s="76"/>
      <c r="AI419" s="76"/>
      <c r="AJ419" s="76"/>
      <c r="AK419" s="76"/>
      <c r="AL419" s="76"/>
    </row>
    <row r="420" spans="1:38" ht="15.75" x14ac:dyDescent="0.25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  <c r="AG420" s="76"/>
      <c r="AH420" s="76"/>
      <c r="AI420" s="76"/>
      <c r="AJ420" s="76"/>
      <c r="AK420" s="76"/>
      <c r="AL420" s="76"/>
    </row>
    <row r="421" spans="1:38" ht="15.75" x14ac:dyDescent="0.25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  <c r="AG421" s="76"/>
      <c r="AH421" s="76"/>
      <c r="AI421" s="76"/>
      <c r="AJ421" s="76"/>
      <c r="AK421" s="76"/>
      <c r="AL421" s="76"/>
    </row>
    <row r="422" spans="1:38" ht="15.75" x14ac:dyDescent="0.25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  <c r="AC422" s="76"/>
      <c r="AD422" s="76"/>
      <c r="AE422" s="76"/>
      <c r="AF422" s="76"/>
      <c r="AG422" s="76"/>
      <c r="AH422" s="76"/>
      <c r="AI422" s="76"/>
      <c r="AJ422" s="76"/>
      <c r="AK422" s="76"/>
      <c r="AL422" s="76"/>
    </row>
    <row r="423" spans="1:38" ht="15.75" x14ac:dyDescent="0.25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6"/>
      <c r="AG423" s="76"/>
      <c r="AH423" s="76"/>
      <c r="AI423" s="76"/>
      <c r="AJ423" s="76"/>
      <c r="AK423" s="76"/>
      <c r="AL423" s="76"/>
    </row>
    <row r="424" spans="1:38" ht="15.75" x14ac:dyDescent="0.25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  <c r="AH424" s="76"/>
      <c r="AI424" s="76"/>
      <c r="AJ424" s="76"/>
      <c r="AK424" s="76"/>
      <c r="AL424" s="76"/>
    </row>
    <row r="425" spans="1:38" ht="15.75" x14ac:dyDescent="0.25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  <c r="AG425" s="76"/>
      <c r="AH425" s="76"/>
      <c r="AI425" s="76"/>
      <c r="AJ425" s="76"/>
      <c r="AK425" s="76"/>
      <c r="AL425" s="76"/>
    </row>
    <row r="426" spans="1:38" ht="15.75" x14ac:dyDescent="0.25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  <c r="AG426" s="76"/>
      <c r="AH426" s="76"/>
      <c r="AI426" s="76"/>
      <c r="AJ426" s="76"/>
      <c r="AK426" s="76"/>
      <c r="AL426" s="76"/>
    </row>
    <row r="427" spans="1:38" ht="15.75" x14ac:dyDescent="0.25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  <c r="AD427" s="76"/>
      <c r="AE427" s="76"/>
      <c r="AF427" s="76"/>
      <c r="AG427" s="76"/>
      <c r="AH427" s="76"/>
      <c r="AI427" s="76"/>
      <c r="AJ427" s="76"/>
      <c r="AK427" s="76"/>
      <c r="AL427" s="76"/>
    </row>
    <row r="428" spans="1:38" ht="15.75" x14ac:dyDescent="0.25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6"/>
      <c r="AG428" s="76"/>
      <c r="AH428" s="76"/>
      <c r="AI428" s="76"/>
      <c r="AJ428" s="76"/>
      <c r="AK428" s="76"/>
      <c r="AL428" s="76"/>
    </row>
    <row r="429" spans="1:38" ht="15.75" x14ac:dyDescent="0.25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  <c r="AG429" s="76"/>
      <c r="AH429" s="76"/>
      <c r="AI429" s="76"/>
      <c r="AJ429" s="76"/>
      <c r="AK429" s="76"/>
      <c r="AL429" s="76"/>
    </row>
    <row r="430" spans="1:38" ht="15.75" x14ac:dyDescent="0.25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  <c r="AC430" s="76"/>
      <c r="AD430" s="76"/>
      <c r="AE430" s="76"/>
      <c r="AF430" s="76"/>
      <c r="AG430" s="76"/>
      <c r="AH430" s="76"/>
      <c r="AI430" s="76"/>
      <c r="AJ430" s="76"/>
      <c r="AK430" s="76"/>
      <c r="AL430" s="76"/>
    </row>
    <row r="431" spans="1:38" ht="15.75" x14ac:dyDescent="0.25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6"/>
      <c r="AG431" s="76"/>
      <c r="AH431" s="76"/>
      <c r="AI431" s="76"/>
      <c r="AJ431" s="76"/>
      <c r="AK431" s="76"/>
      <c r="AL431" s="76"/>
    </row>
    <row r="432" spans="1:38" ht="15.75" x14ac:dyDescent="0.25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  <c r="AC432" s="76"/>
      <c r="AD432" s="76"/>
      <c r="AE432" s="76"/>
      <c r="AF432" s="76"/>
      <c r="AG432" s="76"/>
      <c r="AH432" s="76"/>
      <c r="AI432" s="76"/>
      <c r="AJ432" s="76"/>
      <c r="AK432" s="76"/>
      <c r="AL432" s="76"/>
    </row>
    <row r="433" spans="1:38" ht="15.75" x14ac:dyDescent="0.25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  <c r="AC433" s="76"/>
      <c r="AD433" s="76"/>
      <c r="AE433" s="76"/>
      <c r="AF433" s="76"/>
      <c r="AG433" s="76"/>
      <c r="AH433" s="76"/>
      <c r="AI433" s="76"/>
      <c r="AJ433" s="76"/>
      <c r="AK433" s="76"/>
      <c r="AL433" s="76"/>
    </row>
    <row r="434" spans="1:38" ht="15.75" x14ac:dyDescent="0.25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  <c r="AC434" s="76"/>
      <c r="AD434" s="76"/>
      <c r="AE434" s="76"/>
      <c r="AF434" s="76"/>
      <c r="AG434" s="76"/>
      <c r="AH434" s="76"/>
      <c r="AI434" s="76"/>
      <c r="AJ434" s="76"/>
      <c r="AK434" s="76"/>
      <c r="AL434" s="76"/>
    </row>
    <row r="435" spans="1:38" ht="15.75" x14ac:dyDescent="0.25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  <c r="AC435" s="76"/>
      <c r="AD435" s="76"/>
      <c r="AE435" s="76"/>
      <c r="AF435" s="76"/>
      <c r="AG435" s="76"/>
      <c r="AH435" s="76"/>
      <c r="AI435" s="76"/>
      <c r="AJ435" s="76"/>
      <c r="AK435" s="76"/>
      <c r="AL435" s="76"/>
    </row>
    <row r="436" spans="1:38" ht="15.75" x14ac:dyDescent="0.25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  <c r="AC436" s="76"/>
      <c r="AD436" s="76"/>
      <c r="AE436" s="76"/>
      <c r="AF436" s="76"/>
      <c r="AG436" s="76"/>
      <c r="AH436" s="76"/>
      <c r="AI436" s="76"/>
      <c r="AJ436" s="76"/>
      <c r="AK436" s="76"/>
      <c r="AL436" s="76"/>
    </row>
    <row r="437" spans="1:38" ht="15.75" x14ac:dyDescent="0.25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  <c r="AC437" s="76"/>
      <c r="AD437" s="76"/>
      <c r="AE437" s="76"/>
      <c r="AF437" s="76"/>
      <c r="AG437" s="76"/>
      <c r="AH437" s="76"/>
      <c r="AI437" s="76"/>
      <c r="AJ437" s="76"/>
      <c r="AK437" s="76"/>
      <c r="AL437" s="76"/>
    </row>
    <row r="438" spans="1:38" ht="15.75" x14ac:dyDescent="0.25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  <c r="AC438" s="76"/>
      <c r="AD438" s="76"/>
      <c r="AE438" s="76"/>
      <c r="AF438" s="76"/>
      <c r="AG438" s="76"/>
      <c r="AH438" s="76"/>
      <c r="AI438" s="76"/>
      <c r="AJ438" s="76"/>
      <c r="AK438" s="76"/>
      <c r="AL438" s="76"/>
    </row>
    <row r="439" spans="1:38" ht="15.75" x14ac:dyDescent="0.25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  <c r="AG439" s="76"/>
      <c r="AH439" s="76"/>
      <c r="AI439" s="76"/>
      <c r="AJ439" s="76"/>
      <c r="AK439" s="76"/>
      <c r="AL439" s="76"/>
    </row>
    <row r="440" spans="1:38" ht="15.75" x14ac:dyDescent="0.25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  <c r="AC440" s="76"/>
      <c r="AD440" s="76"/>
      <c r="AE440" s="76"/>
      <c r="AF440" s="76"/>
      <c r="AG440" s="76"/>
      <c r="AH440" s="76"/>
      <c r="AI440" s="76"/>
      <c r="AJ440" s="76"/>
      <c r="AK440" s="76"/>
      <c r="AL440" s="76"/>
    </row>
    <row r="441" spans="1:38" ht="15.75" x14ac:dyDescent="0.25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  <c r="AC441" s="76"/>
      <c r="AD441" s="76"/>
      <c r="AE441" s="76"/>
      <c r="AF441" s="76"/>
      <c r="AG441" s="76"/>
      <c r="AH441" s="76"/>
      <c r="AI441" s="76"/>
      <c r="AJ441" s="76"/>
      <c r="AK441" s="76"/>
      <c r="AL441" s="76"/>
    </row>
    <row r="442" spans="1:38" ht="15.75" x14ac:dyDescent="0.25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  <c r="AC442" s="76"/>
      <c r="AD442" s="76"/>
      <c r="AE442" s="76"/>
      <c r="AF442" s="76"/>
      <c r="AG442" s="76"/>
      <c r="AH442" s="76"/>
      <c r="AI442" s="76"/>
      <c r="AJ442" s="76"/>
      <c r="AK442" s="76"/>
      <c r="AL442" s="76"/>
    </row>
    <row r="443" spans="1:38" ht="15.75" x14ac:dyDescent="0.25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  <c r="AC443" s="76"/>
      <c r="AD443" s="76"/>
      <c r="AE443" s="76"/>
      <c r="AF443" s="76"/>
      <c r="AG443" s="76"/>
      <c r="AH443" s="76"/>
      <c r="AI443" s="76"/>
      <c r="AJ443" s="76"/>
      <c r="AK443" s="76"/>
      <c r="AL443" s="76"/>
    </row>
    <row r="444" spans="1:38" ht="15.75" x14ac:dyDescent="0.25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  <c r="AC444" s="76"/>
      <c r="AD444" s="76"/>
      <c r="AE444" s="76"/>
      <c r="AF444" s="76"/>
      <c r="AG444" s="76"/>
      <c r="AH444" s="76"/>
      <c r="AI444" s="76"/>
      <c r="AJ444" s="76"/>
      <c r="AK444" s="76"/>
      <c r="AL444" s="76"/>
    </row>
    <row r="445" spans="1:38" ht="15.75" x14ac:dyDescent="0.25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  <c r="AC445" s="76"/>
      <c r="AD445" s="76"/>
      <c r="AE445" s="76"/>
      <c r="AF445" s="76"/>
      <c r="AG445" s="76"/>
      <c r="AH445" s="76"/>
      <c r="AI445" s="76"/>
      <c r="AJ445" s="76"/>
      <c r="AK445" s="76"/>
      <c r="AL445" s="76"/>
    </row>
    <row r="446" spans="1:38" ht="15.75" x14ac:dyDescent="0.25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  <c r="AC446" s="76"/>
      <c r="AD446" s="76"/>
      <c r="AE446" s="76"/>
      <c r="AF446" s="76"/>
      <c r="AG446" s="76"/>
      <c r="AH446" s="76"/>
      <c r="AI446" s="76"/>
      <c r="AJ446" s="76"/>
      <c r="AK446" s="76"/>
      <c r="AL446" s="76"/>
    </row>
    <row r="447" spans="1:38" ht="15.75" x14ac:dyDescent="0.25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  <c r="AC447" s="76"/>
      <c r="AD447" s="76"/>
      <c r="AE447" s="76"/>
      <c r="AF447" s="76"/>
      <c r="AG447" s="76"/>
      <c r="AH447" s="76"/>
      <c r="AI447" s="76"/>
      <c r="AJ447" s="76"/>
      <c r="AK447" s="76"/>
      <c r="AL447" s="76"/>
    </row>
    <row r="448" spans="1:38" ht="15.75" x14ac:dyDescent="0.25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  <c r="AD448" s="76"/>
      <c r="AE448" s="76"/>
      <c r="AF448" s="76"/>
      <c r="AG448" s="76"/>
      <c r="AH448" s="76"/>
      <c r="AI448" s="76"/>
      <c r="AJ448" s="76"/>
      <c r="AK448" s="76"/>
      <c r="AL448" s="76"/>
    </row>
    <row r="449" spans="1:38" ht="15.75" x14ac:dyDescent="0.25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  <c r="AC449" s="76"/>
      <c r="AD449" s="76"/>
      <c r="AE449" s="76"/>
      <c r="AF449" s="76"/>
      <c r="AG449" s="76"/>
      <c r="AH449" s="76"/>
      <c r="AI449" s="76"/>
      <c r="AJ449" s="76"/>
      <c r="AK449" s="76"/>
      <c r="AL449" s="76"/>
    </row>
    <row r="450" spans="1:38" ht="15.75" x14ac:dyDescent="0.25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  <c r="AC450" s="76"/>
      <c r="AD450" s="76"/>
      <c r="AE450" s="76"/>
      <c r="AF450" s="76"/>
      <c r="AG450" s="76"/>
      <c r="AH450" s="76"/>
      <c r="AI450" s="76"/>
      <c r="AJ450" s="76"/>
      <c r="AK450" s="76"/>
      <c r="AL450" s="76"/>
    </row>
    <row r="451" spans="1:38" ht="15.75" x14ac:dyDescent="0.25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  <c r="AC451" s="76"/>
      <c r="AD451" s="76"/>
      <c r="AE451" s="76"/>
      <c r="AF451" s="76"/>
      <c r="AG451" s="76"/>
      <c r="AH451" s="76"/>
      <c r="AI451" s="76"/>
      <c r="AJ451" s="76"/>
      <c r="AK451" s="76"/>
      <c r="AL451" s="76"/>
    </row>
    <row r="452" spans="1:38" ht="15.75" x14ac:dyDescent="0.25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  <c r="AC452" s="76"/>
      <c r="AD452" s="76"/>
      <c r="AE452" s="76"/>
      <c r="AF452" s="76"/>
      <c r="AG452" s="76"/>
      <c r="AH452" s="76"/>
      <c r="AI452" s="76"/>
      <c r="AJ452" s="76"/>
      <c r="AK452" s="76"/>
      <c r="AL452" s="76"/>
    </row>
    <row r="453" spans="1:38" ht="15.75" x14ac:dyDescent="0.25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  <c r="AC453" s="76"/>
      <c r="AD453" s="76"/>
      <c r="AE453" s="76"/>
      <c r="AF453" s="76"/>
      <c r="AG453" s="76"/>
      <c r="AH453" s="76"/>
      <c r="AI453" s="76"/>
      <c r="AJ453" s="76"/>
      <c r="AK453" s="76"/>
      <c r="AL453" s="76"/>
    </row>
    <row r="454" spans="1:38" ht="15.75" x14ac:dyDescent="0.25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  <c r="AG454" s="76"/>
      <c r="AH454" s="76"/>
      <c r="AI454" s="76"/>
      <c r="AJ454" s="76"/>
      <c r="AK454" s="76"/>
      <c r="AL454" s="76"/>
    </row>
    <row r="455" spans="1:38" ht="15.75" x14ac:dyDescent="0.25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  <c r="AC455" s="76"/>
      <c r="AD455" s="76"/>
      <c r="AE455" s="76"/>
      <c r="AF455" s="76"/>
      <c r="AG455" s="76"/>
      <c r="AH455" s="76"/>
      <c r="AI455" s="76"/>
      <c r="AJ455" s="76"/>
      <c r="AK455" s="76"/>
      <c r="AL455" s="76"/>
    </row>
    <row r="456" spans="1:38" ht="15.75" x14ac:dyDescent="0.25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  <c r="AD456" s="76"/>
      <c r="AE456" s="76"/>
      <c r="AF456" s="76"/>
      <c r="AG456" s="76"/>
      <c r="AH456" s="76"/>
      <c r="AI456" s="76"/>
      <c r="AJ456" s="76"/>
      <c r="AK456" s="76"/>
      <c r="AL456" s="76"/>
    </row>
    <row r="457" spans="1:38" ht="15.75" x14ac:dyDescent="0.25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  <c r="AD457" s="76"/>
      <c r="AE457" s="76"/>
      <c r="AF457" s="76"/>
      <c r="AG457" s="76"/>
      <c r="AH457" s="76"/>
      <c r="AI457" s="76"/>
      <c r="AJ457" s="76"/>
      <c r="AK457" s="76"/>
      <c r="AL457" s="76"/>
    </row>
    <row r="458" spans="1:38" ht="15.75" x14ac:dyDescent="0.25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  <c r="AD458" s="76"/>
      <c r="AE458" s="76"/>
      <c r="AF458" s="76"/>
      <c r="AG458" s="76"/>
      <c r="AH458" s="76"/>
      <c r="AI458" s="76"/>
      <c r="AJ458" s="76"/>
      <c r="AK458" s="76"/>
      <c r="AL458" s="76"/>
    </row>
    <row r="459" spans="1:38" ht="15.75" x14ac:dyDescent="0.25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  <c r="AG459" s="76"/>
      <c r="AH459" s="76"/>
      <c r="AI459" s="76"/>
      <c r="AJ459" s="76"/>
      <c r="AK459" s="76"/>
      <c r="AL459" s="76"/>
    </row>
    <row r="460" spans="1:38" ht="15.75" x14ac:dyDescent="0.25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  <c r="AC460" s="76"/>
      <c r="AD460" s="76"/>
      <c r="AE460" s="76"/>
      <c r="AF460" s="76"/>
      <c r="AG460" s="76"/>
      <c r="AH460" s="76"/>
      <c r="AI460" s="76"/>
      <c r="AJ460" s="76"/>
      <c r="AK460" s="76"/>
      <c r="AL460" s="76"/>
    </row>
    <row r="461" spans="1:38" ht="15.75" x14ac:dyDescent="0.25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  <c r="AC461" s="76"/>
      <c r="AD461" s="76"/>
      <c r="AE461" s="76"/>
      <c r="AF461" s="76"/>
      <c r="AG461" s="76"/>
      <c r="AH461" s="76"/>
      <c r="AI461" s="76"/>
      <c r="AJ461" s="76"/>
      <c r="AK461" s="76"/>
      <c r="AL461" s="76"/>
    </row>
    <row r="462" spans="1:38" ht="15.75" x14ac:dyDescent="0.25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  <c r="AC462" s="76"/>
      <c r="AD462" s="76"/>
      <c r="AE462" s="76"/>
      <c r="AF462" s="76"/>
      <c r="AG462" s="76"/>
      <c r="AH462" s="76"/>
      <c r="AI462" s="76"/>
      <c r="AJ462" s="76"/>
      <c r="AK462" s="76"/>
      <c r="AL462" s="76"/>
    </row>
    <row r="463" spans="1:38" ht="15.75" x14ac:dyDescent="0.25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  <c r="AC463" s="76"/>
      <c r="AD463" s="76"/>
      <c r="AE463" s="76"/>
      <c r="AF463" s="76"/>
      <c r="AG463" s="76"/>
      <c r="AH463" s="76"/>
      <c r="AI463" s="76"/>
      <c r="AJ463" s="76"/>
      <c r="AK463" s="76"/>
      <c r="AL463" s="76"/>
    </row>
    <row r="464" spans="1:38" ht="15.75" x14ac:dyDescent="0.25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  <c r="AC464" s="76"/>
      <c r="AD464" s="76"/>
      <c r="AE464" s="76"/>
      <c r="AF464" s="76"/>
      <c r="AG464" s="76"/>
      <c r="AH464" s="76"/>
      <c r="AI464" s="76"/>
      <c r="AJ464" s="76"/>
      <c r="AK464" s="76"/>
      <c r="AL464" s="76"/>
    </row>
    <row r="465" spans="1:38" ht="15.75" x14ac:dyDescent="0.25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  <c r="AG465" s="76"/>
      <c r="AH465" s="76"/>
      <c r="AI465" s="76"/>
      <c r="AJ465" s="76"/>
      <c r="AK465" s="76"/>
      <c r="AL465" s="76"/>
    </row>
    <row r="466" spans="1:38" ht="15.75" x14ac:dyDescent="0.25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  <c r="AG466" s="76"/>
      <c r="AH466" s="76"/>
      <c r="AI466" s="76"/>
      <c r="AJ466" s="76"/>
      <c r="AK466" s="76"/>
      <c r="AL466" s="76"/>
    </row>
    <row r="467" spans="1:38" ht="15.75" x14ac:dyDescent="0.25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  <c r="AC467" s="76"/>
      <c r="AD467" s="76"/>
      <c r="AE467" s="76"/>
      <c r="AF467" s="76"/>
      <c r="AG467" s="76"/>
      <c r="AH467" s="76"/>
      <c r="AI467" s="76"/>
      <c r="AJ467" s="76"/>
      <c r="AK467" s="76"/>
      <c r="AL467" s="76"/>
    </row>
    <row r="468" spans="1:38" ht="15.75" x14ac:dyDescent="0.25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  <c r="AC468" s="76"/>
      <c r="AD468" s="76"/>
      <c r="AE468" s="76"/>
      <c r="AF468" s="76"/>
      <c r="AG468" s="76"/>
      <c r="AH468" s="76"/>
      <c r="AI468" s="76"/>
      <c r="AJ468" s="76"/>
      <c r="AK468" s="76"/>
      <c r="AL468" s="76"/>
    </row>
    <row r="469" spans="1:38" ht="15.75" x14ac:dyDescent="0.25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  <c r="AC469" s="76"/>
      <c r="AD469" s="76"/>
      <c r="AE469" s="76"/>
      <c r="AF469" s="76"/>
      <c r="AG469" s="76"/>
      <c r="AH469" s="76"/>
      <c r="AI469" s="76"/>
      <c r="AJ469" s="76"/>
      <c r="AK469" s="76"/>
      <c r="AL469" s="76"/>
    </row>
    <row r="470" spans="1:38" ht="15.75" x14ac:dyDescent="0.25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  <c r="AC470" s="76"/>
      <c r="AD470" s="76"/>
      <c r="AE470" s="76"/>
      <c r="AF470" s="76"/>
      <c r="AG470" s="76"/>
      <c r="AH470" s="76"/>
      <c r="AI470" s="76"/>
      <c r="AJ470" s="76"/>
      <c r="AK470" s="76"/>
      <c r="AL470" s="76"/>
    </row>
    <row r="471" spans="1:38" ht="15.75" x14ac:dyDescent="0.25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  <c r="AC471" s="76"/>
      <c r="AD471" s="76"/>
      <c r="AE471" s="76"/>
      <c r="AF471" s="76"/>
      <c r="AG471" s="76"/>
      <c r="AH471" s="76"/>
      <c r="AI471" s="76"/>
      <c r="AJ471" s="76"/>
      <c r="AK471" s="76"/>
      <c r="AL471" s="76"/>
    </row>
    <row r="472" spans="1:38" ht="15.75" x14ac:dyDescent="0.25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  <c r="AC472" s="76"/>
      <c r="AD472" s="76"/>
      <c r="AE472" s="76"/>
      <c r="AF472" s="76"/>
      <c r="AG472" s="76"/>
      <c r="AH472" s="76"/>
      <c r="AI472" s="76"/>
      <c r="AJ472" s="76"/>
      <c r="AK472" s="76"/>
      <c r="AL472" s="76"/>
    </row>
    <row r="473" spans="1:38" ht="15.75" x14ac:dyDescent="0.25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  <c r="AC473" s="76"/>
      <c r="AD473" s="76"/>
      <c r="AE473" s="76"/>
      <c r="AF473" s="76"/>
      <c r="AG473" s="76"/>
      <c r="AH473" s="76"/>
      <c r="AI473" s="76"/>
      <c r="AJ473" s="76"/>
      <c r="AK473" s="76"/>
      <c r="AL473" s="76"/>
    </row>
    <row r="474" spans="1:38" ht="15.75" x14ac:dyDescent="0.25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  <c r="AC474" s="76"/>
      <c r="AD474" s="76"/>
      <c r="AE474" s="76"/>
      <c r="AF474" s="76"/>
      <c r="AG474" s="76"/>
      <c r="AH474" s="76"/>
      <c r="AI474" s="76"/>
      <c r="AJ474" s="76"/>
      <c r="AK474" s="76"/>
      <c r="AL474" s="76"/>
    </row>
    <row r="475" spans="1:38" ht="15.75" x14ac:dyDescent="0.25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  <c r="AC475" s="76"/>
      <c r="AD475" s="76"/>
      <c r="AE475" s="76"/>
      <c r="AF475" s="76"/>
      <c r="AG475" s="76"/>
      <c r="AH475" s="76"/>
      <c r="AI475" s="76"/>
      <c r="AJ475" s="76"/>
      <c r="AK475" s="76"/>
      <c r="AL475" s="76"/>
    </row>
    <row r="476" spans="1:38" ht="15.75" x14ac:dyDescent="0.25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  <c r="AC476" s="76"/>
      <c r="AD476" s="76"/>
      <c r="AE476" s="76"/>
      <c r="AF476" s="76"/>
      <c r="AG476" s="76"/>
      <c r="AH476" s="76"/>
      <c r="AI476" s="76"/>
      <c r="AJ476" s="76"/>
      <c r="AK476" s="76"/>
      <c r="AL476" s="76"/>
    </row>
    <row r="477" spans="1:38" ht="15.75" x14ac:dyDescent="0.25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  <c r="AC477" s="76"/>
      <c r="AD477" s="76"/>
      <c r="AE477" s="76"/>
      <c r="AF477" s="76"/>
      <c r="AG477" s="76"/>
      <c r="AH477" s="76"/>
      <c r="AI477" s="76"/>
      <c r="AJ477" s="76"/>
      <c r="AK477" s="76"/>
      <c r="AL477" s="76"/>
    </row>
    <row r="478" spans="1:38" ht="15.75" x14ac:dyDescent="0.25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  <c r="AG478" s="76"/>
      <c r="AH478" s="76"/>
      <c r="AI478" s="76"/>
      <c r="AJ478" s="76"/>
      <c r="AK478" s="76"/>
      <c r="AL478" s="76"/>
    </row>
    <row r="479" spans="1:38" ht="15.75" x14ac:dyDescent="0.25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  <c r="AC479" s="76"/>
      <c r="AD479" s="76"/>
      <c r="AE479" s="76"/>
      <c r="AF479" s="76"/>
      <c r="AG479" s="76"/>
      <c r="AH479" s="76"/>
      <c r="AI479" s="76"/>
      <c r="AJ479" s="76"/>
      <c r="AK479" s="76"/>
      <c r="AL479" s="76"/>
    </row>
    <row r="480" spans="1:38" ht="15.75" x14ac:dyDescent="0.25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  <c r="AC480" s="76"/>
      <c r="AD480" s="76"/>
      <c r="AE480" s="76"/>
      <c r="AF480" s="76"/>
      <c r="AG480" s="76"/>
      <c r="AH480" s="76"/>
      <c r="AI480" s="76"/>
      <c r="AJ480" s="76"/>
      <c r="AK480" s="76"/>
      <c r="AL480" s="76"/>
    </row>
    <row r="481" spans="1:38" ht="15.75" x14ac:dyDescent="0.25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  <c r="AC481" s="76"/>
      <c r="AD481" s="76"/>
      <c r="AE481" s="76"/>
      <c r="AF481" s="76"/>
      <c r="AG481" s="76"/>
      <c r="AH481" s="76"/>
      <c r="AI481" s="76"/>
      <c r="AJ481" s="76"/>
      <c r="AK481" s="76"/>
      <c r="AL481" s="76"/>
    </row>
    <row r="482" spans="1:38" ht="15.75" x14ac:dyDescent="0.25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  <c r="AC482" s="76"/>
      <c r="AD482" s="76"/>
      <c r="AE482" s="76"/>
      <c r="AF482" s="76"/>
      <c r="AG482" s="76"/>
      <c r="AH482" s="76"/>
      <c r="AI482" s="76"/>
      <c r="AJ482" s="76"/>
      <c r="AK482" s="76"/>
      <c r="AL482" s="76"/>
    </row>
    <row r="483" spans="1:38" ht="15.75" x14ac:dyDescent="0.25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  <c r="AC483" s="76"/>
      <c r="AD483" s="76"/>
      <c r="AE483" s="76"/>
      <c r="AF483" s="76"/>
      <c r="AG483" s="76"/>
      <c r="AH483" s="76"/>
      <c r="AI483" s="76"/>
      <c r="AJ483" s="76"/>
      <c r="AK483" s="76"/>
      <c r="AL483" s="76"/>
    </row>
    <row r="484" spans="1:38" ht="15.75" x14ac:dyDescent="0.25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  <c r="AC484" s="76"/>
      <c r="AD484" s="76"/>
      <c r="AE484" s="76"/>
      <c r="AF484" s="76"/>
      <c r="AG484" s="76"/>
      <c r="AH484" s="76"/>
      <c r="AI484" s="76"/>
      <c r="AJ484" s="76"/>
      <c r="AK484" s="76"/>
      <c r="AL484" s="76"/>
    </row>
    <row r="485" spans="1:38" ht="15.75" x14ac:dyDescent="0.25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  <c r="AB485" s="76"/>
      <c r="AC485" s="76"/>
      <c r="AD485" s="76"/>
      <c r="AE485" s="76"/>
      <c r="AF485" s="76"/>
      <c r="AG485" s="76"/>
      <c r="AH485" s="76"/>
      <c r="AI485" s="76"/>
      <c r="AJ485" s="76"/>
      <c r="AK485" s="76"/>
      <c r="AL485" s="76"/>
    </row>
    <row r="486" spans="1:38" ht="15.75" x14ac:dyDescent="0.25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  <c r="AB486" s="76"/>
      <c r="AC486" s="76"/>
      <c r="AD486" s="76"/>
      <c r="AE486" s="76"/>
      <c r="AF486" s="76"/>
      <c r="AG486" s="76"/>
      <c r="AH486" s="76"/>
      <c r="AI486" s="76"/>
      <c r="AJ486" s="76"/>
      <c r="AK486" s="76"/>
      <c r="AL486" s="76"/>
    </row>
  </sheetData>
  <mergeCells count="12">
    <mergeCell ref="AD5:AE5"/>
    <mergeCell ref="AF5:AF6"/>
    <mergeCell ref="AG5:AG6"/>
    <mergeCell ref="AH5:AH6"/>
    <mergeCell ref="B5:B6"/>
    <mergeCell ref="C5:C6"/>
    <mergeCell ref="I5:I6"/>
    <mergeCell ref="R5:W5"/>
    <mergeCell ref="X5:AC5"/>
    <mergeCell ref="J5:J6"/>
    <mergeCell ref="K5:K6"/>
    <mergeCell ref="L5:Q5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opLeftCell="B1" zoomScale="85" zoomScaleNormal="85" workbookViewId="0">
      <selection activeCell="C11" sqref="C11"/>
    </sheetView>
  </sheetViews>
  <sheetFormatPr defaultRowHeight="12.75" x14ac:dyDescent="0.2"/>
  <cols>
    <col min="1" max="1" width="5" bestFit="1" customWidth="1"/>
    <col min="2" max="2" width="33.85546875" bestFit="1" customWidth="1"/>
    <col min="3" max="3" width="12.7109375" customWidth="1"/>
    <col min="4" max="4" width="5" bestFit="1" customWidth="1"/>
    <col min="5" max="5" width="18.42578125" bestFit="1" customWidth="1"/>
    <col min="6" max="6" width="13.140625" bestFit="1" customWidth="1"/>
    <col min="7" max="7" width="11.140625" customWidth="1"/>
    <col min="8" max="8" width="11" customWidth="1"/>
    <col min="9" max="9" width="7.7109375" bestFit="1" customWidth="1"/>
    <col min="10" max="10" width="11.7109375" customWidth="1"/>
    <col min="11" max="13" width="7.7109375" bestFit="1" customWidth="1"/>
    <col min="14" max="14" width="6.140625" bestFit="1" customWidth="1"/>
    <col min="15" max="15" width="7.7109375" bestFit="1" customWidth="1"/>
    <col min="16" max="16" width="10" bestFit="1" customWidth="1"/>
    <col min="17" max="17" width="7.85546875" customWidth="1"/>
    <col min="18" max="18" width="13.28515625" customWidth="1"/>
    <col min="19" max="19" width="6.7109375" customWidth="1"/>
    <col min="20" max="20" width="10" customWidth="1"/>
    <col min="21" max="21" width="12.42578125" bestFit="1" customWidth="1"/>
    <col min="22" max="22" width="10" bestFit="1" customWidth="1"/>
    <col min="23" max="23" width="21.140625" bestFit="1" customWidth="1"/>
    <col min="24" max="24" width="13" customWidth="1"/>
  </cols>
  <sheetData>
    <row r="1" spans="1:24" s="4" customFormat="1" ht="20.25" x14ac:dyDescent="0.2">
      <c r="C1" s="82" t="s">
        <v>115</v>
      </c>
      <c r="D1" s="1"/>
      <c r="E1" s="1"/>
      <c r="F1" s="1"/>
      <c r="G1" s="1"/>
      <c r="H1" s="2"/>
      <c r="J1" s="2"/>
      <c r="K1" s="27"/>
      <c r="L1" s="1"/>
      <c r="M1" s="1"/>
      <c r="N1" s="3"/>
      <c r="O1" s="1"/>
      <c r="S1" s="10"/>
      <c r="T1" s="24"/>
      <c r="V1" s="7"/>
    </row>
    <row r="2" spans="1:24" s="4" customFormat="1" ht="20.25" x14ac:dyDescent="0.2">
      <c r="C2" s="82"/>
      <c r="D2" s="1"/>
      <c r="E2" s="1"/>
      <c r="F2" s="1"/>
      <c r="G2" s="1"/>
      <c r="H2" s="2"/>
      <c r="J2" s="2"/>
      <c r="K2" s="27"/>
      <c r="L2" s="1"/>
      <c r="M2" s="1"/>
      <c r="N2" s="3"/>
      <c r="O2" s="1"/>
      <c r="S2" s="10"/>
      <c r="T2" s="24"/>
      <c r="V2" s="7"/>
    </row>
    <row r="3" spans="1:24" s="4" customFormat="1" ht="20.25" x14ac:dyDescent="0.2">
      <c r="C3" s="82"/>
      <c r="D3" s="1"/>
      <c r="E3" s="1"/>
      <c r="F3" s="1"/>
      <c r="G3" s="1"/>
      <c r="H3" s="2"/>
      <c r="J3" s="2"/>
      <c r="K3" s="27"/>
      <c r="L3" s="1"/>
      <c r="M3" s="1"/>
      <c r="N3" s="3"/>
      <c r="O3" s="1"/>
      <c r="S3" s="10"/>
      <c r="T3" s="24"/>
      <c r="V3" s="7"/>
    </row>
    <row r="4" spans="1:24" s="4" customFormat="1" ht="21" thickBot="1" x14ac:dyDescent="0.25">
      <c r="C4" s="82" t="s">
        <v>199</v>
      </c>
      <c r="D4" s="1"/>
      <c r="E4" s="1"/>
      <c r="F4" s="1"/>
      <c r="G4" s="1"/>
      <c r="H4" s="2"/>
      <c r="J4" s="2"/>
      <c r="K4" s="27"/>
      <c r="L4" s="1"/>
      <c r="M4" s="1"/>
      <c r="N4" s="3"/>
      <c r="O4" s="1"/>
      <c r="S4" s="10"/>
      <c r="T4" s="24"/>
      <c r="V4" s="7"/>
    </row>
    <row r="5" spans="1:24" s="4" customFormat="1" ht="12.75" customHeight="1" x14ac:dyDescent="0.2">
      <c r="A5" s="319" t="s">
        <v>45</v>
      </c>
      <c r="B5" s="318" t="s">
        <v>3</v>
      </c>
      <c r="C5" s="318" t="s">
        <v>26</v>
      </c>
      <c r="D5" s="318" t="s">
        <v>2</v>
      </c>
      <c r="E5" s="318" t="s">
        <v>4</v>
      </c>
      <c r="F5" s="318" t="s">
        <v>12</v>
      </c>
      <c r="G5" s="318" t="s">
        <v>24</v>
      </c>
      <c r="H5" s="318" t="s">
        <v>9</v>
      </c>
      <c r="I5" s="324" t="s">
        <v>1</v>
      </c>
      <c r="J5" s="326" t="s">
        <v>0</v>
      </c>
      <c r="K5" s="325" t="s">
        <v>15</v>
      </c>
      <c r="L5" s="325"/>
      <c r="M5" s="325"/>
      <c r="N5" s="325"/>
      <c r="O5" s="325"/>
      <c r="P5" s="325" t="s">
        <v>16</v>
      </c>
      <c r="Q5" s="325"/>
      <c r="R5" s="325"/>
      <c r="S5" s="325"/>
      <c r="T5" s="325"/>
      <c r="U5" s="325" t="s">
        <v>17</v>
      </c>
      <c r="V5" s="325"/>
      <c r="W5" s="318" t="s">
        <v>7</v>
      </c>
      <c r="X5" s="318" t="s">
        <v>171</v>
      </c>
    </row>
    <row r="6" spans="1:24" s="6" customFormat="1" ht="24.75" customHeight="1" x14ac:dyDescent="0.2">
      <c r="A6" s="320"/>
      <c r="B6" s="318"/>
      <c r="C6" s="318"/>
      <c r="D6" s="318"/>
      <c r="E6" s="318"/>
      <c r="F6" s="318"/>
      <c r="G6" s="318"/>
      <c r="H6" s="318"/>
      <c r="I6" s="324"/>
      <c r="J6" s="326"/>
      <c r="K6" s="58">
        <v>1</v>
      </c>
      <c r="L6" s="61">
        <v>2</v>
      </c>
      <c r="M6" s="61">
        <v>3</v>
      </c>
      <c r="N6" s="58">
        <v>4</v>
      </c>
      <c r="O6" s="58" t="s">
        <v>5</v>
      </c>
      <c r="P6" s="58">
        <v>1</v>
      </c>
      <c r="Q6" s="61">
        <v>2</v>
      </c>
      <c r="R6" s="58">
        <v>3</v>
      </c>
      <c r="S6" s="58">
        <v>4</v>
      </c>
      <c r="T6" s="58" t="s">
        <v>5</v>
      </c>
      <c r="U6" s="58" t="s">
        <v>18</v>
      </c>
      <c r="V6" s="274" t="s">
        <v>0</v>
      </c>
      <c r="W6" s="318"/>
      <c r="X6" s="318"/>
    </row>
    <row r="7" spans="1:24" s="6" customFormat="1" ht="15.75" x14ac:dyDescent="0.2">
      <c r="A7" s="66">
        <v>1</v>
      </c>
      <c r="B7" s="41" t="s">
        <v>72</v>
      </c>
      <c r="C7" s="46">
        <v>32170</v>
      </c>
      <c r="D7" s="41">
        <v>75</v>
      </c>
      <c r="E7" s="40" t="s">
        <v>23</v>
      </c>
      <c r="F7" s="41" t="s">
        <v>73</v>
      </c>
      <c r="G7" s="39" t="s">
        <v>32</v>
      </c>
      <c r="H7" s="41" t="s">
        <v>73</v>
      </c>
      <c r="I7" s="60">
        <v>74.2</v>
      </c>
      <c r="J7" s="51">
        <v>0.67010000000000003</v>
      </c>
      <c r="K7" s="48">
        <v>145</v>
      </c>
      <c r="L7" s="50">
        <v>150</v>
      </c>
      <c r="M7" s="50">
        <v>155</v>
      </c>
      <c r="N7" s="50"/>
      <c r="O7" s="50">
        <v>155</v>
      </c>
      <c r="P7" s="271">
        <v>200</v>
      </c>
      <c r="Q7" s="271">
        <v>205</v>
      </c>
      <c r="R7" s="271"/>
      <c r="S7" s="272"/>
      <c r="T7" s="273">
        <v>205</v>
      </c>
      <c r="U7" s="273">
        <v>360</v>
      </c>
      <c r="V7" s="51">
        <f>U7*J7</f>
        <v>241.23600000000002</v>
      </c>
      <c r="W7" s="67">
        <v>1</v>
      </c>
      <c r="X7" s="67">
        <v>12</v>
      </c>
    </row>
    <row r="8" spans="1:24" s="6" customFormat="1" ht="15.75" x14ac:dyDescent="0.2">
      <c r="A8" s="66"/>
      <c r="B8" s="41"/>
      <c r="C8" s="46"/>
      <c r="D8" s="41"/>
      <c r="E8" s="41"/>
      <c r="F8" s="41"/>
      <c r="G8" s="42"/>
      <c r="H8" s="67"/>
      <c r="I8" s="67"/>
      <c r="J8" s="68"/>
      <c r="K8" s="48"/>
      <c r="L8" s="40"/>
      <c r="M8" s="40"/>
      <c r="N8" s="48"/>
      <c r="O8" s="48"/>
      <c r="P8" s="48"/>
      <c r="Q8" s="40"/>
      <c r="R8" s="48"/>
      <c r="S8" s="48"/>
      <c r="T8" s="48"/>
      <c r="U8" s="48"/>
      <c r="V8" s="51"/>
      <c r="W8" s="67"/>
      <c r="X8" s="67"/>
    </row>
    <row r="9" spans="1:24" s="6" customFormat="1" ht="15.75" x14ac:dyDescent="0.2">
      <c r="A9" s="252"/>
      <c r="B9" s="253"/>
      <c r="C9" s="254"/>
      <c r="D9" s="253"/>
      <c r="E9" s="253"/>
      <c r="F9" s="253"/>
      <c r="G9" s="255"/>
      <c r="H9" s="252"/>
      <c r="I9" s="252"/>
      <c r="J9" s="256"/>
      <c r="K9" s="257"/>
      <c r="L9" s="258"/>
      <c r="M9" s="258"/>
      <c r="N9" s="257"/>
      <c r="O9" s="257"/>
      <c r="P9" s="257"/>
      <c r="Q9" s="258"/>
      <c r="R9" s="257"/>
      <c r="S9" s="257"/>
      <c r="T9" s="257"/>
      <c r="U9" s="257"/>
      <c r="V9" s="259"/>
      <c r="W9" s="66"/>
    </row>
    <row r="10" spans="1:24" s="6" customFormat="1" ht="21" thickBot="1" x14ac:dyDescent="0.25">
      <c r="A10" s="203"/>
      <c r="B10" s="260"/>
      <c r="C10" s="267" t="s">
        <v>160</v>
      </c>
      <c r="D10" s="260"/>
      <c r="E10" s="260"/>
      <c r="F10" s="260"/>
      <c r="G10" s="261"/>
      <c r="H10" s="203"/>
      <c r="I10" s="203"/>
      <c r="J10" s="262"/>
      <c r="K10" s="263"/>
      <c r="L10" s="264"/>
      <c r="M10" s="264"/>
      <c r="N10" s="263"/>
      <c r="O10" s="263"/>
      <c r="P10" s="263"/>
      <c r="Q10" s="264"/>
      <c r="R10" s="263"/>
      <c r="S10" s="263"/>
      <c r="T10" s="263"/>
      <c r="U10" s="263"/>
      <c r="V10" s="265"/>
      <c r="W10" s="266"/>
    </row>
    <row r="11" spans="1:24" s="6" customFormat="1" ht="15.75" x14ac:dyDescent="0.2">
      <c r="A11" s="248"/>
      <c r="B11" s="249"/>
      <c r="D11" s="249"/>
      <c r="E11" s="249"/>
      <c r="F11" s="249"/>
      <c r="G11" s="250"/>
      <c r="H11" s="248"/>
      <c r="I11" s="248"/>
      <c r="J11" s="251"/>
      <c r="K11" s="321" t="s">
        <v>197</v>
      </c>
      <c r="L11" s="322"/>
      <c r="M11" s="322"/>
      <c r="N11" s="322"/>
      <c r="O11" s="322"/>
      <c r="P11" s="321" t="s">
        <v>198</v>
      </c>
      <c r="Q11" s="322"/>
      <c r="R11" s="322"/>
      <c r="S11" s="322"/>
      <c r="T11" s="322"/>
      <c r="U11" s="321" t="s">
        <v>17</v>
      </c>
      <c r="V11" s="323"/>
      <c r="W11" s="247"/>
      <c r="X11" s="67"/>
    </row>
    <row r="12" spans="1:24" s="6" customFormat="1" ht="20.25" x14ac:dyDescent="0.2">
      <c r="A12" s="66" t="s">
        <v>45</v>
      </c>
      <c r="B12" s="41"/>
      <c r="C12" s="122"/>
      <c r="D12" s="41"/>
      <c r="E12" s="41"/>
      <c r="F12" s="41"/>
      <c r="G12" s="42"/>
      <c r="H12" s="67"/>
      <c r="I12" s="67"/>
      <c r="J12" s="68"/>
      <c r="K12" s="48"/>
      <c r="L12" s="40"/>
      <c r="M12" s="40"/>
      <c r="N12" s="48"/>
      <c r="O12" s="48"/>
      <c r="P12" s="49"/>
      <c r="Q12" s="40"/>
      <c r="R12" s="72"/>
      <c r="S12" s="72"/>
      <c r="T12" s="72"/>
      <c r="U12" s="48"/>
      <c r="V12" s="51"/>
      <c r="W12" s="67"/>
      <c r="X12" s="67"/>
    </row>
    <row r="13" spans="1:24" ht="15.75" x14ac:dyDescent="0.2">
      <c r="A13" s="41">
        <v>1</v>
      </c>
      <c r="B13" s="46" t="s">
        <v>195</v>
      </c>
      <c r="C13" s="46">
        <v>32284</v>
      </c>
      <c r="D13" s="40">
        <v>110</v>
      </c>
      <c r="E13" s="40" t="s">
        <v>23</v>
      </c>
      <c r="F13" s="39" t="s">
        <v>153</v>
      </c>
      <c r="G13" s="41" t="s">
        <v>37</v>
      </c>
      <c r="H13" s="41" t="s">
        <v>153</v>
      </c>
      <c r="I13" s="60">
        <v>107.5</v>
      </c>
      <c r="J13" s="190">
        <v>0.53979999999999995</v>
      </c>
      <c r="K13" s="187">
        <v>120</v>
      </c>
      <c r="L13" s="187">
        <v>130</v>
      </c>
      <c r="M13" s="187">
        <v>140</v>
      </c>
      <c r="N13" s="65"/>
      <c r="O13" s="187">
        <v>140</v>
      </c>
      <c r="P13" s="169">
        <v>70</v>
      </c>
      <c r="Q13" s="169">
        <v>80</v>
      </c>
      <c r="R13" s="169">
        <v>87.5</v>
      </c>
      <c r="T13" s="188">
        <v>87.5</v>
      </c>
      <c r="U13" s="187">
        <f>T13+O13</f>
        <v>227.5</v>
      </c>
      <c r="V13" s="191">
        <f>U13*J13</f>
        <v>122.80449999999999</v>
      </c>
      <c r="W13" s="41">
        <v>1</v>
      </c>
      <c r="X13" s="67">
        <v>12</v>
      </c>
    </row>
    <row r="14" spans="1:24" s="4" customFormat="1" ht="15.75" x14ac:dyDescent="0.2">
      <c r="A14" s="48"/>
      <c r="B14" s="41"/>
      <c r="C14" s="46"/>
      <c r="D14" s="41"/>
      <c r="E14" s="41"/>
      <c r="F14" s="41"/>
      <c r="G14" s="42"/>
      <c r="H14" s="67"/>
      <c r="I14" s="41"/>
      <c r="J14" s="65"/>
      <c r="K14" s="70"/>
      <c r="L14" s="48"/>
      <c r="M14" s="70"/>
      <c r="N14" s="69"/>
      <c r="O14" s="48"/>
      <c r="P14" s="70"/>
      <c r="Q14" s="70"/>
      <c r="R14" s="48"/>
      <c r="S14" s="69"/>
      <c r="T14" s="48"/>
      <c r="U14" s="48"/>
      <c r="V14" s="51"/>
      <c r="W14" s="247"/>
      <c r="X14" s="67"/>
    </row>
    <row r="17" spans="1:18" ht="20.25" x14ac:dyDescent="0.2">
      <c r="C17" s="267"/>
    </row>
    <row r="18" spans="1:18" ht="20.25" x14ac:dyDescent="0.2">
      <c r="C18" s="267" t="s">
        <v>200</v>
      </c>
    </row>
    <row r="19" spans="1:18" ht="15.75" x14ac:dyDescent="0.2">
      <c r="A19" s="318" t="s">
        <v>45</v>
      </c>
      <c r="B19" s="318" t="s">
        <v>3</v>
      </c>
      <c r="C19" s="318" t="s">
        <v>26</v>
      </c>
      <c r="D19" s="318" t="s">
        <v>2</v>
      </c>
      <c r="E19" s="318" t="s">
        <v>4</v>
      </c>
      <c r="F19" s="318" t="s">
        <v>12</v>
      </c>
      <c r="G19" s="318" t="s">
        <v>24</v>
      </c>
      <c r="H19" s="318" t="s">
        <v>9</v>
      </c>
      <c r="I19" s="324" t="s">
        <v>1</v>
      </c>
      <c r="J19" s="326" t="s">
        <v>0</v>
      </c>
      <c r="K19" s="327" t="s">
        <v>47</v>
      </c>
      <c r="L19" s="327"/>
      <c r="M19" s="327"/>
      <c r="N19" s="327"/>
      <c r="O19" s="327"/>
      <c r="P19" s="327"/>
      <c r="Q19" s="324" t="s">
        <v>6</v>
      </c>
      <c r="R19" s="324" t="s">
        <v>171</v>
      </c>
    </row>
    <row r="20" spans="1:18" ht="21.75" customHeight="1" x14ac:dyDescent="0.2">
      <c r="A20" s="318"/>
      <c r="B20" s="318"/>
      <c r="C20" s="318"/>
      <c r="D20" s="318"/>
      <c r="E20" s="318"/>
      <c r="F20" s="318"/>
      <c r="G20" s="318"/>
      <c r="H20" s="318"/>
      <c r="I20" s="324"/>
      <c r="J20" s="326"/>
      <c r="K20" s="268">
        <v>1</v>
      </c>
      <c r="L20" s="268">
        <v>2</v>
      </c>
      <c r="M20" s="268">
        <v>3</v>
      </c>
      <c r="N20" s="268">
        <v>4</v>
      </c>
      <c r="O20" s="269" t="s">
        <v>5</v>
      </c>
      <c r="P20" s="270" t="s">
        <v>0</v>
      </c>
      <c r="Q20" s="324"/>
      <c r="R20" s="324"/>
    </row>
    <row r="21" spans="1:18" ht="21.75" customHeight="1" x14ac:dyDescent="0.2">
      <c r="A21" s="41">
        <v>1</v>
      </c>
      <c r="B21" s="62" t="s">
        <v>77</v>
      </c>
      <c r="C21" s="63">
        <v>18481</v>
      </c>
      <c r="D21" s="62">
        <v>67.5</v>
      </c>
      <c r="E21" s="125" t="s">
        <v>78</v>
      </c>
      <c r="F21" s="62" t="s">
        <v>13</v>
      </c>
      <c r="G21" s="125" t="s">
        <v>32</v>
      </c>
      <c r="H21" s="63" t="s">
        <v>79</v>
      </c>
      <c r="I21" s="62">
        <v>66.45</v>
      </c>
      <c r="J21" s="71">
        <v>1.5228999999999999</v>
      </c>
      <c r="K21" s="72">
        <v>97.5</v>
      </c>
      <c r="L21" s="72">
        <v>102.5</v>
      </c>
      <c r="M21" s="72">
        <v>110</v>
      </c>
      <c r="N21" s="72"/>
      <c r="O21" s="72">
        <v>110</v>
      </c>
      <c r="P21" s="71">
        <f>O21*J21</f>
        <v>167.51900000000001</v>
      </c>
      <c r="Q21" s="62">
        <v>1</v>
      </c>
      <c r="R21" s="83">
        <v>12</v>
      </c>
    </row>
    <row r="22" spans="1:18" ht="18" customHeight="1" x14ac:dyDescent="0.2"/>
  </sheetData>
  <sortState ref="B6:H9">
    <sortCondition ref="G6:G9"/>
    <sortCondition ref="E6:E9"/>
  </sortState>
  <mergeCells count="31">
    <mergeCell ref="K19:P19"/>
    <mergeCell ref="Q19:Q20"/>
    <mergeCell ref="R19:R20"/>
    <mergeCell ref="A19:A20"/>
    <mergeCell ref="B19:B20"/>
    <mergeCell ref="C19:C20"/>
    <mergeCell ref="D19:D20"/>
    <mergeCell ref="E19:E20"/>
    <mergeCell ref="F19:F20"/>
    <mergeCell ref="K11:O11"/>
    <mergeCell ref="P11:T11"/>
    <mergeCell ref="U11:V11"/>
    <mergeCell ref="X5:X6"/>
    <mergeCell ref="G19:G20"/>
    <mergeCell ref="H19:H20"/>
    <mergeCell ref="I19:I20"/>
    <mergeCell ref="K5:O5"/>
    <mergeCell ref="P5:T5"/>
    <mergeCell ref="U5:V5"/>
    <mergeCell ref="W5:W6"/>
    <mergeCell ref="G5:G6"/>
    <mergeCell ref="H5:H6"/>
    <mergeCell ref="I5:I6"/>
    <mergeCell ref="J5:J6"/>
    <mergeCell ref="J19:J20"/>
    <mergeCell ref="F5:F6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B1" workbookViewId="0">
      <selection activeCell="R6" sqref="R6:R9"/>
    </sheetView>
  </sheetViews>
  <sheetFormatPr defaultRowHeight="12.75" x14ac:dyDescent="0.2"/>
  <cols>
    <col min="2" max="2" width="36.140625" bestFit="1" customWidth="1"/>
    <col min="3" max="3" width="14.85546875" customWidth="1"/>
    <col min="5" max="5" width="18.5703125" bestFit="1" customWidth="1"/>
    <col min="6" max="6" width="14" bestFit="1" customWidth="1"/>
    <col min="8" max="8" width="10.28515625" bestFit="1" customWidth="1"/>
    <col min="9" max="9" width="11.85546875" bestFit="1" customWidth="1"/>
    <col min="17" max="17" width="21.42578125" bestFit="1" customWidth="1"/>
    <col min="18" max="18" width="10" bestFit="1" customWidth="1"/>
  </cols>
  <sheetData>
    <row r="1" spans="1:18" ht="20.25" x14ac:dyDescent="0.2">
      <c r="A1" s="49"/>
      <c r="B1" s="4"/>
      <c r="C1" s="82" t="s">
        <v>115</v>
      </c>
      <c r="D1" s="1"/>
      <c r="E1" s="1"/>
      <c r="F1" s="1"/>
      <c r="G1" s="1"/>
      <c r="H1" s="25"/>
      <c r="I1" s="1"/>
      <c r="J1" s="5"/>
      <c r="K1" s="26"/>
      <c r="L1" s="4"/>
      <c r="M1" s="4"/>
      <c r="N1" s="28"/>
      <c r="O1" s="10"/>
      <c r="P1" s="24"/>
      <c r="Q1" s="7"/>
    </row>
    <row r="2" spans="1:18" ht="20.25" x14ac:dyDescent="0.2">
      <c r="A2" s="49"/>
      <c r="B2" s="4" t="s">
        <v>14</v>
      </c>
      <c r="C2" s="82" t="s">
        <v>83</v>
      </c>
      <c r="D2" s="1"/>
      <c r="E2" s="1"/>
      <c r="F2" s="1"/>
      <c r="G2" s="1"/>
      <c r="H2" s="29"/>
      <c r="I2" s="8"/>
      <c r="J2" s="2"/>
      <c r="K2" s="26"/>
      <c r="L2" s="4"/>
      <c r="M2" s="4"/>
      <c r="N2" s="28"/>
      <c r="O2" s="10"/>
      <c r="P2" s="24"/>
      <c r="Q2" s="7"/>
    </row>
    <row r="3" spans="1:18" ht="21" thickBot="1" x14ac:dyDescent="0.25">
      <c r="A3" s="49"/>
      <c r="B3" s="4"/>
      <c r="C3" s="8"/>
      <c r="D3" s="1"/>
      <c r="E3" s="1"/>
      <c r="F3" s="1"/>
      <c r="G3" s="1"/>
      <c r="H3" s="29"/>
      <c r="I3" s="8"/>
      <c r="J3" s="2"/>
      <c r="K3" s="26"/>
      <c r="L3" s="4"/>
      <c r="M3" s="4"/>
      <c r="N3" s="28"/>
      <c r="O3" s="10"/>
      <c r="P3" s="24"/>
      <c r="Q3" s="7"/>
    </row>
    <row r="4" spans="1:18" x14ac:dyDescent="0.2">
      <c r="A4" s="302"/>
      <c r="B4" s="289" t="s">
        <v>3</v>
      </c>
      <c r="C4" s="289" t="s">
        <v>26</v>
      </c>
      <c r="D4" s="289" t="s">
        <v>2</v>
      </c>
      <c r="E4" s="289" t="s">
        <v>4</v>
      </c>
      <c r="F4" s="289" t="s">
        <v>12</v>
      </c>
      <c r="G4" s="289" t="s">
        <v>24</v>
      </c>
      <c r="H4" s="289" t="s">
        <v>9</v>
      </c>
      <c r="I4" s="293" t="s">
        <v>1</v>
      </c>
      <c r="J4" s="295" t="s">
        <v>0</v>
      </c>
      <c r="K4" s="297" t="s">
        <v>84</v>
      </c>
      <c r="L4" s="298"/>
      <c r="M4" s="298"/>
      <c r="N4" s="298"/>
      <c r="O4" s="298"/>
      <c r="P4" s="299"/>
      <c r="Q4" s="287" t="s">
        <v>7</v>
      </c>
      <c r="R4" s="287" t="s">
        <v>171</v>
      </c>
    </row>
    <row r="5" spans="1:18" x14ac:dyDescent="0.2">
      <c r="A5" s="303"/>
      <c r="B5" s="290"/>
      <c r="C5" s="290"/>
      <c r="D5" s="290"/>
      <c r="E5" s="290"/>
      <c r="F5" s="290"/>
      <c r="G5" s="290"/>
      <c r="H5" s="290"/>
      <c r="I5" s="294"/>
      <c r="J5" s="296"/>
      <c r="K5" s="17">
        <v>1</v>
      </c>
      <c r="L5" s="30">
        <v>1</v>
      </c>
      <c r="M5" s="30">
        <v>3</v>
      </c>
      <c r="N5" s="30">
        <v>4</v>
      </c>
      <c r="O5" s="19" t="s">
        <v>5</v>
      </c>
      <c r="P5" s="18" t="s">
        <v>0</v>
      </c>
      <c r="Q5" s="288"/>
      <c r="R5" s="288"/>
    </row>
    <row r="6" spans="1:18" ht="15.75" x14ac:dyDescent="0.25">
      <c r="A6" s="67">
        <v>1</v>
      </c>
      <c r="B6" s="41" t="s">
        <v>193</v>
      </c>
      <c r="C6" s="46">
        <v>38051</v>
      </c>
      <c r="D6" s="41">
        <v>67.5</v>
      </c>
      <c r="E6" s="41" t="s">
        <v>82</v>
      </c>
      <c r="F6" s="41" t="s">
        <v>13</v>
      </c>
      <c r="G6" s="39" t="s">
        <v>88</v>
      </c>
      <c r="H6" s="41" t="s">
        <v>13</v>
      </c>
      <c r="I6" s="41">
        <v>65.849999999999994</v>
      </c>
      <c r="J6" s="237">
        <v>0.7429</v>
      </c>
      <c r="K6" s="169">
        <v>42.5</v>
      </c>
      <c r="L6" s="169">
        <v>45</v>
      </c>
      <c r="M6" s="169">
        <v>47.5</v>
      </c>
      <c r="N6" s="169"/>
      <c r="O6" s="189">
        <v>47.5</v>
      </c>
      <c r="P6" s="221">
        <f>O6*J6</f>
        <v>35.287750000000003</v>
      </c>
      <c r="Q6" s="73">
        <v>1</v>
      </c>
      <c r="R6" s="126">
        <v>12</v>
      </c>
    </row>
    <row r="7" spans="1:18" ht="15.75" x14ac:dyDescent="0.25">
      <c r="A7" s="67">
        <v>2</v>
      </c>
      <c r="B7" s="41" t="s">
        <v>148</v>
      </c>
      <c r="C7" s="46">
        <v>28647</v>
      </c>
      <c r="D7" s="41">
        <v>82.5</v>
      </c>
      <c r="E7" s="39" t="s">
        <v>69</v>
      </c>
      <c r="F7" s="41" t="s">
        <v>128</v>
      </c>
      <c r="G7" s="42" t="s">
        <v>88</v>
      </c>
      <c r="H7" s="41" t="s">
        <v>128</v>
      </c>
      <c r="I7" s="60">
        <v>82.5</v>
      </c>
      <c r="J7" s="237">
        <v>0.62119999999999997</v>
      </c>
      <c r="K7" s="185">
        <v>53</v>
      </c>
      <c r="L7" s="169">
        <v>53</v>
      </c>
      <c r="M7" s="169">
        <v>55</v>
      </c>
      <c r="N7" s="169"/>
      <c r="O7" s="189">
        <v>55</v>
      </c>
      <c r="P7" s="221">
        <f t="shared" ref="P7:P9" si="0">O7*J7</f>
        <v>34.165999999999997</v>
      </c>
      <c r="Q7" s="73">
        <v>1</v>
      </c>
      <c r="R7" s="126">
        <v>12</v>
      </c>
    </row>
    <row r="8" spans="1:18" ht="15.75" x14ac:dyDescent="0.25">
      <c r="A8" s="67">
        <v>3</v>
      </c>
      <c r="B8" s="41" t="s">
        <v>102</v>
      </c>
      <c r="C8" s="46">
        <v>34125</v>
      </c>
      <c r="D8" s="41">
        <v>110</v>
      </c>
      <c r="E8" s="40" t="s">
        <v>23</v>
      </c>
      <c r="F8" s="41" t="s">
        <v>13</v>
      </c>
      <c r="G8" s="42" t="s">
        <v>37</v>
      </c>
      <c r="H8" s="41" t="s">
        <v>13</v>
      </c>
      <c r="I8" s="60">
        <v>108.9</v>
      </c>
      <c r="J8" s="230">
        <v>0.53779999999999994</v>
      </c>
      <c r="K8" s="169">
        <v>72.5</v>
      </c>
      <c r="L8" s="169">
        <v>80</v>
      </c>
      <c r="M8" s="169">
        <v>87.5</v>
      </c>
      <c r="N8" s="169"/>
      <c r="O8" s="189">
        <v>87.5</v>
      </c>
      <c r="P8" s="221">
        <f t="shared" si="0"/>
        <v>47.057499999999997</v>
      </c>
      <c r="Q8" s="73">
        <v>1</v>
      </c>
      <c r="R8" s="126">
        <v>12</v>
      </c>
    </row>
    <row r="9" spans="1:18" s="193" customFormat="1" ht="15.75" x14ac:dyDescent="0.25">
      <c r="A9" s="67">
        <v>4</v>
      </c>
      <c r="B9" s="187" t="s">
        <v>194</v>
      </c>
      <c r="C9" s="187">
        <v>32284</v>
      </c>
      <c r="D9" s="192">
        <v>100</v>
      </c>
      <c r="E9" s="65" t="s">
        <v>23</v>
      </c>
      <c r="F9" s="187" t="s">
        <v>85</v>
      </c>
      <c r="G9" s="53" t="s">
        <v>37</v>
      </c>
      <c r="H9" s="187" t="s">
        <v>85</v>
      </c>
      <c r="I9" s="187">
        <v>93.6</v>
      </c>
      <c r="J9" s="241">
        <v>0.57230000000000003</v>
      </c>
      <c r="K9" s="169">
        <v>57.5</v>
      </c>
      <c r="L9" s="169">
        <v>65</v>
      </c>
      <c r="M9" s="186">
        <v>70</v>
      </c>
      <c r="N9" s="169"/>
      <c r="O9" s="189">
        <v>65</v>
      </c>
      <c r="P9" s="241">
        <f t="shared" si="0"/>
        <v>37.1995</v>
      </c>
      <c r="Q9" s="170">
        <v>2</v>
      </c>
      <c r="R9" s="126">
        <v>5</v>
      </c>
    </row>
  </sheetData>
  <mergeCells count="13">
    <mergeCell ref="F4:F5"/>
    <mergeCell ref="A4:A5"/>
    <mergeCell ref="B4:B5"/>
    <mergeCell ref="C4:C5"/>
    <mergeCell ref="D4:D5"/>
    <mergeCell ref="E4:E5"/>
    <mergeCell ref="R4:R5"/>
    <mergeCell ref="Q4:Q5"/>
    <mergeCell ref="G4:G5"/>
    <mergeCell ref="H4:H5"/>
    <mergeCell ref="I4:I5"/>
    <mergeCell ref="J4:J5"/>
    <mergeCell ref="K4:P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workbookViewId="0">
      <selection activeCell="L21" sqref="L21"/>
    </sheetView>
  </sheetViews>
  <sheetFormatPr defaultRowHeight="15.75" x14ac:dyDescent="0.2"/>
  <cols>
    <col min="1" max="1" width="4.85546875" style="4" bestFit="1" customWidth="1"/>
    <col min="2" max="2" width="36.140625" style="31" bestFit="1" customWidth="1"/>
    <col min="3" max="3" width="11.85546875" style="4" customWidth="1"/>
    <col min="4" max="4" width="6.28515625" style="4" bestFit="1" customWidth="1"/>
    <col min="5" max="5" width="18.42578125" style="4" bestFit="1" customWidth="1"/>
    <col min="6" max="6" width="12" style="4" customWidth="1"/>
    <col min="7" max="7" width="8.7109375" style="4" customWidth="1"/>
    <col min="8" max="8" width="18" style="5" bestFit="1" customWidth="1"/>
    <col min="9" max="9" width="6.28515625" style="5" bestFit="1" customWidth="1"/>
    <col min="10" max="11" width="6" style="4" bestFit="1" customWidth="1"/>
    <col min="12" max="12" width="7.85546875" style="4" bestFit="1" customWidth="1"/>
    <col min="13" max="13" width="8.5703125" style="7" bestFit="1" customWidth="1"/>
    <col min="14" max="14" width="11" style="4" customWidth="1"/>
    <col min="15" max="15" width="10" style="49" bestFit="1" customWidth="1"/>
    <col min="16" max="16384" width="9.140625" style="4"/>
  </cols>
  <sheetData>
    <row r="1" spans="1:15" ht="20.25" x14ac:dyDescent="0.2">
      <c r="C1" s="82" t="s">
        <v>115</v>
      </c>
      <c r="D1" s="9"/>
      <c r="E1" s="1"/>
      <c r="F1" s="1"/>
      <c r="G1" s="3"/>
      <c r="H1" s="2"/>
      <c r="I1" s="2"/>
      <c r="J1" s="1"/>
      <c r="K1" s="1"/>
      <c r="L1" s="10"/>
    </row>
    <row r="2" spans="1:15" ht="20.25" x14ac:dyDescent="0.2">
      <c r="C2" s="82" t="s">
        <v>30</v>
      </c>
      <c r="D2" s="9"/>
      <c r="E2" s="1"/>
      <c r="F2" s="1"/>
      <c r="G2" s="3"/>
      <c r="H2" s="2"/>
      <c r="I2" s="2"/>
      <c r="J2" s="1"/>
      <c r="K2" s="1"/>
      <c r="L2" s="10"/>
    </row>
    <row r="3" spans="1:15" s="11" customFormat="1" ht="21" thickBot="1" x14ac:dyDescent="0.25">
      <c r="B3" s="32"/>
      <c r="D3" s="12"/>
      <c r="E3" s="1"/>
      <c r="F3" s="12"/>
      <c r="G3" s="12"/>
      <c r="H3" s="13"/>
      <c r="I3" s="13"/>
      <c r="J3" s="12"/>
      <c r="K3" s="12"/>
      <c r="L3" s="15"/>
      <c r="M3" s="16"/>
      <c r="O3" s="49"/>
    </row>
    <row r="4" spans="1:15" ht="12.75" customHeight="1" x14ac:dyDescent="0.2">
      <c r="A4" s="330"/>
      <c r="B4" s="289" t="s">
        <v>3</v>
      </c>
      <c r="C4" s="289" t="s">
        <v>26</v>
      </c>
      <c r="D4" s="289" t="s">
        <v>2</v>
      </c>
      <c r="E4" s="289" t="s">
        <v>4</v>
      </c>
      <c r="F4" s="289" t="s">
        <v>12</v>
      </c>
      <c r="G4" s="289" t="s">
        <v>24</v>
      </c>
      <c r="H4" s="289" t="s">
        <v>9</v>
      </c>
      <c r="I4" s="293" t="s">
        <v>1</v>
      </c>
      <c r="J4" s="332" t="s">
        <v>11</v>
      </c>
      <c r="K4" s="332"/>
      <c r="L4" s="332"/>
      <c r="M4" s="332"/>
      <c r="N4" s="328" t="s">
        <v>7</v>
      </c>
      <c r="O4" s="328" t="s">
        <v>196</v>
      </c>
    </row>
    <row r="5" spans="1:15" s="6" customFormat="1" ht="11.25" x14ac:dyDescent="0.2">
      <c r="A5" s="331"/>
      <c r="B5" s="290"/>
      <c r="C5" s="290"/>
      <c r="D5" s="290"/>
      <c r="E5" s="290"/>
      <c r="F5" s="290"/>
      <c r="G5" s="290"/>
      <c r="H5" s="290"/>
      <c r="I5" s="294"/>
      <c r="J5" s="17" t="s">
        <v>19</v>
      </c>
      <c r="K5" s="17" t="s">
        <v>20</v>
      </c>
      <c r="L5" s="17" t="s">
        <v>21</v>
      </c>
      <c r="M5" s="18" t="s">
        <v>22</v>
      </c>
      <c r="N5" s="329"/>
      <c r="O5" s="329"/>
    </row>
    <row r="6" spans="1:15" s="6" customFormat="1" x14ac:dyDescent="0.2">
      <c r="A6" s="127"/>
      <c r="B6" s="123"/>
      <c r="C6" s="123"/>
      <c r="D6" s="123"/>
      <c r="E6" s="123"/>
      <c r="F6" s="123"/>
      <c r="G6" s="123"/>
      <c r="H6" s="123"/>
      <c r="I6" s="124"/>
      <c r="J6" s="17"/>
      <c r="K6" s="17"/>
      <c r="L6" s="17"/>
      <c r="M6" s="18"/>
      <c r="N6" s="128"/>
      <c r="O6" s="48"/>
    </row>
    <row r="7" spans="1:15" s="6" customFormat="1" x14ac:dyDescent="0.2">
      <c r="A7" s="66">
        <v>1</v>
      </c>
      <c r="B7" s="41" t="s">
        <v>104</v>
      </c>
      <c r="C7" s="46">
        <v>37319</v>
      </c>
      <c r="D7" s="41">
        <v>67.5</v>
      </c>
      <c r="E7" s="41" t="s">
        <v>82</v>
      </c>
      <c r="F7" s="41" t="s">
        <v>13</v>
      </c>
      <c r="G7" s="42" t="s">
        <v>88</v>
      </c>
      <c r="H7" s="42" t="s">
        <v>79</v>
      </c>
      <c r="I7" s="60">
        <v>67.2</v>
      </c>
      <c r="J7" s="48">
        <v>55</v>
      </c>
      <c r="K7" s="40">
        <v>24</v>
      </c>
      <c r="L7" s="40">
        <f>K7*J7</f>
        <v>1320</v>
      </c>
      <c r="M7" s="244">
        <f t="shared" ref="M7:M13" si="0">L7/I7</f>
        <v>19.642857142857142</v>
      </c>
      <c r="N7" s="242">
        <v>1</v>
      </c>
      <c r="O7" s="48">
        <v>12</v>
      </c>
    </row>
    <row r="8" spans="1:15" s="6" customFormat="1" x14ac:dyDescent="0.2">
      <c r="A8" s="66">
        <v>2</v>
      </c>
      <c r="B8" s="41" t="s">
        <v>110</v>
      </c>
      <c r="C8" s="46">
        <v>31492</v>
      </c>
      <c r="D8" s="41">
        <v>60</v>
      </c>
      <c r="E8" s="40" t="s">
        <v>23</v>
      </c>
      <c r="F8" s="41" t="s">
        <v>13</v>
      </c>
      <c r="G8" s="42" t="s">
        <v>88</v>
      </c>
      <c r="H8" s="41" t="s">
        <v>13</v>
      </c>
      <c r="I8" s="60">
        <v>59.83</v>
      </c>
      <c r="J8" s="48">
        <v>35</v>
      </c>
      <c r="K8" s="40">
        <v>37</v>
      </c>
      <c r="L8" s="40">
        <f t="shared" ref="L8:L9" si="1">K8*J8</f>
        <v>1295</v>
      </c>
      <c r="M8" s="244">
        <f t="shared" si="0"/>
        <v>21.644659869630619</v>
      </c>
      <c r="N8" s="242">
        <v>1</v>
      </c>
      <c r="O8" s="48">
        <v>12</v>
      </c>
    </row>
    <row r="9" spans="1:15" s="6" customFormat="1" x14ac:dyDescent="0.2">
      <c r="A9" s="66">
        <v>3</v>
      </c>
      <c r="B9" s="41" t="s">
        <v>120</v>
      </c>
      <c r="C9" s="46">
        <v>30050</v>
      </c>
      <c r="D9" s="41">
        <v>56</v>
      </c>
      <c r="E9" s="40" t="s">
        <v>23</v>
      </c>
      <c r="F9" s="41" t="s">
        <v>36</v>
      </c>
      <c r="G9" s="42" t="s">
        <v>88</v>
      </c>
      <c r="H9" s="56" t="s">
        <v>162</v>
      </c>
      <c r="I9" s="60">
        <v>54.96</v>
      </c>
      <c r="J9" s="48">
        <v>35</v>
      </c>
      <c r="K9" s="40">
        <v>29</v>
      </c>
      <c r="L9" s="40">
        <f t="shared" si="1"/>
        <v>1015</v>
      </c>
      <c r="M9" s="244">
        <f t="shared" si="0"/>
        <v>18.467976710334788</v>
      </c>
      <c r="N9" s="242">
        <v>3</v>
      </c>
      <c r="O9" s="48">
        <v>3</v>
      </c>
    </row>
    <row r="10" spans="1:15" s="6" customFormat="1" x14ac:dyDescent="0.2">
      <c r="A10" s="66">
        <v>4</v>
      </c>
      <c r="B10" s="41" t="s">
        <v>119</v>
      </c>
      <c r="C10" s="46">
        <v>31069</v>
      </c>
      <c r="D10" s="41">
        <v>90</v>
      </c>
      <c r="E10" s="40" t="s">
        <v>23</v>
      </c>
      <c r="F10" s="41" t="s">
        <v>98</v>
      </c>
      <c r="G10" s="42" t="s">
        <v>88</v>
      </c>
      <c r="H10" s="56" t="s">
        <v>98</v>
      </c>
      <c r="I10" s="60">
        <v>93</v>
      </c>
      <c r="J10" s="48">
        <v>35</v>
      </c>
      <c r="K10" s="40">
        <v>50</v>
      </c>
      <c r="L10" s="40">
        <f>K10*J10</f>
        <v>1750</v>
      </c>
      <c r="M10" s="244">
        <f t="shared" si="0"/>
        <v>18.817204301075268</v>
      </c>
      <c r="N10" s="242">
        <v>2</v>
      </c>
      <c r="O10" s="48">
        <v>5</v>
      </c>
    </row>
    <row r="11" spans="1:15" s="6" customFormat="1" x14ac:dyDescent="0.2">
      <c r="A11" s="66">
        <v>5</v>
      </c>
      <c r="B11" s="41" t="s">
        <v>51</v>
      </c>
      <c r="C11" s="46">
        <v>33803</v>
      </c>
      <c r="D11" s="41">
        <v>82.5</v>
      </c>
      <c r="E11" s="40" t="s">
        <v>35</v>
      </c>
      <c r="F11" s="41" t="s">
        <v>52</v>
      </c>
      <c r="G11" s="39" t="s">
        <v>32</v>
      </c>
      <c r="H11" s="83" t="s">
        <v>53</v>
      </c>
      <c r="I11" s="99">
        <v>81.400000000000006</v>
      </c>
      <c r="J11" s="47">
        <v>55</v>
      </c>
      <c r="K11" s="48">
        <v>65</v>
      </c>
      <c r="L11" s="48">
        <f>J11*K11</f>
        <v>3575</v>
      </c>
      <c r="M11" s="244">
        <f t="shared" si="0"/>
        <v>43.918918918918919</v>
      </c>
      <c r="N11" s="100">
        <v>1</v>
      </c>
      <c r="O11" s="48">
        <v>12</v>
      </c>
    </row>
    <row r="12" spans="1:15" x14ac:dyDescent="0.2">
      <c r="A12" s="66">
        <v>6</v>
      </c>
      <c r="B12" s="41" t="s">
        <v>57</v>
      </c>
      <c r="C12" s="46">
        <v>31290</v>
      </c>
      <c r="D12" s="41">
        <v>90</v>
      </c>
      <c r="E12" s="40" t="s">
        <v>35</v>
      </c>
      <c r="F12" s="41" t="s">
        <v>31</v>
      </c>
      <c r="G12" s="39" t="s">
        <v>32</v>
      </c>
      <c r="H12" s="65" t="s">
        <v>33</v>
      </c>
      <c r="I12" s="65">
        <v>81.3</v>
      </c>
      <c r="J12" s="48">
        <v>55</v>
      </c>
      <c r="K12" s="48">
        <v>49</v>
      </c>
      <c r="L12" s="48">
        <f t="shared" ref="L12:L16" si="2">J12*K12</f>
        <v>2695</v>
      </c>
      <c r="M12" s="244">
        <f t="shared" si="0"/>
        <v>33.148831488314883</v>
      </c>
      <c r="N12" s="243">
        <v>2</v>
      </c>
      <c r="O12" s="48">
        <v>5</v>
      </c>
    </row>
    <row r="13" spans="1:15" x14ac:dyDescent="0.2">
      <c r="A13" s="66">
        <v>7</v>
      </c>
      <c r="B13" s="41" t="s">
        <v>106</v>
      </c>
      <c r="C13" s="46">
        <v>26890</v>
      </c>
      <c r="D13" s="41">
        <v>90</v>
      </c>
      <c r="E13" s="39" t="s">
        <v>69</v>
      </c>
      <c r="F13" s="41" t="s">
        <v>52</v>
      </c>
      <c r="G13" s="42" t="s">
        <v>88</v>
      </c>
      <c r="H13" s="65" t="s">
        <v>107</v>
      </c>
      <c r="I13" s="65">
        <v>88.35</v>
      </c>
      <c r="J13" s="48">
        <v>55</v>
      </c>
      <c r="K13" s="48">
        <v>80</v>
      </c>
      <c r="L13" s="48">
        <f t="shared" si="2"/>
        <v>4400</v>
      </c>
      <c r="M13" s="244">
        <f t="shared" si="0"/>
        <v>49.80192416525184</v>
      </c>
      <c r="N13" s="243">
        <v>1</v>
      </c>
      <c r="O13" s="48">
        <v>12</v>
      </c>
    </row>
    <row r="14" spans="1:15" x14ac:dyDescent="0.2">
      <c r="A14" s="66">
        <v>8</v>
      </c>
      <c r="B14" s="41" t="s">
        <v>201</v>
      </c>
      <c r="C14" s="46">
        <v>31018</v>
      </c>
      <c r="D14" s="41">
        <v>100</v>
      </c>
      <c r="E14" s="40" t="s">
        <v>23</v>
      </c>
      <c r="F14" s="41" t="s">
        <v>13</v>
      </c>
      <c r="G14" s="42" t="s">
        <v>88</v>
      </c>
      <c r="H14" s="42" t="s">
        <v>13</v>
      </c>
      <c r="I14" s="65" t="s">
        <v>202</v>
      </c>
      <c r="J14" s="48">
        <v>55</v>
      </c>
      <c r="K14" s="48">
        <v>57</v>
      </c>
      <c r="L14" s="48">
        <f t="shared" si="2"/>
        <v>3135</v>
      </c>
      <c r="M14" s="245">
        <v>32.79</v>
      </c>
      <c r="N14" s="243">
        <v>3</v>
      </c>
      <c r="O14" s="48">
        <v>3</v>
      </c>
    </row>
    <row r="15" spans="1:15" x14ac:dyDescent="0.2">
      <c r="A15" s="66">
        <v>9</v>
      </c>
      <c r="B15" s="41" t="s">
        <v>189</v>
      </c>
      <c r="C15" s="46"/>
      <c r="D15" s="41">
        <v>75</v>
      </c>
      <c r="E15" s="40" t="s">
        <v>23</v>
      </c>
      <c r="F15" s="41" t="s">
        <v>36</v>
      </c>
      <c r="G15" s="42" t="s">
        <v>88</v>
      </c>
      <c r="H15" s="41" t="s">
        <v>190</v>
      </c>
      <c r="I15" s="65">
        <v>73.150000000000006</v>
      </c>
      <c r="J15" s="48">
        <v>100</v>
      </c>
      <c r="K15" s="48">
        <v>18</v>
      </c>
      <c r="L15" s="48">
        <f t="shared" si="2"/>
        <v>1800</v>
      </c>
      <c r="M15" s="244">
        <f>L15/I15</f>
        <v>24.606971975393026</v>
      </c>
      <c r="N15" s="243">
        <v>1</v>
      </c>
      <c r="O15" s="48">
        <v>12</v>
      </c>
    </row>
    <row r="16" spans="1:15" x14ac:dyDescent="0.2">
      <c r="A16" s="66">
        <v>10</v>
      </c>
      <c r="B16" s="41" t="s">
        <v>191</v>
      </c>
      <c r="C16" s="46" t="s">
        <v>192</v>
      </c>
      <c r="D16" s="41">
        <v>82.5</v>
      </c>
      <c r="E16" s="40" t="s">
        <v>23</v>
      </c>
      <c r="F16" s="41" t="s">
        <v>36</v>
      </c>
      <c r="G16" s="42" t="s">
        <v>88</v>
      </c>
      <c r="H16" s="41" t="s">
        <v>190</v>
      </c>
      <c r="I16" s="65">
        <v>82.15</v>
      </c>
      <c r="J16" s="48">
        <v>100</v>
      </c>
      <c r="K16" s="48">
        <v>14</v>
      </c>
      <c r="L16" s="48">
        <f t="shared" si="2"/>
        <v>1400</v>
      </c>
      <c r="M16" s="230">
        <f>L16/I16</f>
        <v>17.041996348143638</v>
      </c>
      <c r="N16" s="243">
        <v>2</v>
      </c>
      <c r="O16" s="48">
        <v>5</v>
      </c>
    </row>
    <row r="17" spans="1:15" x14ac:dyDescent="0.2">
      <c r="A17" s="67">
        <v>11</v>
      </c>
      <c r="B17" s="41" t="s">
        <v>149</v>
      </c>
      <c r="C17" s="46">
        <v>33178</v>
      </c>
      <c r="D17" s="41">
        <v>110</v>
      </c>
      <c r="E17" s="40" t="s">
        <v>23</v>
      </c>
      <c r="F17" s="41" t="s">
        <v>13</v>
      </c>
      <c r="G17" s="42" t="s">
        <v>88</v>
      </c>
      <c r="H17" s="42" t="s">
        <v>79</v>
      </c>
      <c r="I17" s="65" t="s">
        <v>174</v>
      </c>
      <c r="J17" s="48">
        <v>100</v>
      </c>
      <c r="K17" s="48">
        <v>10</v>
      </c>
      <c r="L17" s="48">
        <f t="shared" ref="L17" si="3">J17*K17</f>
        <v>1000</v>
      </c>
      <c r="M17" s="245">
        <v>9.58</v>
      </c>
      <c r="N17" s="243">
        <v>3</v>
      </c>
      <c r="O17" s="48">
        <v>3</v>
      </c>
    </row>
  </sheetData>
  <mergeCells count="12">
    <mergeCell ref="O4:O5"/>
    <mergeCell ref="A4:A5"/>
    <mergeCell ref="B4:B5"/>
    <mergeCell ref="C4:C5"/>
    <mergeCell ref="D4:D5"/>
    <mergeCell ref="N4:N5"/>
    <mergeCell ref="E4:E5"/>
    <mergeCell ref="F4:F5"/>
    <mergeCell ref="G4:G5"/>
    <mergeCell ref="J4:M4"/>
    <mergeCell ref="H4:H5"/>
    <mergeCell ref="I4:I5"/>
  </mergeCells>
  <pageMargins left="0.25" right="0.25" top="0.75" bottom="0.75" header="0.3" footer="0.3"/>
  <pageSetup paperSize="9" scale="7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15" sqref="F15"/>
    </sheetView>
  </sheetViews>
  <sheetFormatPr defaultRowHeight="12.75" x14ac:dyDescent="0.2"/>
  <cols>
    <col min="1" max="1" width="19.7109375" bestFit="1" customWidth="1"/>
  </cols>
  <sheetData>
    <row r="1" spans="1:7" ht="13.5" thickBot="1" x14ac:dyDescent="0.25">
      <c r="A1" s="36" t="s">
        <v>9</v>
      </c>
      <c r="B1" s="37" t="s">
        <v>8</v>
      </c>
      <c r="C1" s="38" t="s">
        <v>6</v>
      </c>
      <c r="G1">
        <v>1</v>
      </c>
    </row>
    <row r="2" spans="1:7" hidden="1" x14ac:dyDescent="0.2">
      <c r="A2" s="33" t="s">
        <v>13</v>
      </c>
      <c r="B2" s="34">
        <v>629</v>
      </c>
      <c r="C2" s="35"/>
    </row>
    <row r="3" spans="1:7" ht="15.75" x14ac:dyDescent="0.25">
      <c r="A3" s="108" t="s">
        <v>36</v>
      </c>
      <c r="B3" s="126">
        <v>158</v>
      </c>
      <c r="C3" s="126">
        <v>1</v>
      </c>
    </row>
    <row r="4" spans="1:7" ht="15.75" x14ac:dyDescent="0.25">
      <c r="A4" s="56" t="s">
        <v>98</v>
      </c>
      <c r="B4" s="126">
        <v>143</v>
      </c>
      <c r="C4" s="126">
        <v>2</v>
      </c>
    </row>
    <row r="5" spans="1:7" ht="15.75" x14ac:dyDescent="0.25">
      <c r="A5" s="56" t="s">
        <v>90</v>
      </c>
      <c r="B5" s="126">
        <v>77</v>
      </c>
      <c r="C5" s="126">
        <v>3</v>
      </c>
    </row>
    <row r="6" spans="1:7" ht="15.75" x14ac:dyDescent="0.25">
      <c r="A6" s="42" t="s">
        <v>79</v>
      </c>
      <c r="B6" s="126">
        <v>74</v>
      </c>
      <c r="C6" s="126"/>
    </row>
    <row r="7" spans="1:7" ht="15.75" x14ac:dyDescent="0.25">
      <c r="A7" s="56" t="s">
        <v>95</v>
      </c>
      <c r="B7" s="126">
        <v>63</v>
      </c>
      <c r="C7" s="126"/>
    </row>
    <row r="8" spans="1:7" ht="15.75" x14ac:dyDescent="0.25">
      <c r="A8" s="41" t="s">
        <v>59</v>
      </c>
      <c r="B8" s="126">
        <v>48</v>
      </c>
      <c r="C8" s="126"/>
    </row>
    <row r="9" spans="1:7" ht="15.75" x14ac:dyDescent="0.25">
      <c r="A9" s="56" t="s">
        <v>162</v>
      </c>
      <c r="B9" s="126">
        <v>44</v>
      </c>
      <c r="C9" s="126"/>
    </row>
    <row r="10" spans="1:7" ht="15.75" x14ac:dyDescent="0.25">
      <c r="A10" s="41" t="s">
        <v>153</v>
      </c>
      <c r="B10" s="126">
        <v>36</v>
      </c>
      <c r="C10" s="126"/>
    </row>
    <row r="11" spans="1:7" ht="15.75" x14ac:dyDescent="0.25">
      <c r="A11" s="41" t="s">
        <v>159</v>
      </c>
      <c r="B11" s="126">
        <v>24</v>
      </c>
      <c r="C11" s="126"/>
    </row>
    <row r="12" spans="1:7" ht="15.75" x14ac:dyDescent="0.25">
      <c r="A12" s="65" t="s">
        <v>33</v>
      </c>
      <c r="B12" s="126">
        <v>17</v>
      </c>
      <c r="C12" s="126"/>
    </row>
    <row r="13" spans="1:7" ht="15.75" x14ac:dyDescent="0.25">
      <c r="A13" s="41" t="s">
        <v>128</v>
      </c>
      <c r="B13" s="126">
        <v>17</v>
      </c>
      <c r="C13" s="126"/>
    </row>
    <row r="14" spans="1:7" ht="15.75" x14ac:dyDescent="0.25">
      <c r="A14" s="46" t="s">
        <v>186</v>
      </c>
      <c r="B14" s="126">
        <v>12</v>
      </c>
      <c r="C14" s="126"/>
    </row>
    <row r="15" spans="1:7" ht="15.75" x14ac:dyDescent="0.25">
      <c r="A15" s="46" t="s">
        <v>151</v>
      </c>
      <c r="B15" s="126">
        <v>12</v>
      </c>
      <c r="C15" s="126"/>
    </row>
    <row r="16" spans="1:7" ht="15.75" x14ac:dyDescent="0.25">
      <c r="A16" s="65" t="s">
        <v>107</v>
      </c>
      <c r="B16" s="126">
        <v>12</v>
      </c>
      <c r="C16" s="126"/>
    </row>
    <row r="17" spans="1:3" ht="15.75" x14ac:dyDescent="0.25">
      <c r="A17" s="46" t="s">
        <v>67</v>
      </c>
      <c r="B17" s="126">
        <v>12</v>
      </c>
      <c r="C17" s="126"/>
    </row>
    <row r="18" spans="1:3" ht="15.75" x14ac:dyDescent="0.25">
      <c r="A18" s="67" t="s">
        <v>53</v>
      </c>
      <c r="B18" s="48">
        <v>12</v>
      </c>
      <c r="C18" s="126"/>
    </row>
    <row r="19" spans="1:3" ht="15.75" x14ac:dyDescent="0.25">
      <c r="A19" s="41" t="s">
        <v>113</v>
      </c>
      <c r="B19" s="126">
        <v>10</v>
      </c>
      <c r="C19" s="126"/>
    </row>
    <row r="20" spans="1:3" ht="15.75" x14ac:dyDescent="0.25">
      <c r="A20" s="41" t="s">
        <v>92</v>
      </c>
      <c r="B20" s="126">
        <v>5</v>
      </c>
      <c r="C20" s="126"/>
    </row>
    <row r="21" spans="1:3" ht="15.75" x14ac:dyDescent="0.25">
      <c r="A21" s="126" t="s">
        <v>73</v>
      </c>
      <c r="B21" s="126">
        <v>24</v>
      </c>
      <c r="C21" s="1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Bench Press</vt:lpstr>
      <vt:lpstr>Кубок РУСИЧИ</vt:lpstr>
      <vt:lpstr>Становая тяга</vt:lpstr>
      <vt:lpstr>Троеборье</vt:lpstr>
      <vt:lpstr>Силовое двоеборье</vt:lpstr>
      <vt:lpstr>Подъем на бицепс</vt:lpstr>
      <vt:lpstr>Russian Bench Press</vt:lpstr>
      <vt:lpstr>Командное</vt:lpstr>
      <vt:lpstr>'Bench Press'!Область_печати</vt:lpstr>
      <vt:lpstr>'Russian Bench Press'!Область_печати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NPA</cp:lastModifiedBy>
  <cp:lastPrinted>2019-03-31T08:59:43Z</cp:lastPrinted>
  <dcterms:created xsi:type="dcterms:W3CDTF">2010-12-17T08:17:08Z</dcterms:created>
  <dcterms:modified xsi:type="dcterms:W3CDTF">2021-09-14T10:38:38Z</dcterms:modified>
</cp:coreProperties>
</file>