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Поехали 2021" sheetId="1" r:id="rId1"/>
    <sheet name="Тренское и коммандное первенств" sheetId="4" r:id="rId2"/>
  </sheets>
  <definedNames>
    <definedName name="_xlnm._FilterDatabase" localSheetId="0" hidden="1">'Поехали 2021'!$A$3:$S$146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N108" i="1"/>
  <c r="P108" i="1"/>
  <c r="P61" i="1"/>
  <c r="P136" i="1" l="1"/>
  <c r="P135" i="1"/>
  <c r="P133" i="1"/>
  <c r="P127" i="1"/>
  <c r="P128" i="1"/>
  <c r="P129" i="1"/>
  <c r="P130" i="1"/>
  <c r="P131" i="1"/>
  <c r="P132" i="1"/>
  <c r="P119" i="1"/>
  <c r="P120" i="1"/>
  <c r="P121" i="1"/>
  <c r="P122" i="1"/>
  <c r="P123" i="1"/>
  <c r="P124" i="1"/>
  <c r="P125" i="1"/>
  <c r="P126" i="1"/>
  <c r="P95" i="1"/>
  <c r="P97" i="1"/>
  <c r="P98" i="1"/>
  <c r="P96" i="1"/>
  <c r="P100" i="1"/>
  <c r="P99" i="1"/>
  <c r="P107" i="1"/>
  <c r="P102" i="1"/>
  <c r="P106" i="1"/>
  <c r="P112" i="1"/>
  <c r="P101" i="1"/>
  <c r="P103" i="1"/>
  <c r="P104" i="1"/>
  <c r="P105" i="1"/>
  <c r="P109" i="1"/>
  <c r="P110" i="1"/>
  <c r="P111" i="1"/>
  <c r="P113" i="1"/>
  <c r="P114" i="1"/>
  <c r="P116" i="1"/>
  <c r="P115" i="1"/>
  <c r="P117" i="1"/>
  <c r="P118" i="1"/>
  <c r="P91" i="1"/>
  <c r="P93" i="1"/>
  <c r="P94" i="1"/>
  <c r="P92" i="1"/>
  <c r="P66" i="1"/>
  <c r="P67" i="1"/>
  <c r="P87" i="1"/>
  <c r="P88" i="1"/>
  <c r="P90" i="1"/>
  <c r="P89" i="1"/>
  <c r="P80" i="1"/>
  <c r="P71" i="1"/>
  <c r="P85" i="1"/>
  <c r="P68" i="1"/>
  <c r="P69" i="1"/>
  <c r="P70" i="1"/>
  <c r="P72" i="1"/>
  <c r="P73" i="1"/>
  <c r="P74" i="1"/>
  <c r="P75" i="1"/>
  <c r="P76" i="1"/>
  <c r="P77" i="1"/>
  <c r="P78" i="1"/>
  <c r="P79" i="1"/>
  <c r="P81" i="1"/>
  <c r="P82" i="1"/>
  <c r="P83" i="1"/>
  <c r="P84" i="1"/>
  <c r="P86" i="1"/>
  <c r="P56" i="1"/>
  <c r="P57" i="1"/>
  <c r="P63" i="1"/>
  <c r="P64" i="1"/>
  <c r="P59" i="1"/>
  <c r="P58" i="1"/>
  <c r="P62" i="1"/>
  <c r="P60" i="1"/>
  <c r="P65" i="1"/>
  <c r="P50" i="1"/>
  <c r="P51" i="1"/>
  <c r="P52" i="1"/>
  <c r="P53" i="1"/>
  <c r="P54" i="1"/>
  <c r="P55" i="1"/>
  <c r="P28" i="1"/>
  <c r="P43" i="1"/>
  <c r="P44" i="1"/>
  <c r="P47" i="1"/>
  <c r="P48" i="1"/>
  <c r="P46" i="1"/>
  <c r="P45" i="1"/>
  <c r="P49" i="1"/>
  <c r="P5" i="1"/>
  <c r="L87" i="1" l="1"/>
  <c r="L73" i="1"/>
  <c r="N73" i="1" s="1"/>
  <c r="L69" i="1"/>
  <c r="N69" i="1" s="1"/>
  <c r="L82" i="1"/>
  <c r="N82" i="1" s="1"/>
  <c r="N97" i="1" l="1"/>
  <c r="L70" i="1"/>
  <c r="N70" i="1" s="1"/>
  <c r="L71" i="1"/>
  <c r="N71" i="1" s="1"/>
  <c r="N87" i="1"/>
  <c r="L75" i="1"/>
  <c r="N75" i="1" s="1"/>
  <c r="L72" i="1"/>
  <c r="N72" i="1" s="1"/>
  <c r="L74" i="1"/>
  <c r="N74" i="1" s="1"/>
  <c r="L76" i="1"/>
  <c r="N76" i="1" s="1"/>
  <c r="L79" i="1"/>
  <c r="N79" i="1" s="1"/>
  <c r="L77" i="1"/>
  <c r="N77" i="1" s="1"/>
  <c r="L78" i="1"/>
  <c r="N78" i="1" s="1"/>
  <c r="L80" i="1"/>
  <c r="N80" i="1" s="1"/>
  <c r="L84" i="1"/>
  <c r="N84" i="1" s="1"/>
  <c r="L83" i="1"/>
  <c r="N83" i="1" s="1"/>
  <c r="L85" i="1"/>
  <c r="N85" i="1" s="1"/>
  <c r="L81" i="1"/>
  <c r="N81" i="1" s="1"/>
  <c r="L90" i="1"/>
  <c r="N90" i="1" s="1"/>
  <c r="L86" i="1"/>
  <c r="N86" i="1" s="1"/>
  <c r="L88" i="1"/>
  <c r="N88" i="1" s="1"/>
  <c r="L89" i="1"/>
  <c r="N89" i="1" s="1"/>
  <c r="L68" i="1"/>
  <c r="N68" i="1" s="1"/>
  <c r="N13" i="1" l="1"/>
  <c r="N46" i="1"/>
  <c r="N32" i="1"/>
  <c r="N126" i="1"/>
  <c r="N125" i="1"/>
  <c r="N124" i="1"/>
  <c r="N123" i="1"/>
  <c r="N121" i="1"/>
  <c r="N120" i="1"/>
  <c r="N122" i="1"/>
  <c r="N107" i="1"/>
  <c r="N106" i="1"/>
  <c r="N105" i="1"/>
  <c r="N104" i="1"/>
  <c r="N103" i="1"/>
  <c r="N100" i="1"/>
  <c r="N112" i="1"/>
  <c r="N111" i="1"/>
  <c r="N109" i="1"/>
  <c r="N110" i="1"/>
  <c r="N102" i="1"/>
  <c r="N101" i="1"/>
  <c r="N99" i="1"/>
  <c r="N53" i="1"/>
  <c r="N52" i="1"/>
  <c r="N55" i="1"/>
  <c r="N12" i="1"/>
  <c r="N11" i="1"/>
  <c r="N10" i="1"/>
  <c r="N9" i="1"/>
  <c r="N7" i="1"/>
  <c r="N8" i="1"/>
  <c r="N6" i="1"/>
  <c r="N49" i="1"/>
  <c r="N48" i="1"/>
  <c r="N47" i="1"/>
  <c r="N45" i="1"/>
  <c r="N42" i="1"/>
  <c r="N40" i="1"/>
  <c r="N41" i="1"/>
  <c r="N39" i="1"/>
  <c r="N37" i="1"/>
  <c r="N36" i="1"/>
  <c r="N34" i="1"/>
  <c r="N33" i="1"/>
  <c r="N31" i="1"/>
  <c r="N35" i="1"/>
  <c r="N38" i="1"/>
  <c r="N30" i="1"/>
  <c r="N44" i="1"/>
  <c r="N29" i="1"/>
  <c r="N26" i="1"/>
  <c r="N27" i="1"/>
  <c r="N28" i="1"/>
  <c r="N25" i="1"/>
  <c r="N24" i="1"/>
  <c r="N23" i="1"/>
  <c r="N22" i="1"/>
  <c r="N21" i="1"/>
  <c r="N19" i="1"/>
  <c r="N18" i="1"/>
  <c r="N17" i="1"/>
  <c r="N98" i="1"/>
  <c r="N96" i="1"/>
  <c r="N94" i="1"/>
  <c r="N93" i="1"/>
  <c r="N92" i="1"/>
  <c r="N20" i="1"/>
  <c r="N16" i="1"/>
  <c r="N15" i="1"/>
</calcChain>
</file>

<file path=xl/sharedStrings.xml><?xml version="1.0" encoding="utf-8"?>
<sst xmlns="http://schemas.openxmlformats.org/spreadsheetml/2006/main" count="556" uniqueCount="215">
  <si>
    <t>"ПОЕХАЛИ 2021"  11.04.2021.</t>
  </si>
  <si>
    <t>Место</t>
  </si>
  <si>
    <t>В/К</t>
  </si>
  <si>
    <t>ФИО</t>
  </si>
  <si>
    <t>возраст</t>
  </si>
  <si>
    <t>Команда</t>
  </si>
  <si>
    <t>Тренер</t>
  </si>
  <si>
    <t>Год рождения</t>
  </si>
  <si>
    <t>Вес</t>
  </si>
  <si>
    <t>Шварц</t>
  </si>
  <si>
    <t>Попытки</t>
  </si>
  <si>
    <t>Рез-тат</t>
  </si>
  <si>
    <t>Абсолютн первенство</t>
  </si>
  <si>
    <t>АБС Чемпион</t>
  </si>
  <si>
    <t>Вес шт</t>
  </si>
  <si>
    <t>Повт.</t>
  </si>
  <si>
    <t>КА</t>
  </si>
  <si>
    <t>КРЖ</t>
  </si>
  <si>
    <t>Ка/КРЖ</t>
  </si>
  <si>
    <t>Главный судья соревнований</t>
  </si>
  <si>
    <t>ФК</t>
  </si>
  <si>
    <t>Отавин Константин</t>
  </si>
  <si>
    <t>Пермь</t>
  </si>
  <si>
    <t>Командное первенство</t>
  </si>
  <si>
    <t>Старший судья соревнований</t>
  </si>
  <si>
    <t>Сальников Георгий</t>
  </si>
  <si>
    <t>1 место</t>
  </si>
  <si>
    <t>Секретарь соревнований</t>
  </si>
  <si>
    <t>б/к</t>
  </si>
  <si>
    <t>Отавина Мария</t>
  </si>
  <si>
    <t>2 место</t>
  </si>
  <si>
    <t>Рудаков Александр</t>
  </si>
  <si>
    <t>3 место</t>
  </si>
  <si>
    <t>Судья на помосте</t>
  </si>
  <si>
    <t>РК</t>
  </si>
  <si>
    <t>Мелентьев Дмитрий</t>
  </si>
  <si>
    <t>ЮНОШИ</t>
  </si>
  <si>
    <t>Рудаков Владимир</t>
  </si>
  <si>
    <t>Славский Юрий</t>
  </si>
  <si>
    <t>OPEN</t>
  </si>
  <si>
    <t>Зебзеев Андрей</t>
  </si>
  <si>
    <t>Тимофеев Антон</t>
  </si>
  <si>
    <t>Новинский Александр</t>
  </si>
  <si>
    <t>Туров Артем</t>
  </si>
  <si>
    <t>Верещагино</t>
  </si>
  <si>
    <t>Найданов Артём</t>
  </si>
  <si>
    <t>Мальцев Сергей</t>
  </si>
  <si>
    <t>Блинов Николай</t>
  </si>
  <si>
    <t>Смертин Александр</t>
  </si>
  <si>
    <t>М3</t>
  </si>
  <si>
    <t>Черноусов Николай</t>
  </si>
  <si>
    <t>ЮНИОРЫ</t>
  </si>
  <si>
    <t>Политов Сергей</t>
  </si>
  <si>
    <t>Машанов Егор</t>
  </si>
  <si>
    <t>Копылов Александр</t>
  </si>
  <si>
    <t>Пантус Святослав</t>
  </si>
  <si>
    <t>Болотов Арсений</t>
  </si>
  <si>
    <t>Морозов Сергей</t>
  </si>
  <si>
    <t>п.Кукуштан</t>
  </si>
  <si>
    <t>Богданов Дмитрий</t>
  </si>
  <si>
    <t>М2</t>
  </si>
  <si>
    <t>Краснокамск</t>
  </si>
  <si>
    <t>EnergyTeam</t>
  </si>
  <si>
    <t>Турдиев Азиз</t>
  </si>
  <si>
    <t>Восстание Машин</t>
  </si>
  <si>
    <t>Павлов Сергей</t>
  </si>
  <si>
    <t>Баксанов Алексей</t>
  </si>
  <si>
    <t>Кукуштан</t>
  </si>
  <si>
    <t>Южаков Сергей</t>
  </si>
  <si>
    <t>М4</t>
  </si>
  <si>
    <t>Смирнов Максим</t>
  </si>
  <si>
    <t>Медлайф (Пермь)</t>
  </si>
  <si>
    <t>Машанов Николай</t>
  </si>
  <si>
    <t>Верхоланцев Илья</t>
  </si>
  <si>
    <t>Кипенко Вячеслав</t>
  </si>
  <si>
    <t>Афанасьев Дмитрий</t>
  </si>
  <si>
    <t>Лобанов Всеволод</t>
  </si>
  <si>
    <t>Березники</t>
  </si>
  <si>
    <t>Чернов Юрий</t>
  </si>
  <si>
    <t>Чайкин Виталий</t>
  </si>
  <si>
    <t>Жижикин Иван</t>
  </si>
  <si>
    <t>Климов Евгений</t>
  </si>
  <si>
    <t>Башков Андрей</t>
  </si>
  <si>
    <t>Сидельников Андрей</t>
  </si>
  <si>
    <t>Рупасов Денис</t>
  </si>
  <si>
    <t>X-fit</t>
  </si>
  <si>
    <t>М5</t>
  </si>
  <si>
    <t>Серёгин Семён</t>
  </si>
  <si>
    <t>Баязитова Регина</t>
  </si>
  <si>
    <t>Киликеев Егор</t>
  </si>
  <si>
    <t>Ратибор (Пермь)</t>
  </si>
  <si>
    <t>Сергеева Александра</t>
  </si>
  <si>
    <t>Сергеев Роман</t>
  </si>
  <si>
    <t>Ерофеева Елена</t>
  </si>
  <si>
    <t>Калашников Евгений</t>
  </si>
  <si>
    <t>Максимова Диана</t>
  </si>
  <si>
    <t>Ларкова Анастасия</t>
  </si>
  <si>
    <t>Корягина Мальвина</t>
  </si>
  <si>
    <t>Зубко Андрей</t>
  </si>
  <si>
    <t>Адреналин (Кунгур)</t>
  </si>
  <si>
    <t>Панкратова Алёна</t>
  </si>
  <si>
    <t>Черепанов Леонид</t>
  </si>
  <si>
    <t>СКАЛА (Пермь)</t>
  </si>
  <si>
    <t>Лоскутова Инна</t>
  </si>
  <si>
    <t>Габов Владимир</t>
  </si>
  <si>
    <t>Drive Fitness (Пермь)</t>
  </si>
  <si>
    <t>Ошмарина Софья</t>
  </si>
  <si>
    <t>Малышев Иван</t>
  </si>
  <si>
    <t>Романова Татьяна</t>
  </si>
  <si>
    <t>Иванов Александр</t>
  </si>
  <si>
    <t>Strong Wolf</t>
  </si>
  <si>
    <t>Зимников Василий</t>
  </si>
  <si>
    <t>Резников Вячеслав</t>
  </si>
  <si>
    <t>Никонов Владимир</t>
  </si>
  <si>
    <t>Ритм (Пермь)</t>
  </si>
  <si>
    <t>Арутюнян Спиридон</t>
  </si>
  <si>
    <t>М1</t>
  </si>
  <si>
    <t>Гузнищев Антон</t>
  </si>
  <si>
    <t>Поздняков Александр</t>
  </si>
  <si>
    <t>М6</t>
  </si>
  <si>
    <t>Соликамск</t>
  </si>
  <si>
    <t>Лузин Сергей</t>
  </si>
  <si>
    <t>Ратманов Юрий</t>
  </si>
  <si>
    <t>Ошмарин Владимир</t>
  </si>
  <si>
    <t>Гордеев Дмитрий</t>
  </si>
  <si>
    <t>Чирков Георгий</t>
  </si>
  <si>
    <t>Якимов Андрей</t>
  </si>
  <si>
    <t>Drive Fitness (пермь)</t>
  </si>
  <si>
    <t>Красавцев Константин</t>
  </si>
  <si>
    <t>Красавин Денис</t>
  </si>
  <si>
    <t>Лиханов Антон</t>
  </si>
  <si>
    <t>Гриценко Владимир</t>
  </si>
  <si>
    <t>Добрянка</t>
  </si>
  <si>
    <t>Ларин Андрей</t>
  </si>
  <si>
    <t>Полазна</t>
  </si>
  <si>
    <t>Камашев Олег</t>
  </si>
  <si>
    <t>Ившин Роман</t>
  </si>
  <si>
    <t>Брохман Сергей</t>
  </si>
  <si>
    <t>Дмитриев Дмитрий</t>
  </si>
  <si>
    <t>Косков Сергей</t>
  </si>
  <si>
    <t>Нытва</t>
  </si>
  <si>
    <t>Яблоков Константин</t>
  </si>
  <si>
    <t>Шардина Любовь</t>
  </si>
  <si>
    <t>Черноусова Анна</t>
  </si>
  <si>
    <t>Лобанов Роман</t>
  </si>
  <si>
    <t>Глазачев Владимир</t>
  </si>
  <si>
    <t>Монолит (Березники)</t>
  </si>
  <si>
    <t>Зотеев Лев</t>
  </si>
  <si>
    <t>Подвинцев Александр</t>
  </si>
  <si>
    <t>Зубов Сергей</t>
  </si>
  <si>
    <t>Швецов Алексей</t>
  </si>
  <si>
    <t>Козицин Михаил</t>
  </si>
  <si>
    <t>Седов Павел</t>
  </si>
  <si>
    <t>Вотяков Эдуард</t>
  </si>
  <si>
    <t>Клуб бокса Гайва (Пермь)</t>
  </si>
  <si>
    <t>Буртасов Константин</t>
  </si>
  <si>
    <t>Alex Fitness</t>
  </si>
  <si>
    <t>Ведерников Пётр</t>
  </si>
  <si>
    <t>Макс Эдуард</t>
  </si>
  <si>
    <t>Рахимов Владислав</t>
  </si>
  <si>
    <t>Радыгин Сергей</t>
  </si>
  <si>
    <t>Кучин Евгений</t>
  </si>
  <si>
    <t>Исаев Евгений</t>
  </si>
  <si>
    <t>Шевченко Александр</t>
  </si>
  <si>
    <t>Колесникова Светлана</t>
  </si>
  <si>
    <t>Полянская Ирина</t>
  </si>
  <si>
    <t>Strong Wolf (Пермь)</t>
  </si>
  <si>
    <t>Гуляева Карина</t>
  </si>
  <si>
    <t>Долина Варвара</t>
  </si>
  <si>
    <t>Ханипов Родион</t>
  </si>
  <si>
    <t>Гуляев Александр</t>
  </si>
  <si>
    <t>Здоровье</t>
  </si>
  <si>
    <t>Власов Денис</t>
  </si>
  <si>
    <t>Погодин Алексей</t>
  </si>
  <si>
    <t>с.Култаево</t>
  </si>
  <si>
    <t>Белоглазов Владимир</t>
  </si>
  <si>
    <t>Филиппов Николай</t>
  </si>
  <si>
    <t>Flex</t>
  </si>
  <si>
    <t>9 поток Русская тяга</t>
  </si>
  <si>
    <t>М4РЖ</t>
  </si>
  <si>
    <t>ЮНОШИНЖ</t>
  </si>
  <si>
    <t>М2НЖ</t>
  </si>
  <si>
    <t>М6ВЖмн</t>
  </si>
  <si>
    <t>М6НЖ</t>
  </si>
  <si>
    <t>М3НЖ</t>
  </si>
  <si>
    <t>OPENВЖмн</t>
  </si>
  <si>
    <t>М1НЖ</t>
  </si>
  <si>
    <t>Чайковский</t>
  </si>
  <si>
    <t>Филимонов Андрей</t>
  </si>
  <si>
    <t>Нуриев Максим</t>
  </si>
  <si>
    <t>-</t>
  </si>
  <si>
    <t>Названия строк</t>
  </si>
  <si>
    <t>Парная тяга</t>
  </si>
  <si>
    <t>Сумма по полю Комм</t>
  </si>
  <si>
    <t>Тренерское первенство</t>
  </si>
  <si>
    <t>Подъем на бицепс. Женщины</t>
  </si>
  <si>
    <t xml:space="preserve">Русский бицепс                              </t>
  </si>
  <si>
    <t>Подъем на бицепс. Мужчины</t>
  </si>
  <si>
    <t>Сумма по полю Сумма</t>
  </si>
  <si>
    <t>Открытый чемпионат Прикамья по силовым видам спорта НАП</t>
  </si>
  <si>
    <t>Жим лёжа. Женщины</t>
  </si>
  <si>
    <t>Жим лёжа. Мужчины</t>
  </si>
  <si>
    <t>Военный жим. Мужчины</t>
  </si>
  <si>
    <t>Народный жим лёжа. Женщины</t>
  </si>
  <si>
    <t>Русский лёжа. Женщины</t>
  </si>
  <si>
    <t>Народный жим. Мужчины</t>
  </si>
  <si>
    <t>Военный жим многоповторный. Мужчины</t>
  </si>
  <si>
    <t xml:space="preserve">Русский жим. Мужчины </t>
  </si>
  <si>
    <t>Становая тяга</t>
  </si>
  <si>
    <t>Масленникова Татьяна</t>
  </si>
  <si>
    <t>Сарапульцева Юлия</t>
  </si>
  <si>
    <t>Стажёр</t>
  </si>
  <si>
    <t>Сулейманов Рифат</t>
  </si>
  <si>
    <t>Аристов Максим</t>
  </si>
  <si>
    <t>Кунгур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</si>
</sst>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00"/>
    <numFmt numFmtId="166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opperplate"/>
      <charset val="204"/>
    </font>
    <font>
      <b/>
      <sz val="11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b/>
      <sz val="10"/>
      <color rgb="FFFF0000"/>
      <name val="Copperplate"/>
      <charset val="204"/>
    </font>
    <font>
      <b/>
      <sz val="10"/>
      <name val="Copperplate"/>
      <charset val="204"/>
    </font>
    <font>
      <sz val="9"/>
      <name val="Copperplate"/>
    </font>
    <font>
      <b/>
      <sz val="9"/>
      <name val="Copperplate"/>
    </font>
    <font>
      <b/>
      <sz val="9"/>
      <name val="Copperplate"/>
      <charset val="204"/>
    </font>
    <font>
      <sz val="11"/>
      <color rgb="FF482FFF"/>
      <name val="Calibri"/>
      <family val="2"/>
      <charset val="204"/>
      <scheme val="minor"/>
    </font>
    <font>
      <sz val="9"/>
      <color rgb="FFFF0000"/>
      <name val="Copperplate"/>
    </font>
    <font>
      <strike/>
      <sz val="9"/>
      <color rgb="FFFF0000"/>
      <name val="Copperplate"/>
    </font>
    <font>
      <sz val="10"/>
      <name val="Copperplate"/>
    </font>
    <font>
      <b/>
      <sz val="10"/>
      <color rgb="FFFF0000"/>
      <name val="Copperplate"/>
    </font>
    <font>
      <sz val="11"/>
      <name val="Calibri"/>
      <family val="2"/>
      <charset val="204"/>
      <scheme val="minor"/>
    </font>
    <font>
      <b/>
      <sz val="10"/>
      <name val="Copperplate"/>
    </font>
    <font>
      <sz val="10"/>
      <name val="Arial Cyr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/>
  </cellStyleXfs>
  <cellXfs count="96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2" fontId="9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6" fontId="17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5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0;&#1086;&#1085;&#1089;&#1090;&#1072;&#1085;&#1090;&#1080;&#1085;\Downloads\Poehali_2021_ITO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 Rudakov" refreshedDate="44298.928724652775" createdVersion="5" refreshedVersion="5" minRefreshableVersion="3" recordCount="110">
  <cacheSource type="worksheet">
    <worksheetSource ref="A1:H411" sheet="Коммандный" r:id="rId2"/>
  </cacheSource>
  <cacheFields count="8">
    <cacheField name="Место" numFmtId="0">
      <sharedItems containsString="0" containsBlank="1" containsNumber="1" containsInteger="1" minValue="1" maxValue="5"/>
    </cacheField>
    <cacheField name="ФИО" numFmtId="0">
      <sharedItems containsBlank="1"/>
    </cacheField>
    <cacheField name="Тренер" numFmtId="0">
      <sharedItems containsBlank="1" count="30">
        <s v="Рудаков Владимир"/>
        <m/>
        <s v="Зебзеев Андрей"/>
        <s v="Власов Денис"/>
        <s v="Филимонов Андрей"/>
        <s v="Новинский Александр"/>
        <s v="Машанов Егор"/>
        <s v="Погодин Алексей"/>
        <s v="Рупасов Денис"/>
        <s v="Гуляев Александр"/>
        <s v="Белоглазов Владимир"/>
        <s v="Смирнов Максим"/>
        <s v="Кипенко Вячеслав"/>
        <s v="Зубко Андрей"/>
        <s v="Сергеев Роман"/>
        <s v="Черепанов Леонид"/>
        <s v="Киликеев Егор"/>
        <s v="Калашников Евгений"/>
        <s v="Малышев Иван"/>
        <s v="Иванов Александр"/>
        <s v="Габов Владимир"/>
        <s v="Филиппов Николай"/>
        <s v="Гузнищев Антон"/>
        <s v="Никонов Владимир"/>
        <s v="Ившин Роман"/>
        <s v="Глазачев Владимир"/>
        <s v="Якимов Андрей"/>
        <s v="Брохман Сергей"/>
        <s v="Лобанов Роман"/>
        <s v="Кучин Евгений"/>
      </sharedItems>
    </cacheField>
    <cacheField name="Команда" numFmtId="0">
      <sharedItems containsBlank="1" count="30">
        <s v="EnergyTeam"/>
        <s v="с.Култаево"/>
        <s v="Краснокамск"/>
        <s v="Пермь"/>
        <s v="Верещагино"/>
        <s v="Восстание Машин"/>
        <s v="п.Кукуштан"/>
        <s v="СКАЛА (Пермь)"/>
        <s v="X-fit"/>
        <s v="Здоровье"/>
        <s v="Кукуштан"/>
        <s v="Медлайф (Пермь)"/>
        <s v="Березники"/>
        <s v="Адреналин (Кунгур)"/>
        <s v="Ратибор (Пермь)"/>
        <s v="Strong Wolf"/>
        <s v="Drive Fitness (Пермь)"/>
        <s v="Соликамск"/>
        <s v="Ритм (Пермь)"/>
        <s v="Нытва"/>
        <s v="Монолит (Березники)"/>
        <s v="Добрянка"/>
        <s v="Полазна"/>
        <s v="Alex Fitness"/>
        <s v="Клуб бокса Гайва (Пермь)"/>
        <s v="Чайковский"/>
        <s v="Flex"/>
        <m/>
        <s v="Energy Team" u="1"/>
        <s v="Strong Wolf (Пермь)" u="1"/>
      </sharedItems>
    </cacheField>
    <cacheField name="Абс" numFmtId="0">
      <sharedItems containsString="0" containsBlank="1" containsNumber="1" containsInteger="1" minValue="1" maxValue="3"/>
    </cacheField>
    <cacheField name="Комм" numFmtId="0">
      <sharedItems containsString="0" containsBlank="1" containsNumber="1" containsInteger="1" minValue="1" maxValue="12"/>
    </cacheField>
    <cacheField name="Абс очки" numFmtId="0">
      <sharedItems containsString="0" containsBlank="1" containsNumber="1" containsInteger="1" minValue="0" maxValue="36"/>
    </cacheField>
    <cacheField name="Сумма" numFmtId="0">
      <sharedItems containsString="0" containsBlank="1" containsNumber="1" containsInteger="1" minValue="1" maxValue="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n v="1"/>
    <s v="Мелентьев Дмитрий"/>
    <x v="0"/>
    <x v="0"/>
    <m/>
    <n v="12"/>
    <n v="0"/>
    <n v="12"/>
  </r>
  <r>
    <n v="1"/>
    <s v="Черноусов Николай"/>
    <x v="1"/>
    <x v="1"/>
    <m/>
    <n v="12"/>
    <n v="0"/>
    <n v="12"/>
  </r>
  <r>
    <n v="1"/>
    <s v="Богданов Дмитрий"/>
    <x v="1"/>
    <x v="2"/>
    <m/>
    <n v="12"/>
    <n v="0"/>
    <n v="12"/>
  </r>
  <r>
    <n v="1"/>
    <s v="Смертин Александр"/>
    <x v="1"/>
    <x v="3"/>
    <m/>
    <n v="12"/>
    <n v="0"/>
    <n v="12"/>
  </r>
  <r>
    <n v="1"/>
    <s v="Славский Юрий"/>
    <x v="2"/>
    <x v="3"/>
    <m/>
    <n v="12"/>
    <n v="0"/>
    <n v="12"/>
  </r>
  <r>
    <n v="1"/>
    <s v="Туров Артем"/>
    <x v="1"/>
    <x v="4"/>
    <m/>
    <n v="12"/>
    <n v="0"/>
    <n v="12"/>
  </r>
  <r>
    <n v="2"/>
    <s v="Найданов Артём"/>
    <x v="3"/>
    <x v="3"/>
    <m/>
    <n v="5"/>
    <n v="0"/>
    <n v="5"/>
  </r>
  <r>
    <n v="3"/>
    <s v="Мальцев Сергей"/>
    <x v="4"/>
    <x v="4"/>
    <m/>
    <n v="3"/>
    <n v="0"/>
    <n v="3"/>
  </r>
  <r>
    <n v="4"/>
    <s v="Тимофеев Антон"/>
    <x v="5"/>
    <x v="5"/>
    <m/>
    <n v="2"/>
    <n v="0"/>
    <n v="2"/>
  </r>
  <r>
    <n v="5"/>
    <s v="Блинов Николай"/>
    <x v="0"/>
    <x v="0"/>
    <m/>
    <n v="1"/>
    <n v="0"/>
    <n v="1"/>
  </r>
  <r>
    <n v="1"/>
    <s v="Политов Сергей"/>
    <x v="6"/>
    <x v="4"/>
    <m/>
    <n v="12"/>
    <n v="0"/>
    <n v="12"/>
  </r>
  <r>
    <n v="2"/>
    <s v="Копылов Александр"/>
    <x v="7"/>
    <x v="3"/>
    <m/>
    <n v="5"/>
    <n v="0"/>
    <n v="5"/>
  </r>
  <r>
    <n v="3"/>
    <s v="Морозов Сергей"/>
    <x v="1"/>
    <x v="6"/>
    <m/>
    <n v="3"/>
    <n v="0"/>
    <n v="3"/>
  </r>
  <r>
    <n v="4"/>
    <s v="Болотов Арсений"/>
    <x v="1"/>
    <x v="7"/>
    <m/>
    <n v="2"/>
    <n v="0"/>
    <n v="2"/>
  </r>
  <r>
    <n v="1"/>
    <s v="Климов Евгений"/>
    <x v="1"/>
    <x v="3"/>
    <n v="2"/>
    <n v="12"/>
    <n v="15"/>
    <n v="27"/>
  </r>
  <r>
    <n v="1"/>
    <s v="Сидельников Андрей"/>
    <x v="8"/>
    <x v="8"/>
    <m/>
    <n v="12"/>
    <n v="0"/>
    <n v="12"/>
  </r>
  <r>
    <n v="1"/>
    <s v="Рудаков Александр"/>
    <x v="1"/>
    <x v="3"/>
    <n v="3"/>
    <n v="12"/>
    <n v="9"/>
    <n v="21"/>
  </r>
  <r>
    <n v="1"/>
    <s v="Лузин Сергей"/>
    <x v="9"/>
    <x v="9"/>
    <m/>
    <n v="12"/>
    <n v="0"/>
    <n v="12"/>
  </r>
  <r>
    <n v="1"/>
    <s v="Башков Андрей"/>
    <x v="10"/>
    <x v="10"/>
    <m/>
    <n v="12"/>
    <n v="0"/>
    <n v="12"/>
  </r>
  <r>
    <n v="1"/>
    <s v="Серёгин Семён"/>
    <x v="1"/>
    <x v="0"/>
    <n v="1"/>
    <n v="12"/>
    <n v="36"/>
    <n v="48"/>
  </r>
  <r>
    <n v="1"/>
    <s v="Лузин Сергей"/>
    <x v="9"/>
    <x v="9"/>
    <m/>
    <n v="12"/>
    <n v="0"/>
    <n v="12"/>
  </r>
  <r>
    <n v="1"/>
    <s v="Южаков Сергей"/>
    <x v="11"/>
    <x v="11"/>
    <m/>
    <n v="12"/>
    <n v="0"/>
    <n v="12"/>
  </r>
  <r>
    <n v="1"/>
    <s v="Зебзеев Андрей"/>
    <x v="1"/>
    <x v="3"/>
    <m/>
    <n v="12"/>
    <n v="0"/>
    <n v="12"/>
  </r>
  <r>
    <n v="1"/>
    <s v="Машанов Николай"/>
    <x v="6"/>
    <x v="4"/>
    <m/>
    <n v="12"/>
    <n v="0"/>
    <n v="12"/>
  </r>
  <r>
    <n v="1"/>
    <s v="Турдиев Азиз"/>
    <x v="5"/>
    <x v="5"/>
    <m/>
    <n v="12"/>
    <n v="0"/>
    <n v="12"/>
  </r>
  <r>
    <n v="1"/>
    <s v="Новинский Александр"/>
    <x v="1"/>
    <x v="5"/>
    <n v="1"/>
    <n v="12"/>
    <n v="36"/>
    <n v="48"/>
  </r>
  <r>
    <n v="2"/>
    <s v="Верхоланцев Илья"/>
    <x v="12"/>
    <x v="3"/>
    <n v="2"/>
    <n v="5"/>
    <n v="15"/>
    <n v="20"/>
  </r>
  <r>
    <n v="3"/>
    <s v="Лобанов Всеволод"/>
    <x v="1"/>
    <x v="12"/>
    <m/>
    <n v="3"/>
    <n v="0"/>
    <n v="3"/>
  </r>
  <r>
    <n v="4"/>
    <s v="Павлов Сергей"/>
    <x v="1"/>
    <x v="0"/>
    <m/>
    <n v="2"/>
    <n v="0"/>
    <n v="2"/>
  </r>
  <r>
    <n v="1"/>
    <s v="Чернов Юрий"/>
    <x v="1"/>
    <x v="3"/>
    <n v="3"/>
    <n v="12"/>
    <n v="9"/>
    <n v="21"/>
  </r>
  <r>
    <n v="2"/>
    <s v="Жижикин Иван"/>
    <x v="1"/>
    <x v="0"/>
    <m/>
    <n v="5"/>
    <n v="0"/>
    <n v="5"/>
  </r>
  <r>
    <n v="3"/>
    <s v="Чайкин Виталий"/>
    <x v="5"/>
    <x v="5"/>
    <m/>
    <n v="3"/>
    <n v="0"/>
    <n v="3"/>
  </r>
  <r>
    <n v="1"/>
    <s v="Корягина Мальвина"/>
    <x v="13"/>
    <x v="13"/>
    <m/>
    <n v="12"/>
    <n v="0"/>
    <n v="12"/>
  </r>
  <r>
    <n v="1"/>
    <s v="Сергеева Александра"/>
    <x v="14"/>
    <x v="0"/>
    <n v="2"/>
    <n v="12"/>
    <n v="15"/>
    <n v="27"/>
  </r>
  <r>
    <n v="1"/>
    <s v="Панкратова Алёна"/>
    <x v="15"/>
    <x v="7"/>
    <m/>
    <n v="12"/>
    <n v="0"/>
    <n v="12"/>
  </r>
  <r>
    <n v="1"/>
    <s v="Баязитова Регина"/>
    <x v="16"/>
    <x v="14"/>
    <m/>
    <n v="12"/>
    <n v="0"/>
    <n v="12"/>
  </r>
  <r>
    <n v="1"/>
    <s v="Ерофеева Елена"/>
    <x v="17"/>
    <x v="5"/>
    <n v="3"/>
    <n v="12"/>
    <n v="9"/>
    <n v="21"/>
  </r>
  <r>
    <n v="1"/>
    <s v="Максимова Диана"/>
    <x v="1"/>
    <x v="0"/>
    <m/>
    <n v="12"/>
    <n v="0"/>
    <n v="12"/>
  </r>
  <r>
    <n v="1"/>
    <s v="Ларкова Анастасия"/>
    <x v="1"/>
    <x v="12"/>
    <m/>
    <n v="12"/>
    <n v="0"/>
    <n v="12"/>
  </r>
  <r>
    <n v="1"/>
    <s v="Корягина Мальвина"/>
    <x v="13"/>
    <x v="13"/>
    <n v="1"/>
    <n v="12"/>
    <n v="36"/>
    <n v="48"/>
  </r>
  <r>
    <n v="1"/>
    <s v="Ошмарина Софья"/>
    <x v="18"/>
    <x v="3"/>
    <m/>
    <n v="12"/>
    <n v="0"/>
    <n v="12"/>
  </r>
  <r>
    <n v="1"/>
    <s v="Романова Татьяна"/>
    <x v="19"/>
    <x v="15"/>
    <m/>
    <n v="12"/>
    <n v="0"/>
    <n v="12"/>
  </r>
  <r>
    <n v="1"/>
    <s v="Лоскутова Инна"/>
    <x v="20"/>
    <x v="16"/>
    <m/>
    <n v="12"/>
    <n v="0"/>
    <n v="12"/>
  </r>
  <r>
    <n v="1"/>
    <s v="Поздняков Александр"/>
    <x v="21"/>
    <x v="17"/>
    <m/>
    <n v="12"/>
    <n v="0"/>
    <n v="12"/>
  </r>
  <r>
    <n v="2"/>
    <s v="Лузин Сергей"/>
    <x v="9"/>
    <x v="9"/>
    <m/>
    <n v="5"/>
    <n v="0"/>
    <n v="5"/>
  </r>
  <r>
    <n v="1"/>
    <s v="Лузин Сергей"/>
    <x v="9"/>
    <x v="9"/>
    <m/>
    <n v="12"/>
    <n v="0"/>
    <n v="12"/>
  </r>
  <r>
    <n v="1"/>
    <s v="Ошмарин Владимир"/>
    <x v="18"/>
    <x v="3"/>
    <m/>
    <n v="12"/>
    <n v="0"/>
    <n v="12"/>
  </r>
  <r>
    <n v="1"/>
    <s v="Ханипов Родион"/>
    <x v="1"/>
    <x v="3"/>
    <m/>
    <n v="12"/>
    <n v="0"/>
    <n v="12"/>
  </r>
  <r>
    <n v="1"/>
    <s v="Арутюнян Спиридон"/>
    <x v="22"/>
    <x v="16"/>
    <m/>
    <n v="12"/>
    <n v="0"/>
    <n v="12"/>
  </r>
  <r>
    <n v="1"/>
    <s v="Серёгин Семён"/>
    <x v="1"/>
    <x v="0"/>
    <m/>
    <n v="12"/>
    <n v="0"/>
    <n v="12"/>
  </r>
  <r>
    <n v="1"/>
    <s v="Черноусов Николай"/>
    <x v="1"/>
    <x v="3"/>
    <m/>
    <n v="12"/>
    <n v="0"/>
    <n v="12"/>
  </r>
  <r>
    <n v="1"/>
    <s v="Резников Вячеслав"/>
    <x v="23"/>
    <x v="18"/>
    <n v="1"/>
    <n v="12"/>
    <n v="36"/>
    <n v="48"/>
  </r>
  <r>
    <n v="1"/>
    <s v="Косков Сергей"/>
    <x v="1"/>
    <x v="19"/>
    <m/>
    <n v="12"/>
    <n v="0"/>
    <n v="12"/>
  </r>
  <r>
    <n v="1"/>
    <s v="Лузин Сергей"/>
    <x v="9"/>
    <x v="9"/>
    <m/>
    <n v="12"/>
    <n v="0"/>
    <n v="12"/>
  </r>
  <r>
    <n v="1"/>
    <s v="Камашев Олег"/>
    <x v="24"/>
    <x v="0"/>
    <m/>
    <n v="12"/>
    <n v="0"/>
    <n v="12"/>
  </r>
  <r>
    <n v="1"/>
    <s v="Сергеев Роман"/>
    <x v="1"/>
    <x v="0"/>
    <m/>
    <n v="12"/>
    <n v="0"/>
    <n v="12"/>
  </r>
  <r>
    <n v="1"/>
    <s v="Брохман Сергей"/>
    <x v="1"/>
    <x v="16"/>
    <m/>
    <n v="12"/>
    <n v="0"/>
    <n v="12"/>
  </r>
  <r>
    <n v="1"/>
    <s v="Ратманов Юрий"/>
    <x v="1"/>
    <x v="13"/>
    <m/>
    <n v="12"/>
    <n v="0"/>
    <n v="12"/>
  </r>
  <r>
    <n v="2"/>
    <s v="Зимников Василий"/>
    <x v="1"/>
    <x v="3"/>
    <m/>
    <n v="5"/>
    <n v="0"/>
    <n v="5"/>
  </r>
  <r>
    <n v="1"/>
    <s v="Сергеев Роман"/>
    <x v="1"/>
    <x v="0"/>
    <n v="3"/>
    <n v="12"/>
    <n v="9"/>
    <n v="21"/>
  </r>
  <r>
    <n v="1"/>
    <s v="Красавцев Константин"/>
    <x v="13"/>
    <x v="13"/>
    <n v="2"/>
    <n v="12"/>
    <n v="15"/>
    <n v="27"/>
  </r>
  <r>
    <n v="2"/>
    <s v="Гордеев Дмитрий"/>
    <x v="25"/>
    <x v="20"/>
    <m/>
    <n v="5"/>
    <n v="0"/>
    <n v="5"/>
  </r>
  <r>
    <n v="3"/>
    <s v="Черепанов Леонид"/>
    <x v="15"/>
    <x v="7"/>
    <m/>
    <n v="3"/>
    <n v="0"/>
    <n v="3"/>
  </r>
  <r>
    <n v="4"/>
    <s v="Чирков Георгий"/>
    <x v="26"/>
    <x v="16"/>
    <m/>
    <n v="2"/>
    <n v="0"/>
    <n v="2"/>
  </r>
  <r>
    <n v="5"/>
    <s v="Красавин Денис"/>
    <x v="20"/>
    <x v="16"/>
    <m/>
    <n v="1"/>
    <n v="0"/>
    <n v="1"/>
  </r>
  <r>
    <n v="1"/>
    <s v="Гриценко Владимир"/>
    <x v="1"/>
    <x v="21"/>
    <m/>
    <n v="12"/>
    <n v="0"/>
    <n v="12"/>
  </r>
  <r>
    <n v="2"/>
    <s v="Ларин Андрей"/>
    <x v="1"/>
    <x v="22"/>
    <m/>
    <n v="5"/>
    <n v="0"/>
    <n v="5"/>
  </r>
  <r>
    <n v="3"/>
    <s v="Лиханов Антон"/>
    <x v="13"/>
    <x v="13"/>
    <m/>
    <n v="3"/>
    <n v="0"/>
    <n v="3"/>
  </r>
  <r>
    <n v="1"/>
    <s v="Дмитриев Дмитрий"/>
    <x v="1"/>
    <x v="22"/>
    <m/>
    <n v="12"/>
    <n v="0"/>
    <n v="12"/>
  </r>
  <r>
    <n v="2"/>
    <s v="Брохман Сергей"/>
    <x v="1"/>
    <x v="16"/>
    <m/>
    <n v="5"/>
    <n v="0"/>
    <n v="5"/>
  </r>
  <r>
    <n v="3"/>
    <s v="Афанасьев Дмитрий"/>
    <x v="5"/>
    <x v="5"/>
    <m/>
    <n v="3"/>
    <n v="0"/>
    <n v="3"/>
  </r>
  <r>
    <n v="4"/>
    <s v="Рудаков Владимир"/>
    <x v="1"/>
    <x v="0"/>
    <m/>
    <n v="2"/>
    <n v="0"/>
    <n v="2"/>
  </r>
  <r>
    <n v="1"/>
    <s v="Яблоков Константин"/>
    <x v="27"/>
    <x v="16"/>
    <m/>
    <n v="12"/>
    <n v="0"/>
    <n v="12"/>
  </r>
  <r>
    <n v="1"/>
    <s v="Шардина Любовь"/>
    <x v="15"/>
    <x v="7"/>
    <m/>
    <n v="12"/>
    <n v="0"/>
    <n v="12"/>
  </r>
  <r>
    <n v="1"/>
    <s v="Черноусова Анна"/>
    <x v="28"/>
    <x v="0"/>
    <m/>
    <n v="12"/>
    <n v="0"/>
    <n v="12"/>
  </r>
  <r>
    <n v="1"/>
    <s v="Баязитова Регина"/>
    <x v="16"/>
    <x v="14"/>
    <m/>
    <n v="12"/>
    <n v="0"/>
    <n v="12"/>
  </r>
  <r>
    <n v="1"/>
    <s v="Славский Юрий"/>
    <x v="2"/>
    <x v="3"/>
    <m/>
    <n v="12"/>
    <n v="0"/>
    <n v="12"/>
  </r>
  <r>
    <n v="1"/>
    <s v="Зотеев Лев"/>
    <x v="1"/>
    <x v="3"/>
    <m/>
    <n v="12"/>
    <n v="0"/>
    <n v="12"/>
  </r>
  <r>
    <n v="1"/>
    <s v="Лобанов Роман"/>
    <x v="1"/>
    <x v="0"/>
    <n v="2"/>
    <n v="12"/>
    <n v="15"/>
    <n v="27"/>
  </r>
  <r>
    <n v="1"/>
    <s v="Поздняков Александр"/>
    <x v="21"/>
    <x v="17"/>
    <m/>
    <n v="12"/>
    <n v="0"/>
    <n v="12"/>
  </r>
  <r>
    <n v="1"/>
    <s v="Подвинцев Александр"/>
    <x v="0"/>
    <x v="0"/>
    <m/>
    <n v="12"/>
    <n v="0"/>
    <n v="12"/>
  </r>
  <r>
    <n v="1"/>
    <s v="Рудаков Владимир"/>
    <x v="1"/>
    <x v="0"/>
    <m/>
    <n v="12"/>
    <n v="0"/>
    <n v="12"/>
  </r>
  <r>
    <n v="1"/>
    <s v="Зубов Сергей"/>
    <x v="1"/>
    <x v="0"/>
    <m/>
    <n v="12"/>
    <n v="0"/>
    <n v="12"/>
  </r>
  <r>
    <n v="1"/>
    <s v="Нуриев Максим"/>
    <x v="1"/>
    <x v="23"/>
    <m/>
    <n v="12"/>
    <n v="0"/>
    <n v="12"/>
  </r>
  <r>
    <n v="1"/>
    <s v="Швецов Алексей"/>
    <x v="13"/>
    <x v="13"/>
    <m/>
    <n v="12"/>
    <n v="0"/>
    <n v="12"/>
  </r>
  <r>
    <n v="1"/>
    <s v="Машанов Николай"/>
    <x v="6"/>
    <x v="4"/>
    <n v="1"/>
    <n v="12"/>
    <n v="36"/>
    <n v="48"/>
  </r>
  <r>
    <n v="1"/>
    <s v="Вотяков Эдуард"/>
    <x v="1"/>
    <x v="24"/>
    <m/>
    <n v="12"/>
    <n v="0"/>
    <n v="12"/>
  </r>
  <r>
    <n v="1"/>
    <s v="Смертин Александр"/>
    <x v="1"/>
    <x v="3"/>
    <m/>
    <n v="12"/>
    <n v="0"/>
    <n v="12"/>
  </r>
  <r>
    <n v="1"/>
    <s v="Баксанов Алексей"/>
    <x v="1"/>
    <x v="10"/>
    <m/>
    <n v="12"/>
    <n v="0"/>
    <n v="12"/>
  </r>
  <r>
    <n v="1"/>
    <s v="Зебзеев Андрей"/>
    <x v="1"/>
    <x v="3"/>
    <m/>
    <n v="12"/>
    <n v="0"/>
    <n v="12"/>
  </r>
  <r>
    <n v="1"/>
    <s v="Козицин Михаил"/>
    <x v="0"/>
    <x v="0"/>
    <m/>
    <n v="12"/>
    <n v="0"/>
    <n v="12"/>
  </r>
  <r>
    <n v="1"/>
    <s v="Морозов Сергей"/>
    <x v="1"/>
    <x v="6"/>
    <m/>
    <n v="12"/>
    <n v="0"/>
    <n v="12"/>
  </r>
  <r>
    <n v="2"/>
    <s v="Седов Павел"/>
    <x v="1"/>
    <x v="12"/>
    <m/>
    <n v="5"/>
    <n v="0"/>
    <n v="5"/>
  </r>
  <r>
    <n v="1"/>
    <s v="Климов Евгений"/>
    <x v="1"/>
    <x v="25"/>
    <m/>
    <n v="12"/>
    <n v="0"/>
    <n v="12"/>
  </r>
  <r>
    <n v="1"/>
    <s v="Лобанов Всеволод"/>
    <x v="1"/>
    <x v="12"/>
    <n v="3"/>
    <n v="12"/>
    <n v="9"/>
    <n v="21"/>
  </r>
  <r>
    <n v="2"/>
    <s v="Буртасов Константин"/>
    <x v="1"/>
    <x v="2"/>
    <m/>
    <n v="5"/>
    <n v="0"/>
    <n v="5"/>
  </r>
  <r>
    <n v="1"/>
    <s v="Ведерников Пётр"/>
    <x v="1"/>
    <x v="0"/>
    <m/>
    <n v="12"/>
    <n v="0"/>
    <n v="12"/>
  </r>
  <r>
    <n v="1"/>
    <s v="Рахимов Владислав"/>
    <x v="1"/>
    <x v="3"/>
    <n v="2"/>
    <n v="12"/>
    <n v="15"/>
    <n v="27"/>
  </r>
  <r>
    <n v="2"/>
    <s v="Радыгин Сергей"/>
    <x v="29"/>
    <x v="26"/>
    <n v="3"/>
    <n v="5"/>
    <n v="9"/>
    <n v="14"/>
  </r>
  <r>
    <n v="1"/>
    <s v="Политов Сергей"/>
    <x v="6"/>
    <x v="4"/>
    <n v="1"/>
    <n v="12"/>
    <n v="36"/>
    <n v="48"/>
  </r>
  <r>
    <n v="1"/>
    <s v="Исаев Евгений"/>
    <x v="1"/>
    <x v="12"/>
    <m/>
    <n v="12"/>
    <n v="0"/>
    <n v="12"/>
  </r>
  <r>
    <n v="2"/>
    <s v="Шевченко Александр"/>
    <x v="1"/>
    <x v="0"/>
    <m/>
    <n v="5"/>
    <n v="0"/>
    <n v="5"/>
  </r>
  <r>
    <n v="1"/>
    <s v="Гуляева Карина"/>
    <x v="1"/>
    <x v="16"/>
    <m/>
    <n v="12"/>
    <n v="0"/>
    <n v="12"/>
  </r>
  <r>
    <n v="1"/>
    <s v="Долина Варвара"/>
    <x v="27"/>
    <x v="16"/>
    <m/>
    <n v="12"/>
    <n v="0"/>
    <n v="12"/>
  </r>
  <r>
    <n v="1"/>
    <s v="Ханипов Родион"/>
    <x v="1"/>
    <x v="3"/>
    <m/>
    <n v="12"/>
    <n v="0"/>
    <n v="12"/>
  </r>
  <r>
    <n v="1"/>
    <s v="Климов Евгений"/>
    <x v="1"/>
    <x v="25"/>
    <m/>
    <n v="12"/>
    <n v="0"/>
    <n v="12"/>
  </r>
  <r>
    <n v="1"/>
    <s v="Косков Сергей"/>
    <x v="1"/>
    <x v="19"/>
    <m/>
    <n v="12"/>
    <n v="0"/>
    <n v="12"/>
  </r>
  <r>
    <n v="1"/>
    <s v="Колесникова Светлана"/>
    <x v="19"/>
    <x v="15"/>
    <m/>
    <n v="12"/>
    <n v="0"/>
    <n v="12"/>
  </r>
  <r>
    <n v="1"/>
    <s v="Полянская Ирина"/>
    <x v="19"/>
    <x v="15"/>
    <m/>
    <n v="12"/>
    <n v="0"/>
    <n v="12"/>
  </r>
  <r>
    <m/>
    <m/>
    <x v="1"/>
    <x v="2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B32" firstHeaderRow="1" firstDataRow="1" firstDataCol="1"/>
  <pivotFields count="8">
    <pivotField compact="0" outline="0" showAll="0"/>
    <pivotField compact="0" outline="0" showAll="0"/>
    <pivotField axis="axisRow" compact="0" outline="0" showAll="0" sortType="descending">
      <items count="31">
        <item x="10"/>
        <item x="27"/>
        <item x="3"/>
        <item x="20"/>
        <item x="25"/>
        <item x="22"/>
        <item x="9"/>
        <item x="2"/>
        <item x="13"/>
        <item x="19"/>
        <item x="24"/>
        <item x="17"/>
        <item x="16"/>
        <item x="12"/>
        <item x="28"/>
        <item x="18"/>
        <item x="6"/>
        <item x="23"/>
        <item x="5"/>
        <item x="7"/>
        <item x="0"/>
        <item x="8"/>
        <item x="14"/>
        <item x="11"/>
        <item x="4"/>
        <item x="21"/>
        <item x="15"/>
        <item x="26"/>
        <item h="1" x="1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 defaultSubtotal="0"/>
  </pivotFields>
  <rowFields count="1">
    <field x="2"/>
  </rowFields>
  <rowItems count="29">
    <i>
      <x v="16"/>
    </i>
    <i>
      <x v="8"/>
    </i>
    <i>
      <x v="6"/>
    </i>
    <i>
      <x v="17"/>
    </i>
    <i>
      <x v="20"/>
    </i>
    <i>
      <x v="9"/>
    </i>
    <i>
      <x v="22"/>
    </i>
    <i>
      <x v="26"/>
    </i>
    <i>
      <x v="15"/>
    </i>
    <i>
      <x v="25"/>
    </i>
    <i>
      <x v="1"/>
    </i>
    <i>
      <x v="7"/>
    </i>
    <i>
      <x v="12"/>
    </i>
    <i>
      <x v="11"/>
    </i>
    <i>
      <x v="18"/>
    </i>
    <i>
      <x v="13"/>
    </i>
    <i>
      <x v="29"/>
    </i>
    <i>
      <x v="3"/>
    </i>
    <i>
      <x v="23"/>
    </i>
    <i>
      <x/>
    </i>
    <i>
      <x v="5"/>
    </i>
    <i>
      <x v="21"/>
    </i>
    <i>
      <x v="10"/>
    </i>
    <i>
      <x v="14"/>
    </i>
    <i>
      <x v="4"/>
    </i>
    <i>
      <x v="2"/>
    </i>
    <i>
      <x v="19"/>
    </i>
    <i>
      <x v="24"/>
    </i>
    <i>
      <x v="27"/>
    </i>
  </rowItems>
  <colItems count="1">
    <i/>
  </colItems>
  <dataFields count="1">
    <dataField name="Сумма по полю Сумма" fld="7" baseField="2" baseItem="7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I3:J29" firstHeaderRow="1" firstDataRow="1" firstDataCol="1"/>
  <pivotFields count="8">
    <pivotField showAll="0"/>
    <pivotField showAll="0"/>
    <pivotField showAll="0"/>
    <pivotField axis="axisRow" showAll="0" sortType="descending">
      <items count="31">
        <item x="23"/>
        <item x="16"/>
        <item m="1" x="28"/>
        <item x="0"/>
        <item x="15"/>
        <item x="8"/>
        <item x="13"/>
        <item x="12"/>
        <item x="4"/>
        <item x="5"/>
        <item x="21"/>
        <item x="9"/>
        <item x="24"/>
        <item x="2"/>
        <item x="10"/>
        <item x="11"/>
        <item x="20"/>
        <item x="19"/>
        <item x="6"/>
        <item h="1" x="3"/>
        <item x="22"/>
        <item x="14"/>
        <item x="18"/>
        <item x="1"/>
        <item x="7"/>
        <item x="17"/>
        <item x="25"/>
        <item h="1" x="27"/>
        <item x="26"/>
        <item m="1"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 defaultSubtotal="0"/>
  </pivotFields>
  <rowFields count="1">
    <field x="3"/>
  </rowFields>
  <rowItems count="26">
    <i>
      <x v="3"/>
    </i>
    <i>
      <x v="1"/>
    </i>
    <i>
      <x v="8"/>
    </i>
    <i>
      <x v="6"/>
    </i>
    <i>
      <x v="11"/>
    </i>
    <i>
      <x v="7"/>
    </i>
    <i>
      <x v="9"/>
    </i>
    <i>
      <x v="4"/>
    </i>
    <i>
      <x v="24"/>
    </i>
    <i>
      <x v="26"/>
    </i>
    <i>
      <x v="21"/>
    </i>
    <i>
      <x v="25"/>
    </i>
    <i>
      <x v="14"/>
    </i>
    <i>
      <x v="17"/>
    </i>
    <i>
      <x v="20"/>
    </i>
    <i>
      <x v="13"/>
    </i>
    <i>
      <x v="18"/>
    </i>
    <i>
      <x v="5"/>
    </i>
    <i>
      <x v="15"/>
    </i>
    <i>
      <x v="23"/>
    </i>
    <i>
      <x v="10"/>
    </i>
    <i>
      <x v="12"/>
    </i>
    <i>
      <x/>
    </i>
    <i>
      <x v="22"/>
    </i>
    <i>
      <x v="28"/>
    </i>
    <i>
      <x v="16"/>
    </i>
  </rowItems>
  <colItems count="1">
    <i/>
  </colItems>
  <dataFields count="1">
    <dataField name="Сумма по полю Комм" fld="5" baseField="3" baseItem="0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zoomScaleNormal="100" workbookViewId="0">
      <selection activeCell="O108" sqref="O108"/>
    </sheetView>
  </sheetViews>
  <sheetFormatPr defaultRowHeight="15"/>
  <cols>
    <col min="1" max="1" width="6.28515625" style="32" customWidth="1"/>
    <col min="2" max="2" width="7.5703125" style="34" customWidth="1"/>
    <col min="3" max="3" width="26.140625" style="35" customWidth="1"/>
    <col min="4" max="4" width="13.7109375" style="34" customWidth="1"/>
    <col min="5" max="5" width="20.140625" style="34" customWidth="1"/>
    <col min="6" max="6" width="20.85546875" style="34" customWidth="1"/>
    <col min="7" max="7" width="10.7109375" style="17" customWidth="1"/>
    <col min="8" max="8" width="8.140625" style="33" customWidth="1"/>
    <col min="9" max="9" width="9.85546875" style="17" customWidth="1"/>
    <col min="10" max="10" width="8.5703125" style="32" customWidth="1"/>
    <col min="11" max="11" width="7.7109375" style="32" customWidth="1"/>
    <col min="12" max="12" width="7.5703125" style="32" customWidth="1"/>
    <col min="13" max="13" width="8.85546875" style="32"/>
    <col min="14" max="14" width="12.28515625" style="32" customWidth="1"/>
    <col min="15" max="15" width="12.85546875" style="46" bestFit="1" customWidth="1"/>
    <col min="16" max="16" width="13.85546875" style="44" hidden="1" customWidth="1"/>
    <col min="19" max="19" width="8.42578125" customWidth="1"/>
  </cols>
  <sheetData>
    <row r="1" spans="1:19" ht="21" customHeight="1">
      <c r="A1" s="92" t="s">
        <v>199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9" ht="27" thickBot="1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9" ht="15.75" thickBot="1">
      <c r="A3" s="87" t="s">
        <v>1</v>
      </c>
      <c r="B3" s="62" t="s">
        <v>2</v>
      </c>
      <c r="C3" s="62" t="s">
        <v>3</v>
      </c>
      <c r="D3" s="89" t="s">
        <v>4</v>
      </c>
      <c r="E3" s="62" t="s">
        <v>6</v>
      </c>
      <c r="F3" s="62" t="s">
        <v>5</v>
      </c>
      <c r="G3" s="78" t="s">
        <v>7</v>
      </c>
      <c r="H3" s="80" t="s">
        <v>8</v>
      </c>
      <c r="I3" s="82" t="s">
        <v>9</v>
      </c>
      <c r="J3" s="84" t="s">
        <v>10</v>
      </c>
      <c r="K3" s="85"/>
      <c r="L3" s="86"/>
      <c r="M3" s="62" t="s">
        <v>11</v>
      </c>
      <c r="N3" s="64" t="s">
        <v>12</v>
      </c>
      <c r="O3" s="66" t="s">
        <v>13</v>
      </c>
      <c r="P3" s="68"/>
      <c r="R3" s="41"/>
      <c r="S3" s="41"/>
    </row>
    <row r="4" spans="1:19" ht="15.75" thickBot="1">
      <c r="A4" s="88"/>
      <c r="B4" s="77"/>
      <c r="C4" s="77"/>
      <c r="D4" s="90"/>
      <c r="E4" s="77"/>
      <c r="F4" s="77"/>
      <c r="G4" s="79"/>
      <c r="H4" s="81"/>
      <c r="I4" s="83"/>
      <c r="J4" s="1">
        <v>1</v>
      </c>
      <c r="K4" s="2">
        <v>2</v>
      </c>
      <c r="L4" s="3">
        <v>3</v>
      </c>
      <c r="M4" s="63"/>
      <c r="N4" s="65"/>
      <c r="O4" s="67"/>
      <c r="P4" s="69"/>
      <c r="R4" s="41"/>
      <c r="S4" s="41"/>
    </row>
    <row r="5" spans="1:19">
      <c r="A5" s="48" t="s">
        <v>200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P5" s="45" t="str">
        <f t="shared" ref="P5:P13" si="0">IFERROR(VLOOKUP(A5,$R$3:$S$34,2,FALSE),"")</f>
        <v/>
      </c>
    </row>
    <row r="6" spans="1:19">
      <c r="A6" s="4">
        <v>1</v>
      </c>
      <c r="B6" s="5">
        <v>48</v>
      </c>
      <c r="C6" s="6" t="s">
        <v>88</v>
      </c>
      <c r="D6" s="7" t="s">
        <v>39</v>
      </c>
      <c r="E6" s="7" t="s">
        <v>89</v>
      </c>
      <c r="F6" s="7" t="s">
        <v>90</v>
      </c>
      <c r="G6" s="8">
        <v>35464</v>
      </c>
      <c r="H6" s="9">
        <v>48</v>
      </c>
      <c r="I6" s="10">
        <v>1.0336000000000001</v>
      </c>
      <c r="J6" s="15">
        <v>42.5</v>
      </c>
      <c r="K6" s="11">
        <v>42.5</v>
      </c>
      <c r="L6" s="15">
        <v>45</v>
      </c>
      <c r="M6" s="11">
        <v>42.5</v>
      </c>
      <c r="N6" s="12">
        <f>M6*I6</f>
        <v>43.928000000000004</v>
      </c>
      <c r="O6" s="13"/>
      <c r="P6" s="45" t="str">
        <f t="shared" si="0"/>
        <v/>
      </c>
    </row>
    <row r="7" spans="1:19">
      <c r="A7" s="4">
        <v>1</v>
      </c>
      <c r="B7" s="5">
        <v>52</v>
      </c>
      <c r="C7" s="6" t="s">
        <v>93</v>
      </c>
      <c r="D7" s="7" t="s">
        <v>39</v>
      </c>
      <c r="E7" s="7" t="s">
        <v>94</v>
      </c>
      <c r="F7" s="7" t="s">
        <v>64</v>
      </c>
      <c r="G7" s="8">
        <v>30829</v>
      </c>
      <c r="H7" s="9">
        <v>50.95</v>
      </c>
      <c r="I7" s="10">
        <v>0.98719999999999997</v>
      </c>
      <c r="J7" s="11">
        <v>52.5</v>
      </c>
      <c r="K7" s="15">
        <v>55</v>
      </c>
      <c r="L7" s="15">
        <v>55</v>
      </c>
      <c r="M7" s="11">
        <v>52.5</v>
      </c>
      <c r="N7" s="12">
        <f>M7*I7</f>
        <v>51.827999999999996</v>
      </c>
      <c r="O7" s="13">
        <v>3</v>
      </c>
      <c r="P7" s="45" t="str">
        <f t="shared" si="0"/>
        <v/>
      </c>
    </row>
    <row r="8" spans="1:19">
      <c r="A8" s="4">
        <v>1</v>
      </c>
      <c r="B8" s="5">
        <v>56</v>
      </c>
      <c r="C8" s="6" t="s">
        <v>91</v>
      </c>
      <c r="D8" s="7" t="s">
        <v>51</v>
      </c>
      <c r="E8" s="7" t="s">
        <v>92</v>
      </c>
      <c r="F8" s="7" t="s">
        <v>62</v>
      </c>
      <c r="G8" s="8">
        <v>36810</v>
      </c>
      <c r="H8" s="9">
        <v>55.75</v>
      </c>
      <c r="I8" s="10">
        <v>0.91100000000000003</v>
      </c>
      <c r="J8" s="11">
        <v>52.5</v>
      </c>
      <c r="K8" s="11">
        <v>55</v>
      </c>
      <c r="L8" s="11">
        <v>57.5</v>
      </c>
      <c r="M8" s="11">
        <v>57.5</v>
      </c>
      <c r="N8" s="12">
        <f>M8*I8</f>
        <v>52.3825</v>
      </c>
      <c r="O8" s="13">
        <v>2</v>
      </c>
      <c r="P8" s="45" t="str">
        <f t="shared" si="0"/>
        <v/>
      </c>
    </row>
    <row r="9" spans="1:19">
      <c r="A9" s="4">
        <v>1</v>
      </c>
      <c r="B9" s="5">
        <v>56</v>
      </c>
      <c r="C9" s="6" t="s">
        <v>95</v>
      </c>
      <c r="D9" s="7" t="s">
        <v>39</v>
      </c>
      <c r="E9" s="7"/>
      <c r="F9" s="7" t="s">
        <v>62</v>
      </c>
      <c r="G9" s="8">
        <v>35466</v>
      </c>
      <c r="H9" s="9">
        <v>53.3</v>
      </c>
      <c r="I9" s="10">
        <v>0.94620000000000004</v>
      </c>
      <c r="J9" s="11">
        <v>37.5</v>
      </c>
      <c r="K9" s="11">
        <v>45</v>
      </c>
      <c r="L9" s="11">
        <v>47.5</v>
      </c>
      <c r="M9" s="11">
        <v>47.5</v>
      </c>
      <c r="N9" s="12">
        <f>M9*I9</f>
        <v>44.944500000000005</v>
      </c>
      <c r="O9" s="13"/>
      <c r="P9" s="45" t="str">
        <f t="shared" si="0"/>
        <v/>
      </c>
    </row>
    <row r="10" spans="1:19">
      <c r="A10" s="4">
        <v>1</v>
      </c>
      <c r="B10" s="5">
        <v>60</v>
      </c>
      <c r="C10" s="6" t="s">
        <v>96</v>
      </c>
      <c r="D10" s="7" t="s">
        <v>39</v>
      </c>
      <c r="E10" s="7"/>
      <c r="F10" s="7" t="s">
        <v>77</v>
      </c>
      <c r="G10" s="8">
        <v>31085</v>
      </c>
      <c r="H10" s="9">
        <v>57.75</v>
      </c>
      <c r="I10" s="10">
        <v>0.84530000000000005</v>
      </c>
      <c r="J10" s="11">
        <v>57.5</v>
      </c>
      <c r="K10" s="15">
        <v>60</v>
      </c>
      <c r="L10" s="11">
        <v>60</v>
      </c>
      <c r="M10" s="11">
        <v>60</v>
      </c>
      <c r="N10" s="12">
        <f>M10*I10</f>
        <v>50.718000000000004</v>
      </c>
      <c r="O10" s="13"/>
      <c r="P10" s="45" t="str">
        <f t="shared" si="0"/>
        <v/>
      </c>
    </row>
    <row r="11" spans="1:19">
      <c r="A11" s="4">
        <v>1</v>
      </c>
      <c r="B11" s="5">
        <v>67.5</v>
      </c>
      <c r="C11" s="6" t="s">
        <v>97</v>
      </c>
      <c r="D11" s="7" t="s">
        <v>36</v>
      </c>
      <c r="E11" s="7" t="s">
        <v>98</v>
      </c>
      <c r="F11" s="7" t="s">
        <v>99</v>
      </c>
      <c r="G11" s="8">
        <v>38452</v>
      </c>
      <c r="H11" s="9">
        <v>62.3</v>
      </c>
      <c r="I11" s="10">
        <v>0.82020000000000004</v>
      </c>
      <c r="J11" s="11">
        <v>82.5</v>
      </c>
      <c r="K11" s="11">
        <v>85</v>
      </c>
      <c r="L11" s="15">
        <v>87.5</v>
      </c>
      <c r="M11" s="11">
        <v>85</v>
      </c>
      <c r="N11" s="12">
        <f t="shared" ref="N11:N13" si="1">M11*I11</f>
        <v>69.716999999999999</v>
      </c>
      <c r="O11" s="13">
        <v>1</v>
      </c>
      <c r="P11" s="45" t="str">
        <f t="shared" si="0"/>
        <v/>
      </c>
    </row>
    <row r="12" spans="1:19">
      <c r="A12" s="4">
        <v>1</v>
      </c>
      <c r="B12" s="5">
        <v>67.5</v>
      </c>
      <c r="C12" s="6" t="s">
        <v>100</v>
      </c>
      <c r="D12" s="7" t="s">
        <v>51</v>
      </c>
      <c r="E12" s="7" t="s">
        <v>101</v>
      </c>
      <c r="F12" s="7" t="s">
        <v>102</v>
      </c>
      <c r="G12" s="8">
        <v>35645</v>
      </c>
      <c r="H12" s="9">
        <v>65.55</v>
      </c>
      <c r="I12" s="10">
        <v>0.80100000000000005</v>
      </c>
      <c r="J12" s="11">
        <v>47.5</v>
      </c>
      <c r="K12" s="11">
        <v>52.5</v>
      </c>
      <c r="L12" s="11">
        <v>57.5</v>
      </c>
      <c r="M12" s="11">
        <v>57.5</v>
      </c>
      <c r="N12" s="12">
        <f t="shared" si="1"/>
        <v>46.057500000000005</v>
      </c>
      <c r="O12" s="13"/>
      <c r="P12" s="45" t="str">
        <f t="shared" si="0"/>
        <v/>
      </c>
    </row>
    <row r="13" spans="1:19">
      <c r="A13" s="4">
        <v>1</v>
      </c>
      <c r="B13" s="5">
        <v>67.5</v>
      </c>
      <c r="C13" s="6" t="s">
        <v>97</v>
      </c>
      <c r="D13" s="7" t="s">
        <v>39</v>
      </c>
      <c r="E13" s="7" t="s">
        <v>98</v>
      </c>
      <c r="F13" s="7" t="s">
        <v>99</v>
      </c>
      <c r="G13" s="8">
        <v>38452</v>
      </c>
      <c r="H13" s="9">
        <v>62.3</v>
      </c>
      <c r="I13" s="10">
        <v>0.82020000000000004</v>
      </c>
      <c r="J13" s="11">
        <v>82.5</v>
      </c>
      <c r="K13" s="11">
        <v>85</v>
      </c>
      <c r="L13" s="15">
        <v>87.5</v>
      </c>
      <c r="M13" s="11">
        <v>85</v>
      </c>
      <c r="N13" s="12">
        <f t="shared" si="1"/>
        <v>69.716999999999999</v>
      </c>
      <c r="O13" s="13"/>
      <c r="P13" s="45" t="str">
        <f t="shared" si="0"/>
        <v/>
      </c>
    </row>
    <row r="14" spans="1:19">
      <c r="A14" s="48" t="s">
        <v>201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0"/>
      <c r="R14" s="41"/>
      <c r="S14" s="41"/>
    </row>
    <row r="15" spans="1:19">
      <c r="A15" s="4">
        <v>1</v>
      </c>
      <c r="B15" s="5">
        <v>60</v>
      </c>
      <c r="C15" s="6" t="s">
        <v>35</v>
      </c>
      <c r="D15" s="7" t="s">
        <v>36</v>
      </c>
      <c r="E15" s="7" t="s">
        <v>37</v>
      </c>
      <c r="F15" s="7" t="s">
        <v>62</v>
      </c>
      <c r="G15" s="8">
        <v>38372</v>
      </c>
      <c r="H15" s="9">
        <v>59.3</v>
      </c>
      <c r="I15" s="10">
        <v>0.82279999999999998</v>
      </c>
      <c r="J15" s="11">
        <v>55</v>
      </c>
      <c r="K15" s="15">
        <v>65</v>
      </c>
      <c r="L15" s="15">
        <v>65</v>
      </c>
      <c r="M15" s="11">
        <v>55</v>
      </c>
      <c r="N15" s="12">
        <f t="shared" ref="N15:N22" si="2">M15*I15</f>
        <v>45.253999999999998</v>
      </c>
      <c r="O15" s="13"/>
      <c r="P15" s="45" t="str">
        <f t="shared" ref="P15:P46" si="3">IFERROR(VLOOKUP(A15,$R$3:$S$34,2,FALSE),"")</f>
        <v/>
      </c>
      <c r="R15" s="41"/>
      <c r="S15" s="41"/>
    </row>
    <row r="16" spans="1:19">
      <c r="A16" s="4">
        <v>1</v>
      </c>
      <c r="B16" s="5">
        <v>67.5</v>
      </c>
      <c r="C16" s="6" t="s">
        <v>38</v>
      </c>
      <c r="D16" s="7" t="s">
        <v>39</v>
      </c>
      <c r="E16" s="7" t="s">
        <v>40</v>
      </c>
      <c r="F16" s="7" t="s">
        <v>22</v>
      </c>
      <c r="G16" s="8">
        <v>33662</v>
      </c>
      <c r="H16" s="9">
        <v>61.95</v>
      </c>
      <c r="I16" s="10">
        <v>0.78639999999999999</v>
      </c>
      <c r="J16" s="15">
        <v>62.5</v>
      </c>
      <c r="K16" s="11">
        <v>62.5</v>
      </c>
      <c r="L16" s="15">
        <v>67.5</v>
      </c>
      <c r="M16" s="11">
        <v>62.5</v>
      </c>
      <c r="N16" s="12">
        <f t="shared" si="2"/>
        <v>49.15</v>
      </c>
      <c r="O16" s="13"/>
      <c r="P16" s="45" t="str">
        <f t="shared" si="3"/>
        <v/>
      </c>
    </row>
    <row r="17" spans="1:19">
      <c r="A17" s="4">
        <v>1</v>
      </c>
      <c r="B17" s="5">
        <v>75</v>
      </c>
      <c r="C17" s="6" t="s">
        <v>43</v>
      </c>
      <c r="D17" s="7" t="s">
        <v>39</v>
      </c>
      <c r="E17" s="7"/>
      <c r="F17" s="7" t="s">
        <v>44</v>
      </c>
      <c r="G17" s="8">
        <v>35118</v>
      </c>
      <c r="H17" s="9">
        <v>71.3</v>
      </c>
      <c r="I17" s="10">
        <v>0.69230000000000003</v>
      </c>
      <c r="J17" s="15">
        <v>135</v>
      </c>
      <c r="K17" s="15">
        <v>135</v>
      </c>
      <c r="L17" s="11">
        <v>135</v>
      </c>
      <c r="M17" s="11">
        <v>135</v>
      </c>
      <c r="N17" s="12">
        <f t="shared" si="2"/>
        <v>93.46050000000001</v>
      </c>
      <c r="O17" s="13"/>
      <c r="P17" s="45" t="str">
        <f t="shared" si="3"/>
        <v/>
      </c>
    </row>
    <row r="18" spans="1:19">
      <c r="A18" s="4">
        <v>2</v>
      </c>
      <c r="B18" s="5">
        <v>75</v>
      </c>
      <c r="C18" s="6" t="s">
        <v>45</v>
      </c>
      <c r="D18" s="7" t="s">
        <v>39</v>
      </c>
      <c r="E18" s="7" t="s">
        <v>172</v>
      </c>
      <c r="F18" s="7" t="s">
        <v>22</v>
      </c>
      <c r="G18" s="8">
        <v>32636</v>
      </c>
      <c r="H18" s="9">
        <v>75</v>
      </c>
      <c r="I18" s="10">
        <v>0.66449999999999998</v>
      </c>
      <c r="J18" s="11">
        <v>120</v>
      </c>
      <c r="K18" s="15">
        <v>125</v>
      </c>
      <c r="L18" s="15">
        <v>125</v>
      </c>
      <c r="M18" s="11">
        <v>120</v>
      </c>
      <c r="N18" s="12">
        <f t="shared" si="2"/>
        <v>79.739999999999995</v>
      </c>
      <c r="O18" s="13"/>
      <c r="P18" s="45" t="str">
        <f t="shared" si="3"/>
        <v/>
      </c>
    </row>
    <row r="19" spans="1:19">
      <c r="A19" s="4">
        <v>3</v>
      </c>
      <c r="B19" s="5">
        <v>75</v>
      </c>
      <c r="C19" s="6" t="s">
        <v>46</v>
      </c>
      <c r="D19" s="7" t="s">
        <v>39</v>
      </c>
      <c r="E19" s="7" t="s">
        <v>188</v>
      </c>
      <c r="F19" s="7" t="s">
        <v>44</v>
      </c>
      <c r="G19" s="8">
        <v>31666</v>
      </c>
      <c r="H19" s="9">
        <v>74.599999999999994</v>
      </c>
      <c r="I19" s="10">
        <v>0.6673</v>
      </c>
      <c r="J19" s="11">
        <v>115</v>
      </c>
      <c r="K19" s="15">
        <v>117.5</v>
      </c>
      <c r="L19" s="15">
        <v>120</v>
      </c>
      <c r="M19" s="11">
        <v>115</v>
      </c>
      <c r="N19" s="12">
        <f t="shared" si="2"/>
        <v>76.739500000000007</v>
      </c>
      <c r="O19" s="13"/>
      <c r="P19" s="45" t="str">
        <f t="shared" si="3"/>
        <v/>
      </c>
    </row>
    <row r="20" spans="1:19">
      <c r="A20" s="4">
        <v>4</v>
      </c>
      <c r="B20" s="5">
        <v>75</v>
      </c>
      <c r="C20" s="6" t="s">
        <v>41</v>
      </c>
      <c r="D20" s="7" t="s">
        <v>39</v>
      </c>
      <c r="E20" s="7" t="s">
        <v>42</v>
      </c>
      <c r="F20" s="7" t="s">
        <v>64</v>
      </c>
      <c r="G20" s="8">
        <v>31564</v>
      </c>
      <c r="H20" s="9">
        <v>72.95</v>
      </c>
      <c r="I20" s="10">
        <v>0.67889999999999995</v>
      </c>
      <c r="J20" s="11">
        <v>100</v>
      </c>
      <c r="K20" s="11">
        <v>112.5</v>
      </c>
      <c r="L20" s="15">
        <v>122.5</v>
      </c>
      <c r="M20" s="11">
        <v>112.5</v>
      </c>
      <c r="N20" s="12">
        <f t="shared" si="2"/>
        <v>76.376249999999999</v>
      </c>
      <c r="O20" s="13"/>
      <c r="P20" s="45" t="str">
        <f t="shared" si="3"/>
        <v/>
      </c>
    </row>
    <row r="21" spans="1:19">
      <c r="A21" s="4">
        <v>5</v>
      </c>
      <c r="B21" s="5">
        <v>75</v>
      </c>
      <c r="C21" s="6" t="s">
        <v>47</v>
      </c>
      <c r="D21" s="7" t="s">
        <v>39</v>
      </c>
      <c r="E21" s="7" t="s">
        <v>37</v>
      </c>
      <c r="F21" s="7" t="s">
        <v>62</v>
      </c>
      <c r="G21" s="8">
        <v>32480</v>
      </c>
      <c r="H21" s="9">
        <v>68.8</v>
      </c>
      <c r="I21" s="10">
        <v>0.7137</v>
      </c>
      <c r="J21" s="15">
        <v>60</v>
      </c>
      <c r="K21" s="11">
        <v>60</v>
      </c>
      <c r="L21" s="15">
        <v>80</v>
      </c>
      <c r="M21" s="11">
        <v>60</v>
      </c>
      <c r="N21" s="12">
        <f t="shared" si="2"/>
        <v>42.822000000000003</v>
      </c>
      <c r="O21" s="13"/>
      <c r="P21" s="45" t="str">
        <f t="shared" si="3"/>
        <v/>
      </c>
    </row>
    <row r="22" spans="1:19">
      <c r="A22" s="4">
        <v>1</v>
      </c>
      <c r="B22" s="5">
        <v>75</v>
      </c>
      <c r="C22" s="6" t="s">
        <v>48</v>
      </c>
      <c r="D22" s="7" t="s">
        <v>49</v>
      </c>
      <c r="E22" s="7"/>
      <c r="F22" s="7" t="s">
        <v>22</v>
      </c>
      <c r="G22" s="8">
        <v>25594</v>
      </c>
      <c r="H22" s="9">
        <v>73.8</v>
      </c>
      <c r="I22" s="10">
        <v>0.67300000000000004</v>
      </c>
      <c r="J22" s="11">
        <v>95</v>
      </c>
      <c r="K22" s="11">
        <v>100</v>
      </c>
      <c r="L22" s="15">
        <v>105</v>
      </c>
      <c r="M22" s="11">
        <v>100</v>
      </c>
      <c r="N22" s="12">
        <f t="shared" si="2"/>
        <v>67.300000000000011</v>
      </c>
      <c r="O22" s="13"/>
      <c r="P22" s="45" t="str">
        <f t="shared" si="3"/>
        <v/>
      </c>
    </row>
    <row r="23" spans="1:19">
      <c r="A23" s="4">
        <v>1</v>
      </c>
      <c r="B23" s="5">
        <v>82.5</v>
      </c>
      <c r="C23" s="6" t="s">
        <v>50</v>
      </c>
      <c r="D23" s="7" t="s">
        <v>51</v>
      </c>
      <c r="E23" s="7"/>
      <c r="F23" s="7" t="s">
        <v>174</v>
      </c>
      <c r="G23" s="8">
        <v>35806</v>
      </c>
      <c r="H23" s="9">
        <v>80</v>
      </c>
      <c r="I23" s="10">
        <v>0.63290000000000002</v>
      </c>
      <c r="J23" s="11">
        <v>90</v>
      </c>
      <c r="K23" s="11">
        <v>100</v>
      </c>
      <c r="L23" s="11">
        <v>105</v>
      </c>
      <c r="M23" s="11">
        <v>105</v>
      </c>
      <c r="N23" s="12">
        <f t="shared" ref="N23" si="4">M23*I23</f>
        <v>66.454499999999996</v>
      </c>
      <c r="O23" s="13"/>
      <c r="P23" s="45" t="str">
        <f t="shared" si="3"/>
        <v/>
      </c>
      <c r="R23" s="41"/>
      <c r="S23" s="41"/>
    </row>
    <row r="24" spans="1:19">
      <c r="A24" s="4">
        <v>1</v>
      </c>
      <c r="B24" s="5">
        <v>82.5</v>
      </c>
      <c r="C24" s="6" t="s">
        <v>52</v>
      </c>
      <c r="D24" s="7" t="s">
        <v>39</v>
      </c>
      <c r="E24" s="7" t="s">
        <v>53</v>
      </c>
      <c r="F24" s="7" t="s">
        <v>44</v>
      </c>
      <c r="G24" s="8">
        <v>33485</v>
      </c>
      <c r="H24" s="9">
        <v>80.900000000000006</v>
      </c>
      <c r="I24" s="10">
        <v>0.62790000000000001</v>
      </c>
      <c r="J24" s="11">
        <v>137.5</v>
      </c>
      <c r="K24" s="11">
        <v>142.5</v>
      </c>
      <c r="L24" s="11">
        <v>145</v>
      </c>
      <c r="M24" s="11">
        <v>145</v>
      </c>
      <c r="N24" s="12">
        <f t="shared" ref="N24:N38" si="5">M24*I24</f>
        <v>91.045500000000004</v>
      </c>
      <c r="O24" s="13"/>
      <c r="P24" s="45" t="str">
        <f t="shared" si="3"/>
        <v/>
      </c>
    </row>
    <row r="25" spans="1:19">
      <c r="A25" s="4">
        <v>2</v>
      </c>
      <c r="B25" s="5">
        <v>82.5</v>
      </c>
      <c r="C25" s="6" t="s">
        <v>54</v>
      </c>
      <c r="D25" s="7" t="s">
        <v>39</v>
      </c>
      <c r="E25" s="7" t="s">
        <v>173</v>
      </c>
      <c r="F25" s="7" t="s">
        <v>22</v>
      </c>
      <c r="G25" s="8">
        <v>32885</v>
      </c>
      <c r="H25" s="9">
        <v>81.55</v>
      </c>
      <c r="I25" s="10">
        <v>0.62409999999999999</v>
      </c>
      <c r="J25" s="11">
        <v>130</v>
      </c>
      <c r="K25" s="11">
        <v>135</v>
      </c>
      <c r="L25" s="15">
        <v>137.5</v>
      </c>
      <c r="M25" s="11">
        <v>135</v>
      </c>
      <c r="N25" s="12">
        <f t="shared" si="5"/>
        <v>84.253500000000003</v>
      </c>
      <c r="O25" s="13"/>
      <c r="P25" s="45" t="str">
        <f t="shared" si="3"/>
        <v/>
      </c>
    </row>
    <row r="26" spans="1:19">
      <c r="A26" s="4">
        <v>3</v>
      </c>
      <c r="B26" s="5">
        <v>82.5</v>
      </c>
      <c r="C26" s="6" t="s">
        <v>57</v>
      </c>
      <c r="D26" s="7" t="s">
        <v>39</v>
      </c>
      <c r="E26" s="7"/>
      <c r="F26" s="7" t="s">
        <v>58</v>
      </c>
      <c r="G26" s="8">
        <v>32395</v>
      </c>
      <c r="H26" s="9">
        <v>80.45</v>
      </c>
      <c r="I26" s="10">
        <v>0.63009999999999999</v>
      </c>
      <c r="J26" s="11">
        <v>130</v>
      </c>
      <c r="K26" s="15">
        <v>135</v>
      </c>
      <c r="L26" s="15">
        <v>135</v>
      </c>
      <c r="M26" s="11">
        <v>130</v>
      </c>
      <c r="N26" s="12">
        <f t="shared" si="5"/>
        <v>81.912999999999997</v>
      </c>
      <c r="O26" s="13"/>
      <c r="P26" s="45" t="str">
        <f t="shared" si="3"/>
        <v/>
      </c>
    </row>
    <row r="27" spans="1:19">
      <c r="A27" s="4">
        <v>4</v>
      </c>
      <c r="B27" s="5">
        <v>82.5</v>
      </c>
      <c r="C27" s="6" t="s">
        <v>56</v>
      </c>
      <c r="D27" s="7" t="s">
        <v>39</v>
      </c>
      <c r="E27" s="7"/>
      <c r="F27" s="7" t="s">
        <v>102</v>
      </c>
      <c r="G27" s="8">
        <v>35397</v>
      </c>
      <c r="H27" s="9">
        <v>81.599999999999994</v>
      </c>
      <c r="I27" s="10">
        <v>0.62409999999999999</v>
      </c>
      <c r="J27" s="15">
        <v>120</v>
      </c>
      <c r="K27" s="11">
        <v>125</v>
      </c>
      <c r="L27" s="11">
        <v>130</v>
      </c>
      <c r="M27" s="11">
        <v>130</v>
      </c>
      <c r="N27" s="12">
        <f t="shared" si="5"/>
        <v>81.132999999999996</v>
      </c>
      <c r="O27" s="13"/>
      <c r="P27" s="45" t="str">
        <f t="shared" si="3"/>
        <v/>
      </c>
    </row>
    <row r="28" spans="1:19">
      <c r="A28" s="4" t="s">
        <v>190</v>
      </c>
      <c r="B28" s="5">
        <v>82.5</v>
      </c>
      <c r="C28" s="6" t="s">
        <v>55</v>
      </c>
      <c r="D28" s="7" t="s">
        <v>39</v>
      </c>
      <c r="E28" s="7"/>
      <c r="F28" s="7" t="s">
        <v>22</v>
      </c>
      <c r="G28" s="8">
        <v>33773</v>
      </c>
      <c r="H28" s="9">
        <v>80.75</v>
      </c>
      <c r="I28" s="10">
        <v>0.62839999999999996</v>
      </c>
      <c r="J28" s="15">
        <v>127.5</v>
      </c>
      <c r="K28" s="15">
        <v>127.5</v>
      </c>
      <c r="L28" s="15">
        <v>127.5</v>
      </c>
      <c r="M28" s="15">
        <v>0</v>
      </c>
      <c r="N28" s="12">
        <f t="shared" si="5"/>
        <v>0</v>
      </c>
      <c r="O28" s="13"/>
      <c r="P28" s="45" t="str">
        <f t="shared" si="3"/>
        <v/>
      </c>
    </row>
    <row r="29" spans="1:19">
      <c r="A29" s="4">
        <v>1</v>
      </c>
      <c r="B29" s="5">
        <v>82.5</v>
      </c>
      <c r="C29" s="6" t="s">
        <v>59</v>
      </c>
      <c r="D29" s="7" t="s">
        <v>60</v>
      </c>
      <c r="E29" s="7"/>
      <c r="F29" s="7" t="s">
        <v>61</v>
      </c>
      <c r="G29" s="8">
        <v>27459</v>
      </c>
      <c r="H29" s="9">
        <v>81</v>
      </c>
      <c r="I29" s="10">
        <v>0.62729999999999997</v>
      </c>
      <c r="J29" s="11">
        <v>120</v>
      </c>
      <c r="K29" s="15">
        <v>125</v>
      </c>
      <c r="L29" s="11">
        <v>125</v>
      </c>
      <c r="M29" s="11">
        <v>125</v>
      </c>
      <c r="N29" s="12">
        <f t="shared" si="5"/>
        <v>78.412499999999994</v>
      </c>
      <c r="O29" s="13"/>
      <c r="P29" s="45" t="str">
        <f t="shared" si="3"/>
        <v/>
      </c>
    </row>
    <row r="30" spans="1:19">
      <c r="A30" s="4">
        <v>1</v>
      </c>
      <c r="B30" s="5">
        <v>90</v>
      </c>
      <c r="C30" s="6" t="s">
        <v>63</v>
      </c>
      <c r="D30" s="7" t="s">
        <v>39</v>
      </c>
      <c r="E30" s="7" t="s">
        <v>42</v>
      </c>
      <c r="F30" s="7" t="s">
        <v>64</v>
      </c>
      <c r="G30" s="8">
        <v>33751</v>
      </c>
      <c r="H30" s="9">
        <v>87.6</v>
      </c>
      <c r="I30" s="10">
        <v>0.59519999999999995</v>
      </c>
      <c r="J30" s="11">
        <v>170</v>
      </c>
      <c r="K30" s="11">
        <v>177.5</v>
      </c>
      <c r="L30" s="11" t="s">
        <v>190</v>
      </c>
      <c r="M30" s="11">
        <v>177.5</v>
      </c>
      <c r="N30" s="12">
        <f t="shared" si="5"/>
        <v>105.648</v>
      </c>
      <c r="O30" s="13"/>
      <c r="P30" s="45" t="str">
        <f t="shared" si="3"/>
        <v/>
      </c>
    </row>
    <row r="31" spans="1:19">
      <c r="A31" s="4" t="s">
        <v>190</v>
      </c>
      <c r="B31" s="5">
        <v>90</v>
      </c>
      <c r="C31" s="6" t="s">
        <v>66</v>
      </c>
      <c r="D31" s="7" t="s">
        <v>60</v>
      </c>
      <c r="E31" s="7"/>
      <c r="F31" s="7" t="s">
        <v>67</v>
      </c>
      <c r="G31" s="8">
        <v>26975</v>
      </c>
      <c r="H31" s="9">
        <v>88.9</v>
      </c>
      <c r="I31" s="10">
        <v>0.5897</v>
      </c>
      <c r="J31" s="15">
        <v>135</v>
      </c>
      <c r="K31" s="15">
        <v>135</v>
      </c>
      <c r="L31" s="15">
        <v>135</v>
      </c>
      <c r="M31" s="15">
        <v>0</v>
      </c>
      <c r="N31" s="12">
        <f t="shared" si="5"/>
        <v>0</v>
      </c>
      <c r="O31" s="13"/>
      <c r="P31" s="45" t="str">
        <f t="shared" si="3"/>
        <v/>
      </c>
    </row>
    <row r="32" spans="1:19">
      <c r="A32" s="4">
        <v>1</v>
      </c>
      <c r="B32" s="5">
        <v>90</v>
      </c>
      <c r="C32" s="6" t="s">
        <v>121</v>
      </c>
      <c r="D32" s="7" t="s">
        <v>119</v>
      </c>
      <c r="E32" s="7" t="s">
        <v>170</v>
      </c>
      <c r="F32" s="7" t="s">
        <v>171</v>
      </c>
      <c r="G32" s="8">
        <v>19844</v>
      </c>
      <c r="H32" s="9">
        <v>85.7</v>
      </c>
      <c r="I32" s="10">
        <v>0.60360000000000003</v>
      </c>
      <c r="J32" s="11">
        <v>105</v>
      </c>
      <c r="K32" s="11">
        <v>115</v>
      </c>
      <c r="L32" s="15">
        <v>117.5</v>
      </c>
      <c r="M32" s="11">
        <v>115</v>
      </c>
      <c r="N32" s="12">
        <f t="shared" si="5"/>
        <v>69.414000000000001</v>
      </c>
      <c r="O32" s="13"/>
      <c r="P32" s="45" t="str">
        <f t="shared" si="3"/>
        <v/>
      </c>
    </row>
    <row r="33" spans="1:19">
      <c r="A33" s="4">
        <v>1</v>
      </c>
      <c r="B33" s="5">
        <v>90</v>
      </c>
      <c r="C33" s="6" t="s">
        <v>68</v>
      </c>
      <c r="D33" s="7" t="s">
        <v>69</v>
      </c>
      <c r="E33" s="7" t="s">
        <v>70</v>
      </c>
      <c r="F33" s="7" t="s">
        <v>71</v>
      </c>
      <c r="G33" s="8">
        <v>23821</v>
      </c>
      <c r="H33" s="9">
        <v>89.6</v>
      </c>
      <c r="I33" s="10">
        <v>0.58689999999999998</v>
      </c>
      <c r="J33" s="15">
        <v>130</v>
      </c>
      <c r="K33" s="11">
        <v>130</v>
      </c>
      <c r="L33" s="11">
        <v>140</v>
      </c>
      <c r="M33" s="11">
        <v>140</v>
      </c>
      <c r="N33" s="12">
        <f t="shared" si="5"/>
        <v>82.165999999999997</v>
      </c>
      <c r="O33" s="13"/>
      <c r="P33" s="45" t="str">
        <f t="shared" si="3"/>
        <v/>
      </c>
    </row>
    <row r="34" spans="1:19" ht="15.75" thickBot="1">
      <c r="A34" s="4">
        <v>1</v>
      </c>
      <c r="B34" s="5">
        <v>100</v>
      </c>
      <c r="C34" s="6" t="s">
        <v>72</v>
      </c>
      <c r="D34" s="7" t="s">
        <v>36</v>
      </c>
      <c r="E34" s="7" t="s">
        <v>53</v>
      </c>
      <c r="F34" s="7" t="s">
        <v>44</v>
      </c>
      <c r="G34" s="8">
        <v>37390</v>
      </c>
      <c r="H34" s="9">
        <v>94.6</v>
      </c>
      <c r="I34" s="10">
        <v>0.56910000000000005</v>
      </c>
      <c r="J34" s="11">
        <v>152.5</v>
      </c>
      <c r="K34" s="11">
        <v>160</v>
      </c>
      <c r="L34" s="11">
        <v>162.5</v>
      </c>
      <c r="M34" s="11">
        <v>162.5</v>
      </c>
      <c r="N34" s="12">
        <f t="shared" si="5"/>
        <v>92.478750000000005</v>
      </c>
      <c r="O34" s="13"/>
      <c r="P34" s="45" t="str">
        <f t="shared" si="3"/>
        <v/>
      </c>
      <c r="R34" s="39"/>
      <c r="S34" s="40"/>
    </row>
    <row r="35" spans="1:19">
      <c r="A35" s="4">
        <v>1</v>
      </c>
      <c r="B35" s="5">
        <v>100</v>
      </c>
      <c r="C35" s="6" t="s">
        <v>42</v>
      </c>
      <c r="D35" s="7" t="s">
        <v>39</v>
      </c>
      <c r="E35" s="7"/>
      <c r="F35" s="7" t="s">
        <v>64</v>
      </c>
      <c r="G35" s="8">
        <v>30536</v>
      </c>
      <c r="H35" s="9">
        <v>95.5</v>
      </c>
      <c r="I35" s="10">
        <v>0.56630000000000003</v>
      </c>
      <c r="J35" s="11">
        <v>200</v>
      </c>
      <c r="K35" s="11">
        <v>212.5</v>
      </c>
      <c r="L35" s="15">
        <v>217.5</v>
      </c>
      <c r="M35" s="11">
        <v>212.5</v>
      </c>
      <c r="N35" s="12">
        <f t="shared" si="5"/>
        <v>120.33875</v>
      </c>
      <c r="O35" s="13">
        <v>1</v>
      </c>
      <c r="P35" s="45" t="str">
        <f t="shared" si="3"/>
        <v/>
      </c>
    </row>
    <row r="36" spans="1:19">
      <c r="A36" s="4">
        <v>2</v>
      </c>
      <c r="B36" s="5">
        <v>100</v>
      </c>
      <c r="C36" s="6" t="s">
        <v>73</v>
      </c>
      <c r="D36" s="7" t="s">
        <v>39</v>
      </c>
      <c r="E36" s="7" t="s">
        <v>74</v>
      </c>
      <c r="F36" s="7" t="s">
        <v>22</v>
      </c>
      <c r="G36" s="8">
        <v>34745</v>
      </c>
      <c r="H36" s="9">
        <v>99.25</v>
      </c>
      <c r="I36" s="10">
        <v>0.55579999999999996</v>
      </c>
      <c r="J36" s="11">
        <v>210</v>
      </c>
      <c r="K36" s="11">
        <v>212.5</v>
      </c>
      <c r="L36" s="15">
        <v>217.5</v>
      </c>
      <c r="M36" s="11">
        <v>212.5</v>
      </c>
      <c r="N36" s="12">
        <f t="shared" si="5"/>
        <v>118.10749999999999</v>
      </c>
      <c r="O36" s="13">
        <v>2</v>
      </c>
      <c r="P36" s="45" t="str">
        <f t="shared" si="3"/>
        <v/>
      </c>
    </row>
    <row r="37" spans="1:19">
      <c r="A37" s="4">
        <v>3</v>
      </c>
      <c r="B37" s="5">
        <v>100</v>
      </c>
      <c r="C37" s="6" t="s">
        <v>76</v>
      </c>
      <c r="D37" s="7" t="s">
        <v>39</v>
      </c>
      <c r="E37" s="7"/>
      <c r="F37" s="7" t="s">
        <v>77</v>
      </c>
      <c r="G37" s="8">
        <v>35409</v>
      </c>
      <c r="H37" s="9">
        <v>99.8</v>
      </c>
      <c r="I37" s="10">
        <v>0.55449999999999999</v>
      </c>
      <c r="J37" s="11">
        <v>160</v>
      </c>
      <c r="K37" s="11">
        <v>167.5</v>
      </c>
      <c r="L37" s="11">
        <v>170</v>
      </c>
      <c r="M37" s="11">
        <v>170</v>
      </c>
      <c r="N37" s="12">
        <f t="shared" si="5"/>
        <v>94.265000000000001</v>
      </c>
      <c r="O37" s="13"/>
      <c r="P37" s="45" t="str">
        <f t="shared" si="3"/>
        <v/>
      </c>
    </row>
    <row r="38" spans="1:19">
      <c r="A38" s="4">
        <v>4</v>
      </c>
      <c r="B38" s="5">
        <v>100</v>
      </c>
      <c r="C38" s="6" t="s">
        <v>65</v>
      </c>
      <c r="D38" s="7" t="s">
        <v>39</v>
      </c>
      <c r="E38" s="7"/>
      <c r="F38" s="7" t="s">
        <v>62</v>
      </c>
      <c r="G38" s="8">
        <v>30111</v>
      </c>
      <c r="H38" s="9">
        <v>92.35</v>
      </c>
      <c r="I38" s="10">
        <v>0.57650000000000001</v>
      </c>
      <c r="J38" s="15">
        <v>150</v>
      </c>
      <c r="K38" s="11">
        <v>150</v>
      </c>
      <c r="L38" s="11">
        <v>160</v>
      </c>
      <c r="M38" s="11">
        <v>160</v>
      </c>
      <c r="N38" s="12">
        <f t="shared" si="5"/>
        <v>92.240000000000009</v>
      </c>
      <c r="O38" s="13"/>
      <c r="P38" s="45" t="str">
        <f t="shared" si="3"/>
        <v/>
      </c>
    </row>
    <row r="39" spans="1:19">
      <c r="A39" s="4">
        <v>1</v>
      </c>
      <c r="B39" s="5">
        <v>110</v>
      </c>
      <c r="C39" s="6" t="s">
        <v>78</v>
      </c>
      <c r="D39" s="7" t="s">
        <v>39</v>
      </c>
      <c r="E39" s="7"/>
      <c r="F39" s="7" t="s">
        <v>22</v>
      </c>
      <c r="G39" s="8">
        <v>30580</v>
      </c>
      <c r="H39" s="9">
        <v>107.9</v>
      </c>
      <c r="I39" s="10">
        <v>0.53920000000000001</v>
      </c>
      <c r="J39" s="11">
        <v>190</v>
      </c>
      <c r="K39" s="11">
        <v>200</v>
      </c>
      <c r="L39" s="11">
        <v>210</v>
      </c>
      <c r="M39" s="11">
        <v>210</v>
      </c>
      <c r="N39" s="12">
        <f t="shared" ref="N39:N41" si="6">M39*I39</f>
        <v>113.232</v>
      </c>
      <c r="O39" s="13">
        <v>3</v>
      </c>
      <c r="P39" s="45" t="str">
        <f t="shared" si="3"/>
        <v/>
      </c>
    </row>
    <row r="40" spans="1:19">
      <c r="A40" s="4">
        <v>2</v>
      </c>
      <c r="B40" s="5">
        <v>110</v>
      </c>
      <c r="C40" s="6" t="s">
        <v>80</v>
      </c>
      <c r="D40" s="7" t="s">
        <v>39</v>
      </c>
      <c r="E40" s="7"/>
      <c r="F40" s="7" t="s">
        <v>62</v>
      </c>
      <c r="G40" s="8">
        <v>32540</v>
      </c>
      <c r="H40" s="9">
        <v>106.7</v>
      </c>
      <c r="I40" s="10">
        <v>0.54100000000000004</v>
      </c>
      <c r="J40" s="11">
        <v>180</v>
      </c>
      <c r="K40" s="11">
        <v>200</v>
      </c>
      <c r="L40" s="15">
        <v>207.5</v>
      </c>
      <c r="M40" s="11">
        <v>200</v>
      </c>
      <c r="N40" s="12">
        <f t="shared" si="6"/>
        <v>108.2</v>
      </c>
      <c r="O40" s="13"/>
      <c r="P40" s="45" t="str">
        <f t="shared" si="3"/>
        <v/>
      </c>
    </row>
    <row r="41" spans="1:19">
      <c r="A41" s="4">
        <v>3</v>
      </c>
      <c r="B41" s="5">
        <v>110</v>
      </c>
      <c r="C41" s="6" t="s">
        <v>79</v>
      </c>
      <c r="D41" s="7" t="s">
        <v>39</v>
      </c>
      <c r="E41" s="7" t="s">
        <v>42</v>
      </c>
      <c r="F41" s="7" t="s">
        <v>64</v>
      </c>
      <c r="G41" s="8">
        <v>33781</v>
      </c>
      <c r="H41" s="9">
        <v>103.7</v>
      </c>
      <c r="I41" s="10">
        <v>0.54610000000000003</v>
      </c>
      <c r="J41" s="11">
        <v>150</v>
      </c>
      <c r="K41" s="11">
        <v>160</v>
      </c>
      <c r="L41" s="15">
        <v>165</v>
      </c>
      <c r="M41" s="11">
        <v>160</v>
      </c>
      <c r="N41" s="12">
        <f t="shared" si="6"/>
        <v>87.376000000000005</v>
      </c>
      <c r="O41" s="13"/>
      <c r="P41" s="45" t="str">
        <f t="shared" si="3"/>
        <v/>
      </c>
    </row>
    <row r="42" spans="1:19">
      <c r="A42" s="4">
        <v>1</v>
      </c>
      <c r="B42" s="5">
        <v>110</v>
      </c>
      <c r="C42" s="6" t="s">
        <v>40</v>
      </c>
      <c r="D42" s="7" t="s">
        <v>60</v>
      </c>
      <c r="E42" s="7"/>
      <c r="F42" s="7" t="s">
        <v>22</v>
      </c>
      <c r="G42" s="8">
        <v>26915</v>
      </c>
      <c r="H42" s="9">
        <v>106.7</v>
      </c>
      <c r="I42" s="10">
        <v>0.54100000000000004</v>
      </c>
      <c r="J42" s="11">
        <v>130</v>
      </c>
      <c r="K42" s="11">
        <v>140</v>
      </c>
      <c r="L42" s="15">
        <v>150</v>
      </c>
      <c r="M42" s="11">
        <v>140</v>
      </c>
      <c r="N42" s="12">
        <f>M42*I42</f>
        <v>75.740000000000009</v>
      </c>
      <c r="O42" s="13"/>
      <c r="P42" s="45" t="str">
        <f t="shared" si="3"/>
        <v/>
      </c>
    </row>
    <row r="43" spans="1:19">
      <c r="A43" s="48" t="s">
        <v>202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P43" s="45" t="str">
        <f t="shared" si="3"/>
        <v/>
      </c>
    </row>
    <row r="44" spans="1:19">
      <c r="A44" s="4">
        <v>1</v>
      </c>
      <c r="B44" s="5">
        <v>82.5</v>
      </c>
      <c r="C44" s="6" t="s">
        <v>81</v>
      </c>
      <c r="D44" s="7" t="s">
        <v>39</v>
      </c>
      <c r="E44" s="7"/>
      <c r="F44" s="7" t="s">
        <v>22</v>
      </c>
      <c r="G44" s="8">
        <v>34705</v>
      </c>
      <c r="H44" s="9">
        <v>78.55</v>
      </c>
      <c r="I44" s="10">
        <v>0.64119999999999999</v>
      </c>
      <c r="J44" s="11">
        <v>120</v>
      </c>
      <c r="K44" s="11">
        <v>125</v>
      </c>
      <c r="L44" s="11">
        <v>130</v>
      </c>
      <c r="M44" s="11">
        <v>130</v>
      </c>
      <c r="N44" s="12">
        <f t="shared" ref="N44:N49" si="7">M44*I44</f>
        <v>83.355999999999995</v>
      </c>
      <c r="O44" s="13">
        <v>2</v>
      </c>
      <c r="P44" s="45" t="str">
        <f t="shared" si="3"/>
        <v/>
      </c>
    </row>
    <row r="45" spans="1:19" ht="24">
      <c r="A45" s="4">
        <v>1</v>
      </c>
      <c r="B45" s="5">
        <v>90</v>
      </c>
      <c r="C45" s="6" t="s">
        <v>82</v>
      </c>
      <c r="D45" s="7" t="s">
        <v>39</v>
      </c>
      <c r="E45" s="7" t="s">
        <v>175</v>
      </c>
      <c r="F45" s="7" t="s">
        <v>67</v>
      </c>
      <c r="G45" s="8">
        <v>30460</v>
      </c>
      <c r="H45" s="9">
        <v>90</v>
      </c>
      <c r="I45" s="10">
        <v>0.58530000000000004</v>
      </c>
      <c r="J45" s="11">
        <v>125</v>
      </c>
      <c r="K45" s="11">
        <v>130</v>
      </c>
      <c r="L45" s="15">
        <v>135</v>
      </c>
      <c r="M45" s="11">
        <v>130</v>
      </c>
      <c r="N45" s="12">
        <f t="shared" si="7"/>
        <v>76.088999999999999</v>
      </c>
      <c r="O45" s="13"/>
      <c r="P45" s="45" t="str">
        <f t="shared" si="3"/>
        <v/>
      </c>
    </row>
    <row r="46" spans="1:19">
      <c r="A46" s="4">
        <v>1</v>
      </c>
      <c r="B46" s="5">
        <v>90</v>
      </c>
      <c r="C46" s="6" t="s">
        <v>121</v>
      </c>
      <c r="D46" s="7" t="s">
        <v>119</v>
      </c>
      <c r="E46" s="7" t="s">
        <v>170</v>
      </c>
      <c r="F46" s="7" t="s">
        <v>171</v>
      </c>
      <c r="G46" s="8">
        <v>19844</v>
      </c>
      <c r="H46" s="9">
        <v>85.7</v>
      </c>
      <c r="I46" s="10">
        <v>0.60360000000000003</v>
      </c>
      <c r="J46" s="11">
        <v>105</v>
      </c>
      <c r="K46" s="11">
        <v>115</v>
      </c>
      <c r="L46" s="15">
        <v>117.5</v>
      </c>
      <c r="M46" s="11">
        <v>115</v>
      </c>
      <c r="N46" s="12">
        <f>M46*I46</f>
        <v>69.414000000000001</v>
      </c>
      <c r="O46" s="13"/>
      <c r="P46" s="45" t="str">
        <f t="shared" si="3"/>
        <v/>
      </c>
    </row>
    <row r="47" spans="1:19">
      <c r="A47" s="4">
        <v>1</v>
      </c>
      <c r="B47" s="5">
        <v>100</v>
      </c>
      <c r="C47" s="6" t="s">
        <v>83</v>
      </c>
      <c r="D47" s="7" t="s">
        <v>69</v>
      </c>
      <c r="E47" s="7" t="s">
        <v>84</v>
      </c>
      <c r="F47" s="7" t="s">
        <v>85</v>
      </c>
      <c r="G47" s="8">
        <v>24049</v>
      </c>
      <c r="H47" s="9">
        <v>98.4</v>
      </c>
      <c r="I47" s="10">
        <v>0.55810000000000004</v>
      </c>
      <c r="J47" s="15">
        <v>102.5</v>
      </c>
      <c r="K47" s="11">
        <v>102.5</v>
      </c>
      <c r="L47" s="11">
        <v>112.5</v>
      </c>
      <c r="M47" s="11">
        <v>112.5</v>
      </c>
      <c r="N47" s="12">
        <f>M47*I47</f>
        <v>62.786250000000003</v>
      </c>
      <c r="O47" s="13"/>
      <c r="P47" s="45" t="str">
        <f t="shared" ref="P47:P78" si="8">IFERROR(VLOOKUP(A47,$R$3:$S$34,2,FALSE),"")</f>
        <v/>
      </c>
    </row>
    <row r="48" spans="1:19">
      <c r="A48" s="4">
        <v>1</v>
      </c>
      <c r="B48" s="5">
        <v>100</v>
      </c>
      <c r="C48" s="6" t="s">
        <v>31</v>
      </c>
      <c r="D48" s="7" t="s">
        <v>86</v>
      </c>
      <c r="E48" s="7"/>
      <c r="F48" s="7" t="s">
        <v>22</v>
      </c>
      <c r="G48" s="8">
        <v>20904</v>
      </c>
      <c r="H48" s="9">
        <v>99.25</v>
      </c>
      <c r="I48" s="10">
        <v>0.55579999999999996</v>
      </c>
      <c r="J48" s="11">
        <v>132.5</v>
      </c>
      <c r="K48" s="11">
        <v>140</v>
      </c>
      <c r="L48" s="15">
        <v>142.5</v>
      </c>
      <c r="M48" s="11">
        <v>140</v>
      </c>
      <c r="N48" s="12">
        <f>M48*I48</f>
        <v>77.811999999999998</v>
      </c>
      <c r="O48" s="13">
        <v>3</v>
      </c>
      <c r="P48" s="45" t="str">
        <f t="shared" si="8"/>
        <v/>
      </c>
    </row>
    <row r="49" spans="1:16">
      <c r="A49" s="4">
        <v>1</v>
      </c>
      <c r="B49" s="5">
        <v>125</v>
      </c>
      <c r="C49" s="6" t="s">
        <v>87</v>
      </c>
      <c r="D49" s="7" t="s">
        <v>39</v>
      </c>
      <c r="E49" s="7"/>
      <c r="F49" s="7" t="s">
        <v>62</v>
      </c>
      <c r="G49" s="8">
        <v>31088</v>
      </c>
      <c r="H49" s="9">
        <v>111</v>
      </c>
      <c r="I49" s="10">
        <v>0.53649999999999998</v>
      </c>
      <c r="J49" s="11">
        <v>150</v>
      </c>
      <c r="K49" s="11">
        <v>157.5</v>
      </c>
      <c r="L49" s="11">
        <v>162.5</v>
      </c>
      <c r="M49" s="11">
        <v>162.5</v>
      </c>
      <c r="N49" s="12">
        <f t="shared" si="7"/>
        <v>87.181249999999991</v>
      </c>
      <c r="O49" s="13">
        <v>1</v>
      </c>
      <c r="P49" s="45" t="str">
        <f t="shared" si="8"/>
        <v/>
      </c>
    </row>
    <row r="50" spans="1:16">
      <c r="A50" s="48" t="s">
        <v>203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P50" s="45" t="str">
        <f t="shared" si="8"/>
        <v/>
      </c>
    </row>
    <row r="51" spans="1:16">
      <c r="A51" s="56"/>
      <c r="B51" s="57"/>
      <c r="C51" s="57"/>
      <c r="D51" s="57"/>
      <c r="E51" s="57"/>
      <c r="F51" s="57"/>
      <c r="G51" s="57"/>
      <c r="H51" s="58"/>
      <c r="J51" s="18" t="s">
        <v>14</v>
      </c>
      <c r="K51" s="18" t="s">
        <v>15</v>
      </c>
      <c r="L51" s="19"/>
      <c r="M51" s="19"/>
      <c r="N51" s="20"/>
      <c r="O51" s="16"/>
      <c r="P51" s="45" t="str">
        <f t="shared" si="8"/>
        <v/>
      </c>
    </row>
    <row r="52" spans="1:16">
      <c r="A52" s="4">
        <v>1</v>
      </c>
      <c r="B52" s="5">
        <v>48</v>
      </c>
      <c r="C52" s="6" t="s">
        <v>106</v>
      </c>
      <c r="D52" s="7" t="s">
        <v>180</v>
      </c>
      <c r="E52" s="7" t="s">
        <v>107</v>
      </c>
      <c r="F52" s="7" t="s">
        <v>22</v>
      </c>
      <c r="G52" s="8">
        <v>38604</v>
      </c>
      <c r="H52" s="9">
        <v>44.45</v>
      </c>
      <c r="I52" s="10">
        <v>1.0980000000000001</v>
      </c>
      <c r="J52" s="11">
        <v>22.5</v>
      </c>
      <c r="K52" s="11">
        <v>39</v>
      </c>
      <c r="L52" s="11"/>
      <c r="M52" s="11"/>
      <c r="N52" s="12">
        <f>M52*I52</f>
        <v>0</v>
      </c>
      <c r="O52" s="13"/>
      <c r="P52" s="45" t="str">
        <f t="shared" si="8"/>
        <v/>
      </c>
    </row>
    <row r="53" spans="1:16">
      <c r="A53" s="4">
        <v>1</v>
      </c>
      <c r="B53" s="5">
        <v>52</v>
      </c>
      <c r="C53" s="6" t="s">
        <v>108</v>
      </c>
      <c r="D53" s="7" t="s">
        <v>181</v>
      </c>
      <c r="E53" s="7" t="s">
        <v>109</v>
      </c>
      <c r="F53" s="7" t="s">
        <v>110</v>
      </c>
      <c r="G53" s="8">
        <v>26048</v>
      </c>
      <c r="H53" s="9">
        <v>49.6</v>
      </c>
      <c r="I53" s="10">
        <v>1.0098</v>
      </c>
      <c r="J53" s="11">
        <v>25</v>
      </c>
      <c r="K53" s="11">
        <v>52</v>
      </c>
      <c r="L53" s="11"/>
      <c r="M53" s="11"/>
      <c r="N53" s="12">
        <f>M53*I53</f>
        <v>0</v>
      </c>
      <c r="O53" s="13"/>
      <c r="P53" s="45" t="str">
        <f t="shared" si="8"/>
        <v/>
      </c>
    </row>
    <row r="54" spans="1:16">
      <c r="A54" s="48" t="s">
        <v>204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  <c r="P54" s="45" t="str">
        <f t="shared" si="8"/>
        <v/>
      </c>
    </row>
    <row r="55" spans="1:16">
      <c r="A55" s="4">
        <v>1</v>
      </c>
      <c r="B55" s="5">
        <v>56</v>
      </c>
      <c r="C55" s="6" t="s">
        <v>103</v>
      </c>
      <c r="D55" s="7" t="s">
        <v>179</v>
      </c>
      <c r="E55" s="7" t="s">
        <v>104</v>
      </c>
      <c r="F55" s="7" t="s">
        <v>105</v>
      </c>
      <c r="G55" s="8">
        <v>23655</v>
      </c>
      <c r="H55" s="9">
        <v>55.15</v>
      </c>
      <c r="I55" s="10">
        <v>0.92079999999999995</v>
      </c>
      <c r="J55" s="11">
        <v>35</v>
      </c>
      <c r="K55" s="11">
        <v>29</v>
      </c>
      <c r="L55" s="11"/>
      <c r="M55" s="11"/>
      <c r="N55" s="12">
        <f>M55*I55</f>
        <v>0</v>
      </c>
      <c r="O55" s="13"/>
      <c r="P55" s="45" t="str">
        <f t="shared" si="8"/>
        <v/>
      </c>
    </row>
    <row r="56" spans="1:16">
      <c r="A56" s="48" t="s">
        <v>205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  <c r="P56" s="45" t="str">
        <f t="shared" si="8"/>
        <v/>
      </c>
    </row>
    <row r="57" spans="1:16">
      <c r="A57" s="56"/>
      <c r="B57" s="57"/>
      <c r="C57" s="57"/>
      <c r="D57" s="57"/>
      <c r="E57" s="57"/>
      <c r="F57" s="57"/>
      <c r="G57" s="57"/>
      <c r="H57" s="58"/>
      <c r="J57" s="18" t="s">
        <v>14</v>
      </c>
      <c r="K57" s="18" t="s">
        <v>15</v>
      </c>
      <c r="L57" s="19"/>
      <c r="M57" s="19"/>
      <c r="N57" s="20"/>
      <c r="O57" s="16"/>
      <c r="P57" s="45" t="str">
        <f t="shared" si="8"/>
        <v/>
      </c>
    </row>
    <row r="58" spans="1:16">
      <c r="A58" s="14">
        <v>1</v>
      </c>
      <c r="B58" s="5">
        <v>67.5</v>
      </c>
      <c r="C58" s="6" t="s">
        <v>123</v>
      </c>
      <c r="D58" s="7" t="s">
        <v>184</v>
      </c>
      <c r="E58" s="7" t="s">
        <v>107</v>
      </c>
      <c r="F58" s="7" t="s">
        <v>22</v>
      </c>
      <c r="G58" s="8">
        <v>24592</v>
      </c>
      <c r="H58" s="9">
        <v>64.900000000000006</v>
      </c>
      <c r="I58" s="10">
        <v>0.75239999999999996</v>
      </c>
      <c r="J58" s="11">
        <v>65</v>
      </c>
      <c r="K58" s="11">
        <v>35</v>
      </c>
      <c r="L58" s="11"/>
      <c r="M58" s="21"/>
      <c r="N58" s="12"/>
      <c r="O58" s="16"/>
      <c r="P58" s="45" t="str">
        <f t="shared" si="8"/>
        <v/>
      </c>
    </row>
    <row r="59" spans="1:16">
      <c r="A59" s="4">
        <v>1</v>
      </c>
      <c r="B59" s="5">
        <v>90</v>
      </c>
      <c r="C59" s="6" t="s">
        <v>121</v>
      </c>
      <c r="D59" s="7" t="s">
        <v>183</v>
      </c>
      <c r="E59" s="7" t="s">
        <v>170</v>
      </c>
      <c r="F59" s="7" t="s">
        <v>171</v>
      </c>
      <c r="G59" s="8">
        <v>19844</v>
      </c>
      <c r="H59" s="22">
        <v>85.7</v>
      </c>
      <c r="I59" s="10">
        <v>0.60360000000000003</v>
      </c>
      <c r="J59" s="11">
        <v>42.5</v>
      </c>
      <c r="K59" s="11">
        <v>60</v>
      </c>
      <c r="L59" s="11"/>
      <c r="M59" s="21"/>
      <c r="N59" s="12"/>
      <c r="O59" s="16"/>
      <c r="P59" s="45" t="str">
        <f t="shared" si="8"/>
        <v/>
      </c>
    </row>
    <row r="60" spans="1:16">
      <c r="A60" s="4">
        <v>1</v>
      </c>
      <c r="B60" s="5">
        <v>100</v>
      </c>
      <c r="C60" s="6" t="s">
        <v>115</v>
      </c>
      <c r="D60" s="7" t="s">
        <v>186</v>
      </c>
      <c r="E60" s="7" t="s">
        <v>117</v>
      </c>
      <c r="F60" s="7" t="s">
        <v>105</v>
      </c>
      <c r="G60" s="8">
        <v>29632</v>
      </c>
      <c r="H60" s="9">
        <v>92.45</v>
      </c>
      <c r="I60" s="10">
        <v>0.57609999999999995</v>
      </c>
      <c r="J60" s="11">
        <v>92.5</v>
      </c>
      <c r="K60" s="11">
        <v>29</v>
      </c>
      <c r="L60" s="11"/>
      <c r="M60" s="21"/>
      <c r="N60" s="12"/>
      <c r="O60" s="16"/>
      <c r="P60" s="45" t="str">
        <f t="shared" si="8"/>
        <v/>
      </c>
    </row>
    <row r="61" spans="1:16">
      <c r="A61" s="48" t="s">
        <v>206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/>
      <c r="P61" s="45" t="str">
        <f t="shared" si="8"/>
        <v/>
      </c>
    </row>
    <row r="62" spans="1:16">
      <c r="A62" s="4">
        <v>1</v>
      </c>
      <c r="B62" s="5">
        <v>82.5</v>
      </c>
      <c r="C62" s="6" t="s">
        <v>169</v>
      </c>
      <c r="D62" s="6" t="s">
        <v>185</v>
      </c>
      <c r="E62" s="6"/>
      <c r="F62" s="6" t="s">
        <v>22</v>
      </c>
      <c r="G62" s="8">
        <v>32170</v>
      </c>
      <c r="H62" s="9">
        <v>77.2</v>
      </c>
      <c r="I62" s="10">
        <v>0.64980000000000004</v>
      </c>
      <c r="J62" s="11">
        <v>77.5</v>
      </c>
      <c r="K62" s="11">
        <v>34</v>
      </c>
      <c r="L62" s="11"/>
      <c r="M62" s="21"/>
      <c r="N62" s="12"/>
      <c r="O62" s="16"/>
      <c r="P62" s="45" t="str">
        <f t="shared" si="8"/>
        <v/>
      </c>
    </row>
    <row r="63" spans="1:16">
      <c r="A63" s="4">
        <v>1</v>
      </c>
      <c r="B63" s="5">
        <v>90</v>
      </c>
      <c r="C63" s="6" t="s">
        <v>118</v>
      </c>
      <c r="D63" s="7" t="s">
        <v>182</v>
      </c>
      <c r="E63" s="7" t="s">
        <v>176</v>
      </c>
      <c r="F63" s="7" t="s">
        <v>120</v>
      </c>
      <c r="G63" s="8">
        <v>20459</v>
      </c>
      <c r="H63" s="22">
        <v>84.5</v>
      </c>
      <c r="I63" s="10">
        <v>0.60929999999999995</v>
      </c>
      <c r="J63" s="11">
        <v>42.5</v>
      </c>
      <c r="K63" s="11">
        <v>74</v>
      </c>
      <c r="L63" s="11"/>
      <c r="M63" s="21"/>
      <c r="N63" s="12"/>
      <c r="O63" s="16"/>
      <c r="P63" s="45" t="str">
        <f t="shared" si="8"/>
        <v/>
      </c>
    </row>
    <row r="64" spans="1:16">
      <c r="A64" s="4">
        <v>2</v>
      </c>
      <c r="B64" s="5">
        <v>90</v>
      </c>
      <c r="C64" s="6" t="s">
        <v>121</v>
      </c>
      <c r="D64" s="7" t="s">
        <v>182</v>
      </c>
      <c r="E64" s="7" t="s">
        <v>170</v>
      </c>
      <c r="F64" s="7" t="s">
        <v>171</v>
      </c>
      <c r="G64" s="8">
        <v>19844</v>
      </c>
      <c r="H64" s="9">
        <v>85.7</v>
      </c>
      <c r="I64" s="10">
        <v>0.60360000000000003</v>
      </c>
      <c r="J64" s="11">
        <v>42.5</v>
      </c>
      <c r="K64" s="11">
        <v>60</v>
      </c>
      <c r="L64" s="11"/>
      <c r="M64" s="21"/>
      <c r="N64" s="12"/>
      <c r="O64" s="16"/>
      <c r="P64" s="45" t="str">
        <f t="shared" si="8"/>
        <v/>
      </c>
    </row>
    <row r="65" spans="1:16">
      <c r="A65" s="4">
        <v>1</v>
      </c>
      <c r="B65" s="5">
        <v>125</v>
      </c>
      <c r="C65" s="6" t="s">
        <v>87</v>
      </c>
      <c r="D65" s="7" t="s">
        <v>185</v>
      </c>
      <c r="E65" s="7"/>
      <c r="F65" s="7" t="s">
        <v>62</v>
      </c>
      <c r="G65" s="8">
        <v>31088</v>
      </c>
      <c r="H65" s="9">
        <v>111</v>
      </c>
      <c r="I65" s="10">
        <v>0.53649999999999998</v>
      </c>
      <c r="J65" s="11">
        <v>110</v>
      </c>
      <c r="K65" s="11">
        <v>19</v>
      </c>
      <c r="L65" s="11"/>
      <c r="M65" s="21"/>
      <c r="N65" s="12"/>
      <c r="O65" s="13"/>
      <c r="P65" s="45" t="str">
        <f t="shared" si="8"/>
        <v/>
      </c>
    </row>
    <row r="66" spans="1:16">
      <c r="A66" s="48" t="s">
        <v>207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0"/>
      <c r="P66" s="45" t="str">
        <f t="shared" si="8"/>
        <v/>
      </c>
    </row>
    <row r="67" spans="1:16">
      <c r="A67" s="56"/>
      <c r="B67" s="57"/>
      <c r="C67" s="57"/>
      <c r="D67" s="57"/>
      <c r="E67" s="57"/>
      <c r="F67" s="57"/>
      <c r="G67" s="57"/>
      <c r="H67" s="58"/>
      <c r="J67" s="18" t="s">
        <v>14</v>
      </c>
      <c r="K67" s="18" t="s">
        <v>15</v>
      </c>
      <c r="L67" s="14" t="s">
        <v>16</v>
      </c>
      <c r="M67" s="23" t="s">
        <v>17</v>
      </c>
      <c r="N67" s="23" t="s">
        <v>18</v>
      </c>
      <c r="O67" s="16"/>
      <c r="P67" s="45" t="str">
        <f t="shared" si="8"/>
        <v/>
      </c>
    </row>
    <row r="68" spans="1:16">
      <c r="A68" s="4">
        <v>1</v>
      </c>
      <c r="B68" s="5">
        <v>67.5</v>
      </c>
      <c r="C68" s="6" t="s">
        <v>122</v>
      </c>
      <c r="D68" s="7" t="s">
        <v>39</v>
      </c>
      <c r="E68" s="7"/>
      <c r="F68" s="7" t="s">
        <v>99</v>
      </c>
      <c r="G68" s="8">
        <v>34430</v>
      </c>
      <c r="H68" s="9">
        <v>66.45</v>
      </c>
      <c r="I68" s="10"/>
      <c r="J68" s="11">
        <v>55</v>
      </c>
      <c r="K68" s="11">
        <v>67</v>
      </c>
      <c r="L68" s="24">
        <f t="shared" ref="L68:L87" si="9">(K68*J68)/H68</f>
        <v>55.455229495861545</v>
      </c>
      <c r="M68" s="11">
        <v>1</v>
      </c>
      <c r="N68" s="12">
        <f t="shared" ref="N68:N87" si="10">L68*M68</f>
        <v>55.455229495861545</v>
      </c>
      <c r="O68" s="16"/>
      <c r="P68" s="45" t="str">
        <f t="shared" si="8"/>
        <v/>
      </c>
    </row>
    <row r="69" spans="1:16">
      <c r="A69" s="4">
        <v>2</v>
      </c>
      <c r="B69" s="5">
        <v>67.5</v>
      </c>
      <c r="C69" s="6" t="s">
        <v>111</v>
      </c>
      <c r="D69" s="7" t="s">
        <v>39</v>
      </c>
      <c r="E69" s="7"/>
      <c r="F69" s="7" t="s">
        <v>22</v>
      </c>
      <c r="G69" s="8">
        <v>34298</v>
      </c>
      <c r="H69" s="9">
        <v>62.7</v>
      </c>
      <c r="I69" s="10"/>
      <c r="J69" s="11">
        <v>55</v>
      </c>
      <c r="K69" s="11">
        <v>21</v>
      </c>
      <c r="L69" s="24">
        <f t="shared" si="9"/>
        <v>18.421052631578945</v>
      </c>
      <c r="M69" s="11">
        <v>1</v>
      </c>
      <c r="N69" s="12">
        <f t="shared" si="10"/>
        <v>18.421052631578945</v>
      </c>
      <c r="O69" s="16"/>
      <c r="P69" s="45" t="str">
        <f t="shared" si="8"/>
        <v/>
      </c>
    </row>
    <row r="70" spans="1:16">
      <c r="A70" s="4">
        <v>1</v>
      </c>
      <c r="B70" s="5">
        <v>75</v>
      </c>
      <c r="C70" s="6" t="s">
        <v>92</v>
      </c>
      <c r="D70" s="7" t="s">
        <v>39</v>
      </c>
      <c r="E70" s="7"/>
      <c r="F70" s="7" t="s">
        <v>62</v>
      </c>
      <c r="G70" s="8">
        <v>29610</v>
      </c>
      <c r="H70" s="9">
        <v>70.3</v>
      </c>
      <c r="I70" s="10"/>
      <c r="J70" s="11">
        <v>55</v>
      </c>
      <c r="K70" s="11">
        <v>71</v>
      </c>
      <c r="L70" s="24">
        <f t="shared" si="9"/>
        <v>55.547652916073972</v>
      </c>
      <c r="M70" s="11">
        <v>1</v>
      </c>
      <c r="N70" s="12">
        <f t="shared" si="10"/>
        <v>55.547652916073972</v>
      </c>
      <c r="O70" s="25">
        <v>3</v>
      </c>
      <c r="P70" s="45" t="str">
        <f t="shared" si="8"/>
        <v/>
      </c>
    </row>
    <row r="71" spans="1:16">
      <c r="A71" s="4">
        <v>1</v>
      </c>
      <c r="B71" s="5">
        <v>75</v>
      </c>
      <c r="C71" s="6" t="s">
        <v>92</v>
      </c>
      <c r="D71" s="7" t="s">
        <v>116</v>
      </c>
      <c r="E71" s="7"/>
      <c r="F71" s="7" t="s">
        <v>62</v>
      </c>
      <c r="G71" s="8">
        <v>29610</v>
      </c>
      <c r="H71" s="9">
        <v>70.3</v>
      </c>
      <c r="I71" s="10"/>
      <c r="J71" s="11">
        <v>55</v>
      </c>
      <c r="K71" s="11">
        <v>71</v>
      </c>
      <c r="L71" s="24">
        <f t="shared" si="9"/>
        <v>55.547652916073972</v>
      </c>
      <c r="M71" s="11">
        <v>1</v>
      </c>
      <c r="N71" s="12">
        <f t="shared" si="10"/>
        <v>55.547652916073972</v>
      </c>
      <c r="O71" s="25"/>
      <c r="P71" s="45" t="str">
        <f t="shared" si="8"/>
        <v/>
      </c>
    </row>
    <row r="72" spans="1:16">
      <c r="A72" s="4">
        <v>1</v>
      </c>
      <c r="B72" s="5">
        <v>82.5</v>
      </c>
      <c r="C72" s="6" t="s">
        <v>128</v>
      </c>
      <c r="D72" s="7" t="s">
        <v>39</v>
      </c>
      <c r="E72" s="7" t="s">
        <v>98</v>
      </c>
      <c r="F72" s="7" t="s">
        <v>99</v>
      </c>
      <c r="G72" s="8">
        <v>33765</v>
      </c>
      <c r="H72" s="22">
        <v>82.5</v>
      </c>
      <c r="I72" s="10"/>
      <c r="J72" s="11">
        <v>55</v>
      </c>
      <c r="K72" s="11">
        <v>89</v>
      </c>
      <c r="L72" s="24">
        <f t="shared" si="9"/>
        <v>59.333333333333336</v>
      </c>
      <c r="M72" s="11">
        <v>1</v>
      </c>
      <c r="N72" s="12">
        <f t="shared" si="10"/>
        <v>59.333333333333336</v>
      </c>
      <c r="O72" s="25">
        <v>2</v>
      </c>
      <c r="P72" s="45" t="str">
        <f t="shared" si="8"/>
        <v/>
      </c>
    </row>
    <row r="73" spans="1:16">
      <c r="A73" s="4">
        <v>2</v>
      </c>
      <c r="B73" s="5">
        <v>82.5</v>
      </c>
      <c r="C73" s="6" t="s">
        <v>124</v>
      </c>
      <c r="D73" s="7" t="s">
        <v>39</v>
      </c>
      <c r="E73" s="7" t="s">
        <v>145</v>
      </c>
      <c r="F73" s="7" t="s">
        <v>146</v>
      </c>
      <c r="G73" s="8">
        <v>29829</v>
      </c>
      <c r="H73" s="22">
        <v>82.1</v>
      </c>
      <c r="I73" s="10"/>
      <c r="J73" s="11">
        <v>55</v>
      </c>
      <c r="K73" s="11">
        <v>82</v>
      </c>
      <c r="L73" s="24">
        <f t="shared" si="9"/>
        <v>54.933008526187578</v>
      </c>
      <c r="M73" s="11">
        <v>1</v>
      </c>
      <c r="N73" s="12">
        <f t="shared" si="10"/>
        <v>54.933008526187578</v>
      </c>
      <c r="O73" s="16"/>
      <c r="P73" s="45" t="str">
        <f t="shared" si="8"/>
        <v/>
      </c>
    </row>
    <row r="74" spans="1:16">
      <c r="A74" s="4">
        <v>3</v>
      </c>
      <c r="B74" s="5">
        <v>82.5</v>
      </c>
      <c r="C74" s="6" t="s">
        <v>101</v>
      </c>
      <c r="D74" s="7" t="s">
        <v>39</v>
      </c>
      <c r="E74" s="7" t="s">
        <v>101</v>
      </c>
      <c r="F74" s="7" t="s">
        <v>102</v>
      </c>
      <c r="G74" s="8">
        <v>31340</v>
      </c>
      <c r="H74" s="22">
        <v>79.400000000000006</v>
      </c>
      <c r="I74" s="10"/>
      <c r="J74" s="11">
        <v>55</v>
      </c>
      <c r="K74" s="11">
        <v>48</v>
      </c>
      <c r="L74" s="24">
        <f t="shared" si="9"/>
        <v>33.249370277078086</v>
      </c>
      <c r="M74" s="11">
        <v>1</v>
      </c>
      <c r="N74" s="12">
        <f t="shared" si="10"/>
        <v>33.249370277078086</v>
      </c>
      <c r="O74" s="25"/>
      <c r="P74" s="45" t="str">
        <f t="shared" si="8"/>
        <v/>
      </c>
    </row>
    <row r="75" spans="1:16">
      <c r="A75" s="4">
        <v>4</v>
      </c>
      <c r="B75" s="5">
        <v>82.5</v>
      </c>
      <c r="C75" s="6" t="s">
        <v>125</v>
      </c>
      <c r="D75" s="7" t="s">
        <v>39</v>
      </c>
      <c r="E75" s="7" t="s">
        <v>126</v>
      </c>
      <c r="F75" s="7" t="s">
        <v>127</v>
      </c>
      <c r="G75" s="8">
        <v>30474</v>
      </c>
      <c r="H75" s="22">
        <v>81.05</v>
      </c>
      <c r="I75" s="10"/>
      <c r="J75" s="11">
        <v>55</v>
      </c>
      <c r="K75" s="11">
        <v>47</v>
      </c>
      <c r="L75" s="24">
        <f t="shared" si="9"/>
        <v>31.893892658852561</v>
      </c>
      <c r="M75" s="11">
        <v>1</v>
      </c>
      <c r="N75" s="12">
        <f t="shared" si="10"/>
        <v>31.893892658852561</v>
      </c>
      <c r="O75" s="16"/>
      <c r="P75" s="45" t="str">
        <f t="shared" si="8"/>
        <v/>
      </c>
    </row>
    <row r="76" spans="1:16">
      <c r="A76" s="4">
        <v>5</v>
      </c>
      <c r="B76" s="5">
        <v>82.5</v>
      </c>
      <c r="C76" s="6" t="s">
        <v>129</v>
      </c>
      <c r="D76" s="7" t="s">
        <v>39</v>
      </c>
      <c r="E76" s="7" t="s">
        <v>104</v>
      </c>
      <c r="F76" s="7" t="s">
        <v>105</v>
      </c>
      <c r="G76" s="8">
        <v>33369</v>
      </c>
      <c r="H76" s="22">
        <v>81</v>
      </c>
      <c r="I76" s="10"/>
      <c r="J76" s="11">
        <v>55</v>
      </c>
      <c r="K76" s="11">
        <v>45</v>
      </c>
      <c r="L76" s="24">
        <f t="shared" si="9"/>
        <v>30.555555555555557</v>
      </c>
      <c r="M76" s="11">
        <v>1</v>
      </c>
      <c r="N76" s="12">
        <f t="shared" si="10"/>
        <v>30.555555555555557</v>
      </c>
      <c r="O76" s="16"/>
      <c r="P76" s="45" t="str">
        <f t="shared" si="8"/>
        <v/>
      </c>
    </row>
    <row r="77" spans="1:16">
      <c r="A77" s="4">
        <v>1</v>
      </c>
      <c r="B77" s="5">
        <v>90</v>
      </c>
      <c r="C77" s="6" t="s">
        <v>131</v>
      </c>
      <c r="D77" s="7" t="s">
        <v>39</v>
      </c>
      <c r="E77" s="7"/>
      <c r="F77" s="7" t="s">
        <v>132</v>
      </c>
      <c r="G77" s="8">
        <v>31153</v>
      </c>
      <c r="H77" s="22">
        <v>84.4</v>
      </c>
      <c r="I77" s="10"/>
      <c r="J77" s="11">
        <v>55</v>
      </c>
      <c r="K77" s="11">
        <v>76</v>
      </c>
      <c r="L77" s="24">
        <f t="shared" si="9"/>
        <v>49.526066350710899</v>
      </c>
      <c r="M77" s="11">
        <v>1</v>
      </c>
      <c r="N77" s="12">
        <f t="shared" si="10"/>
        <v>49.526066350710899</v>
      </c>
      <c r="O77" s="25"/>
      <c r="P77" s="45" t="str">
        <f t="shared" si="8"/>
        <v/>
      </c>
    </row>
    <row r="78" spans="1:16">
      <c r="A78" s="4">
        <v>2</v>
      </c>
      <c r="B78" s="5">
        <v>90</v>
      </c>
      <c r="C78" s="6" t="s">
        <v>133</v>
      </c>
      <c r="D78" s="7" t="s">
        <v>39</v>
      </c>
      <c r="E78" s="7"/>
      <c r="F78" s="7" t="s">
        <v>134</v>
      </c>
      <c r="G78" s="8">
        <v>28737</v>
      </c>
      <c r="H78" s="22">
        <v>89.6</v>
      </c>
      <c r="I78" s="10"/>
      <c r="J78" s="11">
        <v>55</v>
      </c>
      <c r="K78" s="11">
        <v>62</v>
      </c>
      <c r="L78" s="24">
        <f t="shared" si="9"/>
        <v>38.058035714285715</v>
      </c>
      <c r="M78" s="11">
        <v>1</v>
      </c>
      <c r="N78" s="12">
        <f t="shared" si="10"/>
        <v>38.058035714285715</v>
      </c>
      <c r="O78" s="25"/>
      <c r="P78" s="45" t="str">
        <f t="shared" si="8"/>
        <v/>
      </c>
    </row>
    <row r="79" spans="1:16">
      <c r="A79" s="4">
        <v>3</v>
      </c>
      <c r="B79" s="5">
        <v>90</v>
      </c>
      <c r="C79" s="6" t="s">
        <v>130</v>
      </c>
      <c r="D79" s="7" t="s">
        <v>39</v>
      </c>
      <c r="E79" s="7" t="s">
        <v>98</v>
      </c>
      <c r="F79" s="7" t="s">
        <v>99</v>
      </c>
      <c r="G79" s="8">
        <v>30493</v>
      </c>
      <c r="H79" s="22">
        <v>87.8</v>
      </c>
      <c r="I79" s="10"/>
      <c r="J79" s="11">
        <v>55</v>
      </c>
      <c r="K79" s="11">
        <v>41</v>
      </c>
      <c r="L79" s="24">
        <f t="shared" si="9"/>
        <v>25.683371298405469</v>
      </c>
      <c r="M79" s="11">
        <v>1</v>
      </c>
      <c r="N79" s="12">
        <f t="shared" si="10"/>
        <v>25.683371298405469</v>
      </c>
      <c r="O79" s="25"/>
      <c r="P79" s="45" t="str">
        <f t="shared" ref="P79:P110" si="11">IFERROR(VLOOKUP(A79,$R$3:$S$34,2,FALSE),"")</f>
        <v/>
      </c>
    </row>
    <row r="80" spans="1:16">
      <c r="A80" s="4">
        <v>1</v>
      </c>
      <c r="B80" s="5">
        <v>90</v>
      </c>
      <c r="C80" s="6" t="s">
        <v>135</v>
      </c>
      <c r="D80" s="7" t="s">
        <v>60</v>
      </c>
      <c r="E80" s="7" t="s">
        <v>136</v>
      </c>
      <c r="F80" s="7" t="s">
        <v>62</v>
      </c>
      <c r="G80" s="8">
        <v>27571</v>
      </c>
      <c r="H80" s="22">
        <v>86.5</v>
      </c>
      <c r="I80" s="10"/>
      <c r="J80" s="11">
        <v>55</v>
      </c>
      <c r="K80" s="11">
        <v>69</v>
      </c>
      <c r="L80" s="24">
        <f t="shared" si="9"/>
        <v>43.872832369942195</v>
      </c>
      <c r="M80" s="11">
        <v>1</v>
      </c>
      <c r="N80" s="12">
        <f t="shared" si="10"/>
        <v>43.872832369942195</v>
      </c>
      <c r="O80" s="25"/>
      <c r="P80" s="45" t="str">
        <f t="shared" si="11"/>
        <v/>
      </c>
    </row>
    <row r="81" spans="1:16">
      <c r="A81" s="4">
        <v>1</v>
      </c>
      <c r="B81" s="5">
        <v>100</v>
      </c>
      <c r="C81" s="6" t="s">
        <v>138</v>
      </c>
      <c r="D81" s="7" t="s">
        <v>39</v>
      </c>
      <c r="E81" s="7"/>
      <c r="F81" s="7" t="s">
        <v>134</v>
      </c>
      <c r="G81" s="8">
        <v>28729</v>
      </c>
      <c r="H81" s="22">
        <v>93</v>
      </c>
      <c r="I81" s="10"/>
      <c r="J81" s="11">
        <v>55</v>
      </c>
      <c r="K81" s="11">
        <v>90</v>
      </c>
      <c r="L81" s="24">
        <f t="shared" si="9"/>
        <v>53.225806451612904</v>
      </c>
      <c r="M81" s="11">
        <v>1</v>
      </c>
      <c r="N81" s="12">
        <f t="shared" si="10"/>
        <v>53.225806451612904</v>
      </c>
      <c r="O81" s="25"/>
      <c r="P81" s="45" t="str">
        <f t="shared" si="11"/>
        <v/>
      </c>
    </row>
    <row r="82" spans="1:16">
      <c r="A82" s="4">
        <v>2</v>
      </c>
      <c r="B82" s="5">
        <v>100</v>
      </c>
      <c r="C82" s="6" t="s">
        <v>137</v>
      </c>
      <c r="D82" s="7" t="s">
        <v>39</v>
      </c>
      <c r="E82" s="7"/>
      <c r="F82" s="7" t="s">
        <v>105</v>
      </c>
      <c r="G82" s="8">
        <v>29571</v>
      </c>
      <c r="H82" s="22">
        <v>100</v>
      </c>
      <c r="I82" s="10"/>
      <c r="J82" s="11">
        <v>55</v>
      </c>
      <c r="K82" s="11">
        <v>57</v>
      </c>
      <c r="L82" s="24">
        <f t="shared" si="9"/>
        <v>31.35</v>
      </c>
      <c r="M82" s="11">
        <v>1</v>
      </c>
      <c r="N82" s="12">
        <f t="shared" si="10"/>
        <v>31.35</v>
      </c>
      <c r="O82" s="25"/>
      <c r="P82" s="45" t="str">
        <f t="shared" si="11"/>
        <v/>
      </c>
    </row>
    <row r="83" spans="1:16">
      <c r="A83" s="4">
        <v>3</v>
      </c>
      <c r="B83" s="5">
        <v>100</v>
      </c>
      <c r="C83" s="6" t="s">
        <v>75</v>
      </c>
      <c r="D83" s="7" t="s">
        <v>39</v>
      </c>
      <c r="E83" s="7" t="s">
        <v>42</v>
      </c>
      <c r="F83" s="7" t="s">
        <v>64</v>
      </c>
      <c r="G83" s="8">
        <v>32335</v>
      </c>
      <c r="H83" s="9">
        <v>95</v>
      </c>
      <c r="I83" s="10"/>
      <c r="J83" s="11">
        <v>55</v>
      </c>
      <c r="K83" s="11">
        <v>46</v>
      </c>
      <c r="L83" s="24">
        <f t="shared" si="9"/>
        <v>26.631578947368421</v>
      </c>
      <c r="M83" s="11">
        <v>1</v>
      </c>
      <c r="N83" s="12">
        <f t="shared" si="10"/>
        <v>26.631578947368421</v>
      </c>
      <c r="O83" s="25"/>
      <c r="P83" s="45" t="str">
        <f t="shared" si="11"/>
        <v/>
      </c>
    </row>
    <row r="84" spans="1:16">
      <c r="A84" s="4">
        <v>4</v>
      </c>
      <c r="B84" s="5">
        <v>100</v>
      </c>
      <c r="C84" s="6" t="s">
        <v>37</v>
      </c>
      <c r="D84" s="7" t="s">
        <v>39</v>
      </c>
      <c r="E84" s="7"/>
      <c r="F84" s="7" t="s">
        <v>62</v>
      </c>
      <c r="G84" s="8">
        <v>31956</v>
      </c>
      <c r="H84" s="22">
        <v>99.2</v>
      </c>
      <c r="I84" s="10"/>
      <c r="J84" s="11">
        <v>55</v>
      </c>
      <c r="K84" s="11">
        <v>44</v>
      </c>
      <c r="L84" s="24">
        <f t="shared" si="9"/>
        <v>24.39516129032258</v>
      </c>
      <c r="M84" s="11">
        <v>1</v>
      </c>
      <c r="N84" s="12">
        <f t="shared" si="10"/>
        <v>24.39516129032258</v>
      </c>
      <c r="O84" s="25"/>
      <c r="P84" s="45" t="str">
        <f t="shared" si="11"/>
        <v/>
      </c>
    </row>
    <row r="85" spans="1:16">
      <c r="A85" s="4">
        <v>1</v>
      </c>
      <c r="B85" s="5">
        <v>100</v>
      </c>
      <c r="C85" s="6" t="s">
        <v>137</v>
      </c>
      <c r="D85" s="7" t="s">
        <v>116</v>
      </c>
      <c r="E85" s="7"/>
      <c r="F85" s="7" t="s">
        <v>105</v>
      </c>
      <c r="G85" s="8">
        <v>29571</v>
      </c>
      <c r="H85" s="22">
        <v>100</v>
      </c>
      <c r="I85" s="10"/>
      <c r="J85" s="11">
        <v>55</v>
      </c>
      <c r="K85" s="11">
        <v>57</v>
      </c>
      <c r="L85" s="24">
        <f t="shared" si="9"/>
        <v>31.35</v>
      </c>
      <c r="M85" s="11">
        <v>1</v>
      </c>
      <c r="N85" s="12">
        <f t="shared" si="10"/>
        <v>31.35</v>
      </c>
      <c r="O85" s="25"/>
      <c r="P85" s="45" t="str">
        <f t="shared" si="11"/>
        <v/>
      </c>
    </row>
    <row r="86" spans="1:16">
      <c r="A86" s="4">
        <v>1</v>
      </c>
      <c r="B86" s="5">
        <v>125</v>
      </c>
      <c r="C86" s="6" t="s">
        <v>141</v>
      </c>
      <c r="D86" s="7" t="s">
        <v>39</v>
      </c>
      <c r="E86" s="7" t="s">
        <v>137</v>
      </c>
      <c r="F86" s="7" t="s">
        <v>105</v>
      </c>
      <c r="G86" s="8">
        <v>31448</v>
      </c>
      <c r="H86" s="22">
        <v>118</v>
      </c>
      <c r="I86" s="10"/>
      <c r="J86" s="11">
        <v>55</v>
      </c>
      <c r="K86" s="11">
        <v>75</v>
      </c>
      <c r="L86" s="24">
        <f t="shared" si="9"/>
        <v>34.957627118644069</v>
      </c>
      <c r="M86" s="11">
        <v>1</v>
      </c>
      <c r="N86" s="12">
        <f t="shared" si="10"/>
        <v>34.957627118644069</v>
      </c>
      <c r="O86" s="25"/>
      <c r="P86" s="45" t="str">
        <f t="shared" si="11"/>
        <v/>
      </c>
    </row>
    <row r="87" spans="1:16">
      <c r="A87" s="4">
        <v>1</v>
      </c>
      <c r="B87" s="5">
        <v>82.5</v>
      </c>
      <c r="C87" s="6" t="s">
        <v>50</v>
      </c>
      <c r="D87" s="7" t="s">
        <v>51</v>
      </c>
      <c r="E87" s="7"/>
      <c r="F87" s="7" t="s">
        <v>22</v>
      </c>
      <c r="G87" s="8">
        <v>35806</v>
      </c>
      <c r="H87" s="9">
        <v>80</v>
      </c>
      <c r="I87" s="10"/>
      <c r="J87" s="11">
        <v>75</v>
      </c>
      <c r="K87" s="11">
        <v>21</v>
      </c>
      <c r="L87" s="24">
        <f t="shared" si="9"/>
        <v>19.6875</v>
      </c>
      <c r="M87" s="11">
        <v>1.25</v>
      </c>
      <c r="N87" s="12">
        <f t="shared" si="10"/>
        <v>24.609375</v>
      </c>
      <c r="O87" s="25"/>
      <c r="P87" s="45" t="str">
        <f t="shared" si="11"/>
        <v/>
      </c>
    </row>
    <row r="88" spans="1:16">
      <c r="A88" s="4">
        <v>1</v>
      </c>
      <c r="B88" s="5">
        <v>90</v>
      </c>
      <c r="C88" s="6" t="s">
        <v>112</v>
      </c>
      <c r="D88" s="7" t="s">
        <v>39</v>
      </c>
      <c r="E88" s="7" t="s">
        <v>113</v>
      </c>
      <c r="F88" s="7" t="s">
        <v>114</v>
      </c>
      <c r="G88" s="8">
        <v>30314</v>
      </c>
      <c r="H88" s="22">
        <v>83.55</v>
      </c>
      <c r="I88" s="10"/>
      <c r="J88" s="11">
        <v>75</v>
      </c>
      <c r="K88" s="11">
        <v>59</v>
      </c>
      <c r="L88" s="24">
        <f t="shared" ref="L88:L90" si="12">(K88*J88)/H88</f>
        <v>52.96229802513465</v>
      </c>
      <c r="M88" s="11">
        <v>1.25</v>
      </c>
      <c r="N88" s="12">
        <f t="shared" ref="N88:N90" si="13">L88*M88</f>
        <v>66.202872531418308</v>
      </c>
      <c r="O88" s="25">
        <v>1</v>
      </c>
      <c r="P88" s="45" t="str">
        <f t="shared" si="11"/>
        <v/>
      </c>
    </row>
    <row r="89" spans="1:16">
      <c r="A89" s="4">
        <v>1</v>
      </c>
      <c r="B89" s="5">
        <v>90</v>
      </c>
      <c r="C89" s="6" t="s">
        <v>121</v>
      </c>
      <c r="D89" s="7" t="s">
        <v>119</v>
      </c>
      <c r="E89" s="7" t="s">
        <v>170</v>
      </c>
      <c r="F89" s="7" t="s">
        <v>171</v>
      </c>
      <c r="G89" s="8">
        <v>19844</v>
      </c>
      <c r="H89" s="22">
        <v>85.7</v>
      </c>
      <c r="I89" s="10"/>
      <c r="J89" s="11">
        <v>75</v>
      </c>
      <c r="K89" s="11">
        <v>17</v>
      </c>
      <c r="L89" s="24">
        <f>(K89*J89)/H89</f>
        <v>14.877479579929988</v>
      </c>
      <c r="M89" s="11">
        <v>1.25</v>
      </c>
      <c r="N89" s="12">
        <f>L89*M89</f>
        <v>18.596849474912485</v>
      </c>
      <c r="O89" s="25"/>
      <c r="P89" s="45" t="str">
        <f t="shared" si="11"/>
        <v/>
      </c>
    </row>
    <row r="90" spans="1:16">
      <c r="A90" s="4">
        <v>1</v>
      </c>
      <c r="B90" s="5">
        <v>100</v>
      </c>
      <c r="C90" s="6" t="s">
        <v>139</v>
      </c>
      <c r="D90" s="7" t="s">
        <v>86</v>
      </c>
      <c r="E90" s="7"/>
      <c r="F90" s="7" t="s">
        <v>140</v>
      </c>
      <c r="G90" s="8">
        <v>20823</v>
      </c>
      <c r="H90" s="22">
        <v>99.1</v>
      </c>
      <c r="I90" s="10"/>
      <c r="J90" s="11">
        <v>75</v>
      </c>
      <c r="K90" s="11">
        <v>23</v>
      </c>
      <c r="L90" s="24">
        <f t="shared" si="12"/>
        <v>17.406659939455096</v>
      </c>
      <c r="M90" s="11">
        <v>1.25</v>
      </c>
      <c r="N90" s="12">
        <f t="shared" si="13"/>
        <v>21.75832492431887</v>
      </c>
      <c r="O90" s="25"/>
      <c r="P90" s="45" t="str">
        <f t="shared" si="11"/>
        <v/>
      </c>
    </row>
    <row r="91" spans="1:16">
      <c r="A91" s="59" t="s">
        <v>195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1"/>
      <c r="O91" s="47"/>
      <c r="P91" s="45" t="str">
        <f t="shared" si="11"/>
        <v/>
      </c>
    </row>
    <row r="92" spans="1:16">
      <c r="A92" s="4">
        <v>1</v>
      </c>
      <c r="B92" s="5">
        <v>48</v>
      </c>
      <c r="C92" s="6" t="s">
        <v>88</v>
      </c>
      <c r="D92" s="7" t="s">
        <v>39</v>
      </c>
      <c r="E92" s="6" t="s">
        <v>89</v>
      </c>
      <c r="F92" s="7" t="s">
        <v>90</v>
      </c>
      <c r="G92" s="8">
        <v>35464</v>
      </c>
      <c r="H92" s="22">
        <v>48</v>
      </c>
      <c r="I92" s="10"/>
      <c r="J92" s="15">
        <v>27.5</v>
      </c>
      <c r="K92" s="11">
        <v>27.5</v>
      </c>
      <c r="L92" s="15">
        <v>30</v>
      </c>
      <c r="M92" s="11">
        <v>27.5</v>
      </c>
      <c r="N92" s="12">
        <f>M92*I92</f>
        <v>0</v>
      </c>
      <c r="O92" s="25"/>
      <c r="P92" s="45" t="str">
        <f t="shared" si="11"/>
        <v/>
      </c>
    </row>
    <row r="93" spans="1:16">
      <c r="A93" s="4">
        <v>1</v>
      </c>
      <c r="B93" s="5">
        <v>60</v>
      </c>
      <c r="C93" s="6" t="s">
        <v>142</v>
      </c>
      <c r="D93" s="7" t="s">
        <v>39</v>
      </c>
      <c r="E93" s="7" t="s">
        <v>101</v>
      </c>
      <c r="F93" s="7" t="s">
        <v>102</v>
      </c>
      <c r="G93" s="8">
        <v>33641</v>
      </c>
      <c r="H93" s="22">
        <v>54.9</v>
      </c>
      <c r="I93" s="10"/>
      <c r="J93" s="11">
        <v>20</v>
      </c>
      <c r="K93" s="11">
        <v>22.5</v>
      </c>
      <c r="L93" s="15">
        <v>25</v>
      </c>
      <c r="M93" s="11">
        <v>22.5</v>
      </c>
      <c r="N93" s="12">
        <f t="shared" ref="N93:N94" si="14">M93*I93</f>
        <v>0</v>
      </c>
      <c r="O93" s="25"/>
      <c r="P93" s="45" t="str">
        <f t="shared" si="11"/>
        <v/>
      </c>
    </row>
    <row r="94" spans="1:16">
      <c r="A94" s="14">
        <v>1</v>
      </c>
      <c r="B94" s="5">
        <v>67.5</v>
      </c>
      <c r="C94" s="6" t="s">
        <v>143</v>
      </c>
      <c r="D94" s="6" t="s">
        <v>36</v>
      </c>
      <c r="E94" s="6" t="s">
        <v>144</v>
      </c>
      <c r="F94" s="6" t="s">
        <v>62</v>
      </c>
      <c r="G94" s="8">
        <v>37888</v>
      </c>
      <c r="H94" s="22">
        <v>64.400000000000006</v>
      </c>
      <c r="I94" s="10"/>
      <c r="J94" s="11">
        <v>25</v>
      </c>
      <c r="K94" s="15">
        <v>27.5</v>
      </c>
      <c r="L94" s="11">
        <v>27.5</v>
      </c>
      <c r="M94" s="11">
        <v>27.5</v>
      </c>
      <c r="N94" s="12">
        <f t="shared" si="14"/>
        <v>0</v>
      </c>
      <c r="O94" s="25"/>
      <c r="P94" s="45" t="str">
        <f t="shared" si="11"/>
        <v/>
      </c>
    </row>
    <row r="95" spans="1:16">
      <c r="A95" s="59" t="s">
        <v>197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1"/>
      <c r="O95" s="47"/>
      <c r="P95" s="45" t="str">
        <f t="shared" si="11"/>
        <v/>
      </c>
    </row>
    <row r="96" spans="1:16">
      <c r="A96" s="4">
        <v>1</v>
      </c>
      <c r="B96" s="5">
        <v>67.5</v>
      </c>
      <c r="C96" s="6" t="s">
        <v>144</v>
      </c>
      <c r="D96" s="7" t="s">
        <v>51</v>
      </c>
      <c r="E96" s="7"/>
      <c r="F96" s="7" t="s">
        <v>62</v>
      </c>
      <c r="G96" s="8">
        <v>35573</v>
      </c>
      <c r="H96" s="22">
        <v>67.150000000000006</v>
      </c>
      <c r="I96" s="10">
        <v>0.72870000000000001</v>
      </c>
      <c r="J96" s="11">
        <v>62.5</v>
      </c>
      <c r="K96" s="11">
        <v>65</v>
      </c>
      <c r="L96" s="15">
        <v>67.5</v>
      </c>
      <c r="M96" s="11">
        <v>65</v>
      </c>
      <c r="N96" s="12">
        <f>M96*I96</f>
        <v>47.365500000000004</v>
      </c>
      <c r="O96" s="25">
        <v>2</v>
      </c>
      <c r="P96" s="45" t="str">
        <f t="shared" si="11"/>
        <v/>
      </c>
    </row>
    <row r="97" spans="1:16">
      <c r="A97" s="4">
        <v>1</v>
      </c>
      <c r="B97" s="5">
        <v>67.5</v>
      </c>
      <c r="C97" s="6" t="s">
        <v>38</v>
      </c>
      <c r="D97" s="7" t="s">
        <v>39</v>
      </c>
      <c r="E97" s="7" t="s">
        <v>40</v>
      </c>
      <c r="F97" s="7" t="s">
        <v>22</v>
      </c>
      <c r="G97" s="8">
        <v>33662</v>
      </c>
      <c r="H97" s="22">
        <v>61.95</v>
      </c>
      <c r="I97" s="10">
        <v>0.78639999999999999</v>
      </c>
      <c r="J97" s="11">
        <v>30</v>
      </c>
      <c r="K97" s="11">
        <v>35</v>
      </c>
      <c r="L97" s="11">
        <v>37.5</v>
      </c>
      <c r="M97" s="11">
        <v>37.5</v>
      </c>
      <c r="N97" s="12">
        <f>M97*I97</f>
        <v>29.49</v>
      </c>
      <c r="O97" s="13"/>
      <c r="P97" s="45" t="str">
        <f t="shared" si="11"/>
        <v/>
      </c>
    </row>
    <row r="98" spans="1:16">
      <c r="A98" s="4">
        <v>1</v>
      </c>
      <c r="B98" s="5">
        <v>67.5</v>
      </c>
      <c r="C98" s="6" t="s">
        <v>147</v>
      </c>
      <c r="D98" s="7" t="s">
        <v>116</v>
      </c>
      <c r="E98" s="7"/>
      <c r="F98" s="7" t="s">
        <v>22</v>
      </c>
      <c r="G98" s="8">
        <v>29538</v>
      </c>
      <c r="H98" s="22">
        <v>65.5</v>
      </c>
      <c r="I98" s="10">
        <v>0.746</v>
      </c>
      <c r="J98" s="11">
        <v>42.5</v>
      </c>
      <c r="K98" s="11">
        <v>47.5</v>
      </c>
      <c r="L98" s="11">
        <v>50</v>
      </c>
      <c r="M98" s="11">
        <v>50</v>
      </c>
      <c r="N98" s="12">
        <f>M98*I98</f>
        <v>37.299999999999997</v>
      </c>
      <c r="O98" s="25"/>
      <c r="P98" s="45" t="str">
        <f t="shared" si="11"/>
        <v/>
      </c>
    </row>
    <row r="99" spans="1:16">
      <c r="A99" s="4">
        <v>1</v>
      </c>
      <c r="B99" s="5">
        <v>75</v>
      </c>
      <c r="C99" s="6" t="s">
        <v>150</v>
      </c>
      <c r="D99" s="7" t="s">
        <v>36</v>
      </c>
      <c r="E99" s="6" t="s">
        <v>98</v>
      </c>
      <c r="F99" s="7" t="s">
        <v>99</v>
      </c>
      <c r="G99" s="8">
        <v>37715</v>
      </c>
      <c r="H99" s="22">
        <v>73.8</v>
      </c>
      <c r="I99" s="10">
        <v>0.67300000000000004</v>
      </c>
      <c r="J99" s="11">
        <v>50</v>
      </c>
      <c r="K99" s="11">
        <v>55</v>
      </c>
      <c r="L99" s="11">
        <v>57.5</v>
      </c>
      <c r="M99" s="11">
        <v>57.5</v>
      </c>
      <c r="N99" s="12">
        <f>M99*I99</f>
        <v>38.697500000000005</v>
      </c>
      <c r="O99" s="25"/>
      <c r="P99" s="45" t="str">
        <f t="shared" si="11"/>
        <v/>
      </c>
    </row>
    <row r="100" spans="1:16">
      <c r="A100" s="14">
        <v>1</v>
      </c>
      <c r="B100" s="5">
        <v>75</v>
      </c>
      <c r="C100" s="6" t="s">
        <v>189</v>
      </c>
      <c r="D100" s="7" t="s">
        <v>51</v>
      </c>
      <c r="E100" s="6"/>
      <c r="F100" s="7" t="s">
        <v>156</v>
      </c>
      <c r="G100" s="8">
        <v>35879</v>
      </c>
      <c r="H100" s="22">
        <v>70.010000000000005</v>
      </c>
      <c r="I100" s="10">
        <v>0.70309999999999995</v>
      </c>
      <c r="J100" s="15">
        <v>40</v>
      </c>
      <c r="K100" s="11">
        <v>47.5</v>
      </c>
      <c r="L100" s="11">
        <v>52.5</v>
      </c>
      <c r="M100" s="11">
        <v>52.5</v>
      </c>
      <c r="N100" s="12">
        <f t="shared" ref="N100:N112" si="15">M100*I100</f>
        <v>36.912749999999996</v>
      </c>
      <c r="O100" s="25"/>
      <c r="P100" s="45" t="str">
        <f t="shared" si="11"/>
        <v/>
      </c>
    </row>
    <row r="101" spans="1:16">
      <c r="A101" s="14">
        <v>1</v>
      </c>
      <c r="B101" s="5">
        <v>75</v>
      </c>
      <c r="C101" s="6" t="s">
        <v>151</v>
      </c>
      <c r="D101" s="6" t="s">
        <v>39</v>
      </c>
      <c r="E101" s="6" t="s">
        <v>37</v>
      </c>
      <c r="F101" s="6" t="s">
        <v>62</v>
      </c>
      <c r="G101" s="8">
        <v>30341</v>
      </c>
      <c r="H101" s="22">
        <v>72.3</v>
      </c>
      <c r="I101" s="10">
        <v>0.68430000000000002</v>
      </c>
      <c r="J101" s="11">
        <v>52.5</v>
      </c>
      <c r="K101" s="11">
        <v>57.5</v>
      </c>
      <c r="L101" s="11">
        <v>62.5</v>
      </c>
      <c r="M101" s="11">
        <v>62.5</v>
      </c>
      <c r="N101" s="12">
        <f t="shared" ref="N101:N107" si="16">M101*I101</f>
        <v>42.768750000000004</v>
      </c>
      <c r="O101" s="25"/>
      <c r="P101" s="45" t="str">
        <f t="shared" si="11"/>
        <v/>
      </c>
    </row>
    <row r="102" spans="1:16">
      <c r="A102" s="4">
        <v>1</v>
      </c>
      <c r="B102" s="5">
        <v>75</v>
      </c>
      <c r="C102" s="6" t="s">
        <v>48</v>
      </c>
      <c r="D102" s="7" t="s">
        <v>49</v>
      </c>
      <c r="E102" s="7"/>
      <c r="F102" s="7" t="s">
        <v>22</v>
      </c>
      <c r="G102" s="8">
        <v>25594</v>
      </c>
      <c r="H102" s="22">
        <v>73.8</v>
      </c>
      <c r="I102" s="10">
        <v>0.67300000000000004</v>
      </c>
      <c r="J102" s="11">
        <v>37.5</v>
      </c>
      <c r="K102" s="11">
        <v>42.5</v>
      </c>
      <c r="L102" s="11">
        <v>45</v>
      </c>
      <c r="M102" s="11">
        <v>45</v>
      </c>
      <c r="N102" s="12">
        <f t="shared" si="16"/>
        <v>30.285000000000004</v>
      </c>
      <c r="O102" s="25"/>
      <c r="P102" s="45" t="str">
        <f t="shared" si="11"/>
        <v/>
      </c>
    </row>
    <row r="103" spans="1:16">
      <c r="A103" s="4">
        <v>1</v>
      </c>
      <c r="B103" s="5">
        <v>82.5</v>
      </c>
      <c r="C103" s="6" t="s">
        <v>57</v>
      </c>
      <c r="D103" s="7" t="s">
        <v>39</v>
      </c>
      <c r="E103" s="6"/>
      <c r="F103" s="7" t="s">
        <v>58</v>
      </c>
      <c r="G103" s="8">
        <v>32395</v>
      </c>
      <c r="H103" s="22">
        <v>80.45</v>
      </c>
      <c r="I103" s="10">
        <v>0.63009999999999999</v>
      </c>
      <c r="J103" s="11">
        <v>50</v>
      </c>
      <c r="K103" s="11">
        <v>60</v>
      </c>
      <c r="L103" s="11">
        <v>67.5</v>
      </c>
      <c r="M103" s="11">
        <v>67.5</v>
      </c>
      <c r="N103" s="12">
        <f t="shared" si="16"/>
        <v>42.531750000000002</v>
      </c>
      <c r="O103" s="25"/>
      <c r="P103" s="45" t="str">
        <f t="shared" si="11"/>
        <v/>
      </c>
    </row>
    <row r="104" spans="1:16">
      <c r="A104" s="4">
        <v>2</v>
      </c>
      <c r="B104" s="5">
        <v>82.5</v>
      </c>
      <c r="C104" s="6" t="s">
        <v>152</v>
      </c>
      <c r="D104" s="7" t="s">
        <v>39</v>
      </c>
      <c r="E104" s="7"/>
      <c r="F104" s="7" t="s">
        <v>77</v>
      </c>
      <c r="G104" s="8">
        <v>34574</v>
      </c>
      <c r="H104" s="22">
        <v>81.900000000000006</v>
      </c>
      <c r="I104" s="10">
        <v>0.62239999999999995</v>
      </c>
      <c r="J104" s="11">
        <v>50</v>
      </c>
      <c r="K104" s="11">
        <v>55</v>
      </c>
      <c r="L104" s="11">
        <v>60</v>
      </c>
      <c r="M104" s="11">
        <v>60</v>
      </c>
      <c r="N104" s="12">
        <f t="shared" si="16"/>
        <v>37.343999999999994</v>
      </c>
      <c r="O104" s="25"/>
      <c r="P104" s="45" t="str">
        <f t="shared" si="11"/>
        <v/>
      </c>
    </row>
    <row r="105" spans="1:16">
      <c r="A105" s="14">
        <v>1</v>
      </c>
      <c r="B105" s="5">
        <v>90</v>
      </c>
      <c r="C105" s="6" t="s">
        <v>81</v>
      </c>
      <c r="D105" s="6" t="s">
        <v>39</v>
      </c>
      <c r="E105" s="6"/>
      <c r="F105" s="6" t="s">
        <v>187</v>
      </c>
      <c r="G105" s="8">
        <v>31166</v>
      </c>
      <c r="H105" s="22">
        <v>86.45</v>
      </c>
      <c r="I105" s="10">
        <v>0.6</v>
      </c>
      <c r="J105" s="11">
        <v>62.5</v>
      </c>
      <c r="K105" s="11">
        <v>65</v>
      </c>
      <c r="L105" s="15">
        <v>67.5</v>
      </c>
      <c r="M105" s="11">
        <v>65</v>
      </c>
      <c r="N105" s="12">
        <f t="shared" si="16"/>
        <v>39</v>
      </c>
      <c r="O105" s="25"/>
      <c r="P105" s="45" t="str">
        <f t="shared" si="11"/>
        <v/>
      </c>
    </row>
    <row r="106" spans="1:16">
      <c r="A106" s="4">
        <v>1</v>
      </c>
      <c r="B106" s="5">
        <v>90</v>
      </c>
      <c r="C106" s="6" t="s">
        <v>66</v>
      </c>
      <c r="D106" s="7" t="s">
        <v>60</v>
      </c>
      <c r="E106" s="7"/>
      <c r="F106" s="7" t="s">
        <v>67</v>
      </c>
      <c r="G106" s="8">
        <v>26975</v>
      </c>
      <c r="H106" s="22">
        <v>88.9</v>
      </c>
      <c r="I106" s="10">
        <v>0.5897</v>
      </c>
      <c r="J106" s="11">
        <v>57.5</v>
      </c>
      <c r="K106" s="11">
        <v>62.5</v>
      </c>
      <c r="L106" s="15">
        <v>70</v>
      </c>
      <c r="M106" s="11">
        <v>62.5</v>
      </c>
      <c r="N106" s="12">
        <f t="shared" si="16"/>
        <v>36.856250000000003</v>
      </c>
      <c r="O106" s="25"/>
      <c r="P106" s="45" t="str">
        <f t="shared" si="11"/>
        <v/>
      </c>
    </row>
    <row r="107" spans="1:16" ht="24">
      <c r="A107" s="4">
        <v>1</v>
      </c>
      <c r="B107" s="5">
        <v>90</v>
      </c>
      <c r="C107" s="6" t="s">
        <v>153</v>
      </c>
      <c r="D107" s="7" t="s">
        <v>69</v>
      </c>
      <c r="E107" s="7"/>
      <c r="F107" s="7" t="s">
        <v>154</v>
      </c>
      <c r="G107" s="8">
        <v>22947</v>
      </c>
      <c r="H107" s="22">
        <v>84.7</v>
      </c>
      <c r="I107" s="10">
        <v>0.60829999999999995</v>
      </c>
      <c r="J107" s="15">
        <v>55</v>
      </c>
      <c r="K107" s="11">
        <v>55</v>
      </c>
      <c r="L107" s="11">
        <v>60</v>
      </c>
      <c r="M107" s="11">
        <v>60</v>
      </c>
      <c r="N107" s="12">
        <f t="shared" si="16"/>
        <v>36.497999999999998</v>
      </c>
      <c r="O107" s="25"/>
      <c r="P107" s="45" t="str">
        <f t="shared" si="11"/>
        <v/>
      </c>
    </row>
    <row r="108" spans="1:16">
      <c r="A108" s="4">
        <v>1</v>
      </c>
      <c r="B108" s="5">
        <v>100</v>
      </c>
      <c r="C108" s="6" t="s">
        <v>72</v>
      </c>
      <c r="D108" s="7" t="s">
        <v>36</v>
      </c>
      <c r="E108" s="7" t="s">
        <v>53</v>
      </c>
      <c r="F108" s="7" t="s">
        <v>44</v>
      </c>
      <c r="G108" s="8">
        <v>37390</v>
      </c>
      <c r="H108" s="9">
        <v>94.6</v>
      </c>
      <c r="I108" s="10">
        <v>0.56910000000000005</v>
      </c>
      <c r="J108" s="11">
        <v>85</v>
      </c>
      <c r="K108" s="15">
        <v>90</v>
      </c>
      <c r="L108" s="11">
        <v>90</v>
      </c>
      <c r="M108" s="11">
        <v>90</v>
      </c>
      <c r="N108" s="12">
        <f t="shared" si="15"/>
        <v>51.219000000000001</v>
      </c>
      <c r="O108" s="25">
        <v>1</v>
      </c>
      <c r="P108" s="45" t="str">
        <f t="shared" si="11"/>
        <v/>
      </c>
    </row>
    <row r="109" spans="1:16">
      <c r="A109" s="4">
        <v>1</v>
      </c>
      <c r="B109" s="5">
        <v>100</v>
      </c>
      <c r="C109" s="6" t="s">
        <v>76</v>
      </c>
      <c r="D109" s="7" t="s">
        <v>39</v>
      </c>
      <c r="E109" s="7"/>
      <c r="F109" s="7" t="s">
        <v>77</v>
      </c>
      <c r="G109" s="8">
        <v>35409</v>
      </c>
      <c r="H109" s="22">
        <v>99.8</v>
      </c>
      <c r="I109" s="10">
        <v>0.55449999999999999</v>
      </c>
      <c r="J109" s="11">
        <v>75</v>
      </c>
      <c r="K109" s="11">
        <v>80</v>
      </c>
      <c r="L109" s="11">
        <v>82.5</v>
      </c>
      <c r="M109" s="11">
        <v>82.5</v>
      </c>
      <c r="N109" s="12">
        <f>M109*I109</f>
        <v>45.746249999999996</v>
      </c>
      <c r="O109" s="25">
        <v>3</v>
      </c>
      <c r="P109" s="45" t="str">
        <f t="shared" si="11"/>
        <v/>
      </c>
    </row>
    <row r="110" spans="1:16">
      <c r="A110" s="14">
        <v>2</v>
      </c>
      <c r="B110" s="5">
        <v>100</v>
      </c>
      <c r="C110" s="6" t="s">
        <v>155</v>
      </c>
      <c r="D110" s="6" t="s">
        <v>39</v>
      </c>
      <c r="E110" s="6"/>
      <c r="F110" s="6" t="s">
        <v>61</v>
      </c>
      <c r="G110" s="8">
        <v>33406</v>
      </c>
      <c r="H110" s="22">
        <v>98.7</v>
      </c>
      <c r="I110" s="10">
        <v>0.55730000000000002</v>
      </c>
      <c r="J110" s="11">
        <v>62.5</v>
      </c>
      <c r="K110" s="11">
        <v>65</v>
      </c>
      <c r="L110" s="11">
        <v>67.5</v>
      </c>
      <c r="M110" s="11">
        <v>67.5</v>
      </c>
      <c r="N110" s="12">
        <f>M110*I110</f>
        <v>37.617750000000001</v>
      </c>
      <c r="O110" s="16"/>
      <c r="P110" s="45" t="str">
        <f t="shared" si="11"/>
        <v/>
      </c>
    </row>
    <row r="111" spans="1:16">
      <c r="A111" s="4">
        <v>1</v>
      </c>
      <c r="B111" s="5">
        <v>110</v>
      </c>
      <c r="C111" s="6" t="s">
        <v>157</v>
      </c>
      <c r="D111" s="7" t="s">
        <v>39</v>
      </c>
      <c r="E111" s="7"/>
      <c r="F111" s="7" t="s">
        <v>62</v>
      </c>
      <c r="G111" s="8">
        <v>29775</v>
      </c>
      <c r="H111" s="22">
        <v>108.75</v>
      </c>
      <c r="I111" s="10">
        <v>0.53800000000000003</v>
      </c>
      <c r="J111" s="11">
        <v>62.5</v>
      </c>
      <c r="K111" s="11">
        <v>67.5</v>
      </c>
      <c r="L111" s="11">
        <v>70</v>
      </c>
      <c r="M111" s="11">
        <v>70</v>
      </c>
      <c r="N111" s="12">
        <f>M111*I111</f>
        <v>37.660000000000004</v>
      </c>
      <c r="O111" s="25"/>
      <c r="P111" s="45" t="str">
        <f t="shared" ref="P111:P133" si="17">IFERROR(VLOOKUP(A111,$R$3:$S$34,2,FALSE),"")</f>
        <v/>
      </c>
    </row>
    <row r="112" spans="1:16">
      <c r="A112" s="4">
        <v>1</v>
      </c>
      <c r="B112" s="5">
        <v>110</v>
      </c>
      <c r="C112" s="6" t="s">
        <v>40</v>
      </c>
      <c r="D112" s="7" t="s">
        <v>60</v>
      </c>
      <c r="E112" s="7"/>
      <c r="F112" s="7" t="s">
        <v>22</v>
      </c>
      <c r="G112" s="8">
        <v>26915</v>
      </c>
      <c r="H112" s="22">
        <v>106.7</v>
      </c>
      <c r="I112" s="10">
        <v>0.54100000000000004</v>
      </c>
      <c r="J112" s="11">
        <v>55</v>
      </c>
      <c r="K112" s="11">
        <v>60</v>
      </c>
      <c r="L112" s="11">
        <v>65</v>
      </c>
      <c r="M112" s="11">
        <v>65</v>
      </c>
      <c r="N112" s="12">
        <f t="shared" si="15"/>
        <v>35.164999999999999</v>
      </c>
      <c r="O112" s="25"/>
      <c r="P112" s="45" t="str">
        <f t="shared" si="17"/>
        <v/>
      </c>
    </row>
    <row r="113" spans="1:16">
      <c r="A113" s="59" t="s">
        <v>196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70"/>
      <c r="P113" s="45" t="str">
        <f t="shared" si="17"/>
        <v/>
      </c>
    </row>
    <row r="114" spans="1:16">
      <c r="A114" s="56"/>
      <c r="B114" s="57"/>
      <c r="C114" s="57"/>
      <c r="D114" s="57"/>
      <c r="E114" s="57"/>
      <c r="F114" s="57"/>
      <c r="G114" s="57"/>
      <c r="H114" s="58"/>
      <c r="I114" s="26" t="s">
        <v>16</v>
      </c>
      <c r="J114" s="18" t="s">
        <v>14</v>
      </c>
      <c r="K114" s="18" t="s">
        <v>15</v>
      </c>
      <c r="L114" s="19"/>
      <c r="M114" s="19"/>
      <c r="N114" s="27"/>
      <c r="P114" s="45" t="str">
        <f t="shared" si="17"/>
        <v/>
      </c>
    </row>
    <row r="115" spans="1:16">
      <c r="A115" s="4">
        <v>1</v>
      </c>
      <c r="B115" s="5">
        <v>90</v>
      </c>
      <c r="C115" s="6" t="s">
        <v>148</v>
      </c>
      <c r="D115" s="7" t="s">
        <v>39</v>
      </c>
      <c r="E115" s="7" t="s">
        <v>37</v>
      </c>
      <c r="F115" s="7" t="s">
        <v>62</v>
      </c>
      <c r="G115" s="8">
        <v>32813</v>
      </c>
      <c r="H115" s="22">
        <v>85</v>
      </c>
      <c r="I115" s="10"/>
      <c r="J115" s="11">
        <v>50</v>
      </c>
      <c r="K115" s="11">
        <v>26</v>
      </c>
      <c r="L115" s="11"/>
      <c r="M115" s="11"/>
      <c r="N115" s="12">
        <v>0</v>
      </c>
      <c r="O115" s="16"/>
      <c r="P115" s="45" t="str">
        <f t="shared" si="17"/>
        <v/>
      </c>
    </row>
    <row r="116" spans="1:16">
      <c r="A116" s="4">
        <v>1</v>
      </c>
      <c r="B116" s="5">
        <v>90</v>
      </c>
      <c r="C116" s="6" t="s">
        <v>118</v>
      </c>
      <c r="D116" s="7" t="s">
        <v>119</v>
      </c>
      <c r="E116" s="7" t="s">
        <v>176</v>
      </c>
      <c r="F116" s="7" t="s">
        <v>120</v>
      </c>
      <c r="G116" s="8">
        <v>20459</v>
      </c>
      <c r="H116" s="22">
        <v>84.5</v>
      </c>
      <c r="I116" s="10"/>
      <c r="J116" s="11">
        <v>50</v>
      </c>
      <c r="K116" s="11">
        <v>39</v>
      </c>
      <c r="L116" s="11"/>
      <c r="M116" s="11"/>
      <c r="N116" s="12">
        <v>0</v>
      </c>
      <c r="O116" s="16"/>
      <c r="P116" s="45" t="str">
        <f t="shared" si="17"/>
        <v/>
      </c>
    </row>
    <row r="117" spans="1:16">
      <c r="A117" s="4">
        <v>1</v>
      </c>
      <c r="B117" s="5">
        <v>100</v>
      </c>
      <c r="C117" s="6" t="s">
        <v>37</v>
      </c>
      <c r="D117" s="7" t="s">
        <v>39</v>
      </c>
      <c r="E117" s="7"/>
      <c r="F117" s="7" t="s">
        <v>62</v>
      </c>
      <c r="G117" s="8">
        <v>31956</v>
      </c>
      <c r="H117" s="22">
        <v>99.2</v>
      </c>
      <c r="I117" s="10"/>
      <c r="J117" s="11">
        <v>50</v>
      </c>
      <c r="K117" s="11">
        <v>32</v>
      </c>
      <c r="L117" s="11"/>
      <c r="M117" s="11"/>
      <c r="N117" s="12">
        <v>0</v>
      </c>
      <c r="O117" s="16"/>
      <c r="P117" s="45" t="str">
        <f t="shared" si="17"/>
        <v/>
      </c>
    </row>
    <row r="118" spans="1:16">
      <c r="A118" s="4">
        <v>1</v>
      </c>
      <c r="B118" s="5">
        <v>110</v>
      </c>
      <c r="C118" s="6" t="s">
        <v>149</v>
      </c>
      <c r="D118" s="7" t="s">
        <v>39</v>
      </c>
      <c r="E118" s="7"/>
      <c r="F118" s="7" t="s">
        <v>62</v>
      </c>
      <c r="G118" s="8">
        <v>30279</v>
      </c>
      <c r="H118" s="22">
        <v>103.55</v>
      </c>
      <c r="I118" s="10"/>
      <c r="J118" s="11">
        <v>50</v>
      </c>
      <c r="K118" s="11">
        <v>32</v>
      </c>
      <c r="L118" s="11"/>
      <c r="M118" s="11"/>
      <c r="N118" s="12">
        <v>0</v>
      </c>
      <c r="O118" s="16"/>
      <c r="P118" s="45" t="str">
        <f t="shared" si="17"/>
        <v/>
      </c>
    </row>
    <row r="119" spans="1:16">
      <c r="A119" s="48" t="s">
        <v>208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50"/>
      <c r="P119" s="45" t="str">
        <f t="shared" si="17"/>
        <v/>
      </c>
    </row>
    <row r="120" spans="1:16">
      <c r="A120" s="4">
        <v>1</v>
      </c>
      <c r="B120" s="5">
        <v>75</v>
      </c>
      <c r="C120" s="6" t="s">
        <v>159</v>
      </c>
      <c r="D120" s="7" t="s">
        <v>39</v>
      </c>
      <c r="E120" s="7"/>
      <c r="F120" s="7" t="s">
        <v>22</v>
      </c>
      <c r="G120" s="8">
        <v>34220</v>
      </c>
      <c r="H120" s="9">
        <v>71.3</v>
      </c>
      <c r="I120" s="10">
        <v>0.69230000000000003</v>
      </c>
      <c r="J120" s="11">
        <v>170</v>
      </c>
      <c r="K120" s="11">
        <v>180</v>
      </c>
      <c r="L120" s="11">
        <v>185</v>
      </c>
      <c r="M120" s="11">
        <v>185</v>
      </c>
      <c r="N120" s="12">
        <f t="shared" ref="N120:N126" si="18">M120*I120</f>
        <v>128.07550000000001</v>
      </c>
      <c r="O120" s="13">
        <v>2</v>
      </c>
      <c r="P120" s="45" t="str">
        <f t="shared" si="17"/>
        <v/>
      </c>
    </row>
    <row r="121" spans="1:16">
      <c r="A121" s="4">
        <v>2</v>
      </c>
      <c r="B121" s="5">
        <v>75</v>
      </c>
      <c r="C121" s="6" t="s">
        <v>160</v>
      </c>
      <c r="D121" s="7" t="s">
        <v>39</v>
      </c>
      <c r="E121" s="7" t="s">
        <v>161</v>
      </c>
      <c r="F121" s="7" t="s">
        <v>177</v>
      </c>
      <c r="G121" s="8">
        <v>32006</v>
      </c>
      <c r="H121" s="9">
        <v>72.5</v>
      </c>
      <c r="I121" s="10">
        <v>0.68279999999999996</v>
      </c>
      <c r="J121" s="11">
        <v>140</v>
      </c>
      <c r="K121" s="11">
        <v>150</v>
      </c>
      <c r="L121" s="11">
        <v>160</v>
      </c>
      <c r="M121" s="11">
        <v>160</v>
      </c>
      <c r="N121" s="12">
        <f t="shared" si="18"/>
        <v>109.24799999999999</v>
      </c>
      <c r="O121" s="13">
        <v>3</v>
      </c>
      <c r="P121" s="45" t="str">
        <f t="shared" si="17"/>
        <v/>
      </c>
    </row>
    <row r="122" spans="1:16">
      <c r="A122" s="14" t="s">
        <v>190</v>
      </c>
      <c r="B122" s="5">
        <v>75</v>
      </c>
      <c r="C122" s="6" t="s">
        <v>158</v>
      </c>
      <c r="D122" s="6" t="s">
        <v>39</v>
      </c>
      <c r="E122" s="6"/>
      <c r="F122" s="6" t="s">
        <v>22</v>
      </c>
      <c r="G122" s="8">
        <v>34461</v>
      </c>
      <c r="H122" s="9">
        <v>75.8</v>
      </c>
      <c r="I122" s="10">
        <v>0.65900000000000003</v>
      </c>
      <c r="J122" s="15">
        <v>187.5</v>
      </c>
      <c r="K122" s="15">
        <v>187.5</v>
      </c>
      <c r="L122" s="15">
        <v>187.5</v>
      </c>
      <c r="M122" s="15">
        <v>0</v>
      </c>
      <c r="N122" s="12">
        <f t="shared" si="18"/>
        <v>0</v>
      </c>
      <c r="O122" s="16"/>
      <c r="P122" s="45" t="str">
        <f t="shared" si="17"/>
        <v/>
      </c>
    </row>
    <row r="123" spans="1:16">
      <c r="A123" s="4">
        <v>1</v>
      </c>
      <c r="B123" s="5">
        <v>82.5</v>
      </c>
      <c r="C123" s="6" t="s">
        <v>52</v>
      </c>
      <c r="D123" s="7" t="s">
        <v>39</v>
      </c>
      <c r="E123" s="7" t="s">
        <v>53</v>
      </c>
      <c r="F123" s="7" t="s">
        <v>44</v>
      </c>
      <c r="G123" s="8">
        <v>33485</v>
      </c>
      <c r="H123" s="9">
        <v>80.900000000000006</v>
      </c>
      <c r="I123" s="10">
        <v>0.62790000000000001</v>
      </c>
      <c r="J123" s="11">
        <v>230</v>
      </c>
      <c r="K123" s="11">
        <v>237.5</v>
      </c>
      <c r="L123" s="11">
        <v>242.5</v>
      </c>
      <c r="M123" s="11">
        <v>242.5</v>
      </c>
      <c r="N123" s="12">
        <f t="shared" si="18"/>
        <v>152.26575</v>
      </c>
      <c r="O123" s="13">
        <v>1</v>
      </c>
      <c r="P123" s="45" t="str">
        <f t="shared" si="17"/>
        <v/>
      </c>
    </row>
    <row r="124" spans="1:16">
      <c r="A124" s="4">
        <v>1</v>
      </c>
      <c r="B124" s="5">
        <v>90</v>
      </c>
      <c r="C124" s="6" t="s">
        <v>162</v>
      </c>
      <c r="D124" s="7" t="s">
        <v>39</v>
      </c>
      <c r="E124" s="7"/>
      <c r="F124" s="7" t="s">
        <v>77</v>
      </c>
      <c r="G124" s="8">
        <v>33377</v>
      </c>
      <c r="H124" s="9">
        <v>87.65</v>
      </c>
      <c r="I124" s="10">
        <v>0.59470000000000001</v>
      </c>
      <c r="J124" s="11">
        <v>180</v>
      </c>
      <c r="K124" s="15">
        <v>197.5</v>
      </c>
      <c r="L124" s="15">
        <v>197.5</v>
      </c>
      <c r="M124" s="11">
        <v>180</v>
      </c>
      <c r="N124" s="12">
        <f t="shared" si="18"/>
        <v>107.04600000000001</v>
      </c>
      <c r="O124" s="13"/>
      <c r="P124" s="45" t="str">
        <f t="shared" si="17"/>
        <v/>
      </c>
    </row>
    <row r="125" spans="1:16">
      <c r="A125" s="4">
        <v>2</v>
      </c>
      <c r="B125" s="5">
        <v>90</v>
      </c>
      <c r="C125" s="6" t="s">
        <v>163</v>
      </c>
      <c r="D125" s="7" t="s">
        <v>39</v>
      </c>
      <c r="E125" s="7"/>
      <c r="F125" s="7" t="s">
        <v>62</v>
      </c>
      <c r="G125" s="8">
        <v>34649</v>
      </c>
      <c r="H125" s="9">
        <v>88.9</v>
      </c>
      <c r="I125" s="10">
        <v>0.59099999999999997</v>
      </c>
      <c r="J125" s="11">
        <v>140</v>
      </c>
      <c r="K125" s="11">
        <v>145</v>
      </c>
      <c r="L125" s="11">
        <v>155</v>
      </c>
      <c r="M125" s="11">
        <v>155</v>
      </c>
      <c r="N125" s="12">
        <f t="shared" si="18"/>
        <v>91.60499999999999</v>
      </c>
      <c r="O125" s="13"/>
      <c r="P125" s="45" t="str">
        <f t="shared" si="17"/>
        <v/>
      </c>
    </row>
    <row r="126" spans="1:16">
      <c r="A126" s="4" t="s">
        <v>190</v>
      </c>
      <c r="B126" s="5">
        <v>100</v>
      </c>
      <c r="C126" s="6" t="s">
        <v>53</v>
      </c>
      <c r="D126" s="7" t="s">
        <v>39</v>
      </c>
      <c r="E126" s="7"/>
      <c r="F126" s="7" t="s">
        <v>44</v>
      </c>
      <c r="G126" s="8">
        <v>33406</v>
      </c>
      <c r="H126" s="9">
        <v>97.75</v>
      </c>
      <c r="I126" s="10">
        <v>0.55969999999999998</v>
      </c>
      <c r="J126" s="15">
        <v>280</v>
      </c>
      <c r="K126" s="15">
        <v>0</v>
      </c>
      <c r="L126" s="15">
        <v>0</v>
      </c>
      <c r="M126" s="15">
        <v>0</v>
      </c>
      <c r="N126" s="12">
        <f t="shared" si="18"/>
        <v>0</v>
      </c>
      <c r="O126" s="13"/>
      <c r="P126" s="45" t="str">
        <f t="shared" si="17"/>
        <v/>
      </c>
    </row>
    <row r="127" spans="1:16">
      <c r="A127" s="48" t="s">
        <v>178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50"/>
      <c r="P127" s="45" t="str">
        <f t="shared" si="17"/>
        <v/>
      </c>
    </row>
    <row r="128" spans="1:16">
      <c r="A128" s="56"/>
      <c r="B128" s="57"/>
      <c r="C128" s="57"/>
      <c r="D128" s="57"/>
      <c r="E128" s="57"/>
      <c r="F128" s="57"/>
      <c r="G128" s="57"/>
      <c r="H128" s="58"/>
      <c r="J128" s="18" t="s">
        <v>14</v>
      </c>
      <c r="K128" s="18" t="s">
        <v>15</v>
      </c>
      <c r="L128" s="19"/>
      <c r="M128" s="19"/>
      <c r="N128" s="20"/>
      <c r="O128" s="16"/>
      <c r="P128" s="45" t="str">
        <f t="shared" si="17"/>
        <v/>
      </c>
    </row>
    <row r="129" spans="1:16">
      <c r="A129" s="4">
        <v>1</v>
      </c>
      <c r="B129" s="5">
        <v>60</v>
      </c>
      <c r="C129" s="6" t="s">
        <v>167</v>
      </c>
      <c r="D129" s="7" t="s">
        <v>51</v>
      </c>
      <c r="E129" s="7"/>
      <c r="F129" s="7" t="s">
        <v>105</v>
      </c>
      <c r="G129" s="8">
        <v>35727</v>
      </c>
      <c r="H129" s="9">
        <v>59.9</v>
      </c>
      <c r="I129" s="10"/>
      <c r="J129" s="11">
        <v>55</v>
      </c>
      <c r="K129" s="11">
        <v>44</v>
      </c>
      <c r="L129" s="11"/>
      <c r="M129" s="21"/>
      <c r="N129" s="12"/>
      <c r="O129" s="16"/>
      <c r="P129" s="45" t="str">
        <f t="shared" si="17"/>
        <v/>
      </c>
    </row>
    <row r="130" spans="1:16">
      <c r="A130" s="4">
        <v>1</v>
      </c>
      <c r="B130" s="5">
        <v>67.5</v>
      </c>
      <c r="C130" s="6" t="s">
        <v>168</v>
      </c>
      <c r="D130" s="7" t="s">
        <v>60</v>
      </c>
      <c r="E130" s="7" t="s">
        <v>137</v>
      </c>
      <c r="F130" s="7" t="s">
        <v>105</v>
      </c>
      <c r="G130" s="8">
        <v>26334</v>
      </c>
      <c r="H130" s="22">
        <v>67.25</v>
      </c>
      <c r="I130" s="10"/>
      <c r="J130" s="11">
        <v>100</v>
      </c>
      <c r="K130" s="11">
        <v>25</v>
      </c>
      <c r="L130" s="11"/>
      <c r="M130" s="21"/>
      <c r="N130" s="12"/>
      <c r="O130" s="16"/>
      <c r="P130" s="45" t="str">
        <f t="shared" si="17"/>
        <v/>
      </c>
    </row>
    <row r="131" spans="1:16">
      <c r="A131" s="14">
        <v>1</v>
      </c>
      <c r="B131" s="5">
        <v>82.5</v>
      </c>
      <c r="C131" s="6" t="s">
        <v>169</v>
      </c>
      <c r="D131" s="6" t="s">
        <v>39</v>
      </c>
      <c r="E131" s="6"/>
      <c r="F131" s="6" t="s">
        <v>22</v>
      </c>
      <c r="G131" s="8">
        <v>32170</v>
      </c>
      <c r="H131" s="9">
        <v>77.2</v>
      </c>
      <c r="I131" s="10"/>
      <c r="J131" s="11">
        <v>100</v>
      </c>
      <c r="K131" s="11">
        <v>30</v>
      </c>
      <c r="L131" s="11"/>
      <c r="M131" s="21"/>
      <c r="N131" s="12"/>
      <c r="O131" s="16"/>
      <c r="P131" s="45" t="str">
        <f t="shared" si="17"/>
        <v/>
      </c>
    </row>
    <row r="132" spans="1:16">
      <c r="A132" s="4">
        <v>1</v>
      </c>
      <c r="B132" s="5">
        <v>90</v>
      </c>
      <c r="C132" s="6" t="s">
        <v>81</v>
      </c>
      <c r="D132" s="6" t="s">
        <v>39</v>
      </c>
      <c r="E132" s="6"/>
      <c r="F132" s="6" t="s">
        <v>187</v>
      </c>
      <c r="G132" s="8">
        <v>31166</v>
      </c>
      <c r="H132" s="22">
        <v>86.45</v>
      </c>
      <c r="I132" s="10"/>
      <c r="J132" s="11">
        <v>150</v>
      </c>
      <c r="K132" s="11">
        <v>20</v>
      </c>
      <c r="L132" s="11"/>
      <c r="M132" s="21"/>
      <c r="N132" s="12"/>
      <c r="O132" s="16"/>
      <c r="P132" s="45" t="str">
        <f t="shared" si="17"/>
        <v/>
      </c>
    </row>
    <row r="133" spans="1:16">
      <c r="A133" s="4">
        <v>1</v>
      </c>
      <c r="B133" s="5">
        <v>100</v>
      </c>
      <c r="C133" s="6" t="s">
        <v>139</v>
      </c>
      <c r="D133" s="7" t="s">
        <v>86</v>
      </c>
      <c r="E133" s="7"/>
      <c r="F133" s="7" t="s">
        <v>140</v>
      </c>
      <c r="G133" s="8">
        <v>20823</v>
      </c>
      <c r="H133" s="9">
        <v>99.1</v>
      </c>
      <c r="I133" s="10"/>
      <c r="J133" s="11">
        <v>150</v>
      </c>
      <c r="K133" s="11">
        <v>20</v>
      </c>
      <c r="L133" s="11"/>
      <c r="M133" s="21"/>
      <c r="N133" s="12"/>
      <c r="O133" s="16"/>
      <c r="P133" s="45" t="str">
        <f t="shared" si="17"/>
        <v/>
      </c>
    </row>
    <row r="134" spans="1:16">
      <c r="A134" s="71" t="s">
        <v>192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3"/>
    </row>
    <row r="135" spans="1:16">
      <c r="A135" s="74">
        <v>1</v>
      </c>
      <c r="B135" s="5">
        <v>75</v>
      </c>
      <c r="C135" s="6" t="s">
        <v>164</v>
      </c>
      <c r="D135" s="6" t="s">
        <v>39</v>
      </c>
      <c r="E135" s="6" t="s">
        <v>109</v>
      </c>
      <c r="F135" s="6" t="s">
        <v>166</v>
      </c>
      <c r="G135" s="8">
        <v>32555</v>
      </c>
      <c r="H135" s="22">
        <v>56.05</v>
      </c>
      <c r="I135" s="51"/>
      <c r="J135" s="51">
        <v>220</v>
      </c>
      <c r="K135" s="51">
        <v>225</v>
      </c>
      <c r="L135" s="51">
        <v>230</v>
      </c>
      <c r="M135" s="51">
        <v>230</v>
      </c>
      <c r="N135" s="76"/>
      <c r="O135" s="51"/>
      <c r="P135" s="45" t="str">
        <f>IFERROR(VLOOKUP(A135,$R$3:$S$34,2,FALSE),"")</f>
        <v/>
      </c>
    </row>
    <row r="136" spans="1:16">
      <c r="A136" s="75"/>
      <c r="B136" s="5">
        <v>75</v>
      </c>
      <c r="C136" s="6" t="s">
        <v>165</v>
      </c>
      <c r="D136" s="6" t="s">
        <v>39</v>
      </c>
      <c r="E136" s="6" t="s">
        <v>109</v>
      </c>
      <c r="F136" s="6" t="s">
        <v>166</v>
      </c>
      <c r="G136" s="8">
        <v>27615</v>
      </c>
      <c r="H136" s="22">
        <v>72.150000000000006</v>
      </c>
      <c r="I136" s="52"/>
      <c r="J136" s="52"/>
      <c r="K136" s="52"/>
      <c r="L136" s="52"/>
      <c r="M136" s="52"/>
      <c r="N136" s="76"/>
      <c r="O136" s="52"/>
      <c r="P136" s="45" t="str">
        <f>IFERROR(VLOOKUP(A135,$R$3:$S$34,2,FALSE),"")</f>
        <v/>
      </c>
    </row>
    <row r="137" spans="1:16">
      <c r="A137" s="53" t="s">
        <v>19</v>
      </c>
      <c r="B137" s="54"/>
      <c r="C137" s="55"/>
      <c r="D137" s="28" t="s">
        <v>20</v>
      </c>
      <c r="E137" s="29" t="s">
        <v>21</v>
      </c>
      <c r="F137" s="29"/>
      <c r="G137" s="11" t="s">
        <v>22</v>
      </c>
      <c r="H137" s="30"/>
      <c r="I137" s="94" t="s">
        <v>23</v>
      </c>
      <c r="J137" s="94"/>
      <c r="K137" s="94"/>
      <c r="L137" s="94"/>
      <c r="M137" s="94"/>
      <c r="N137" s="95"/>
    </row>
    <row r="138" spans="1:16">
      <c r="A138" s="53" t="s">
        <v>24</v>
      </c>
      <c r="B138" s="54"/>
      <c r="C138" s="55"/>
      <c r="D138" s="28" t="s">
        <v>20</v>
      </c>
      <c r="E138" s="29" t="s">
        <v>25</v>
      </c>
      <c r="F138" s="29"/>
      <c r="G138" s="11" t="s">
        <v>22</v>
      </c>
      <c r="H138" s="30"/>
      <c r="I138" s="24" t="s">
        <v>26</v>
      </c>
      <c r="J138" s="53" t="s">
        <v>62</v>
      </c>
      <c r="K138" s="54"/>
      <c r="L138" s="55"/>
      <c r="M138" s="31"/>
    </row>
    <row r="139" spans="1:16">
      <c r="A139" s="53" t="s">
        <v>27</v>
      </c>
      <c r="B139" s="54"/>
      <c r="C139" s="55"/>
      <c r="D139" s="28" t="s">
        <v>28</v>
      </c>
      <c r="E139" s="29" t="s">
        <v>29</v>
      </c>
      <c r="F139" s="29"/>
      <c r="G139" s="11" t="s">
        <v>22</v>
      </c>
      <c r="H139" s="30"/>
      <c r="I139" s="24" t="s">
        <v>30</v>
      </c>
      <c r="J139" s="53" t="s">
        <v>105</v>
      </c>
      <c r="K139" s="54"/>
      <c r="L139" s="55"/>
      <c r="M139" s="31"/>
    </row>
    <row r="140" spans="1:16">
      <c r="A140" s="53" t="s">
        <v>27</v>
      </c>
      <c r="B140" s="54"/>
      <c r="C140" s="55"/>
      <c r="D140" s="28" t="s">
        <v>28</v>
      </c>
      <c r="E140" s="29" t="s">
        <v>31</v>
      </c>
      <c r="F140" s="29"/>
      <c r="G140" s="11" t="s">
        <v>22</v>
      </c>
      <c r="H140" s="30"/>
      <c r="I140" s="24" t="s">
        <v>32</v>
      </c>
      <c r="J140" s="53" t="s">
        <v>99</v>
      </c>
      <c r="K140" s="54"/>
      <c r="L140" s="55"/>
      <c r="M140" s="31"/>
    </row>
    <row r="141" spans="1:16">
      <c r="A141" s="53" t="s">
        <v>33</v>
      </c>
      <c r="B141" s="54"/>
      <c r="C141" s="55"/>
      <c r="D141" s="28" t="s">
        <v>34</v>
      </c>
      <c r="E141" s="29" t="s">
        <v>209</v>
      </c>
      <c r="F141" s="29"/>
      <c r="G141" s="11" t="s">
        <v>214</v>
      </c>
      <c r="I141" s="94" t="s">
        <v>194</v>
      </c>
      <c r="J141" s="94"/>
      <c r="K141" s="94"/>
      <c r="L141" s="94"/>
      <c r="M141" s="94"/>
      <c r="N141" s="95"/>
    </row>
    <row r="142" spans="1:16">
      <c r="A142" s="53" t="s">
        <v>33</v>
      </c>
      <c r="B142" s="54"/>
      <c r="C142" s="55"/>
      <c r="D142" s="28" t="s">
        <v>34</v>
      </c>
      <c r="E142" s="29" t="s">
        <v>210</v>
      </c>
      <c r="F142" s="29"/>
      <c r="G142" s="11" t="s">
        <v>214</v>
      </c>
      <c r="I142" s="24" t="s">
        <v>26</v>
      </c>
      <c r="J142" s="53" t="s">
        <v>53</v>
      </c>
      <c r="K142" s="54"/>
      <c r="L142" s="55"/>
      <c r="M142" s="31"/>
    </row>
    <row r="143" spans="1:16">
      <c r="A143" s="53" t="s">
        <v>33</v>
      </c>
      <c r="B143" s="54"/>
      <c r="C143" s="55"/>
      <c r="D143" s="28" t="s">
        <v>34</v>
      </c>
      <c r="E143" s="29" t="s">
        <v>42</v>
      </c>
      <c r="F143" s="29"/>
      <c r="G143" s="11" t="s">
        <v>22</v>
      </c>
      <c r="I143" s="24" t="s">
        <v>30</v>
      </c>
      <c r="J143" s="53" t="s">
        <v>98</v>
      </c>
      <c r="K143" s="54"/>
      <c r="L143" s="55"/>
      <c r="M143" s="31"/>
    </row>
    <row r="144" spans="1:16">
      <c r="A144" s="91" t="s">
        <v>33</v>
      </c>
      <c r="B144" s="91"/>
      <c r="C144" s="91"/>
      <c r="D144" s="42" t="s">
        <v>34</v>
      </c>
      <c r="E144" s="29" t="s">
        <v>135</v>
      </c>
      <c r="F144" s="29"/>
      <c r="G144" s="11" t="s">
        <v>22</v>
      </c>
      <c r="I144" s="24" t="s">
        <v>32</v>
      </c>
      <c r="J144" s="53" t="s">
        <v>170</v>
      </c>
      <c r="K144" s="54"/>
      <c r="L144" s="55"/>
      <c r="M144" s="31"/>
    </row>
    <row r="145" spans="1:7">
      <c r="A145" s="53" t="s">
        <v>211</v>
      </c>
      <c r="B145" s="54"/>
      <c r="C145" s="55"/>
      <c r="D145" s="42" t="s">
        <v>28</v>
      </c>
      <c r="E145" s="43" t="s">
        <v>213</v>
      </c>
      <c r="F145" s="42"/>
      <c r="G145" s="11" t="s">
        <v>22</v>
      </c>
    </row>
    <row r="146" spans="1:7">
      <c r="A146" s="53" t="s">
        <v>211</v>
      </c>
      <c r="B146" s="54"/>
      <c r="C146" s="55"/>
      <c r="D146" s="42" t="s">
        <v>28</v>
      </c>
      <c r="E146" s="29" t="s">
        <v>212</v>
      </c>
      <c r="F146" s="42"/>
      <c r="G146" s="11" t="s">
        <v>22</v>
      </c>
    </row>
  </sheetData>
  <autoFilter ref="A3:S146">
    <filterColumn colId="9" showButton="0"/>
    <filterColumn colId="10" showButton="0"/>
  </autoFilter>
  <sortState ref="A116:Q122">
    <sortCondition ref="J116:J122"/>
    <sortCondition ref="H116:H122"/>
  </sortState>
  <mergeCells count="61">
    <mergeCell ref="A145:C145"/>
    <mergeCell ref="A146:C146"/>
    <mergeCell ref="I141:N141"/>
    <mergeCell ref="J142:L142"/>
    <mergeCell ref="J143:L143"/>
    <mergeCell ref="J144:L144"/>
    <mergeCell ref="A141:C141"/>
    <mergeCell ref="A142:C142"/>
    <mergeCell ref="A143:C143"/>
    <mergeCell ref="A144:C144"/>
    <mergeCell ref="A1:P1"/>
    <mergeCell ref="A2:P2"/>
    <mergeCell ref="A61:N61"/>
    <mergeCell ref="A14:N14"/>
    <mergeCell ref="A140:C140"/>
    <mergeCell ref="J140:L140"/>
    <mergeCell ref="A137:C137"/>
    <mergeCell ref="I137:N137"/>
    <mergeCell ref="A138:C138"/>
    <mergeCell ref="J138:L13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  <mergeCell ref="N3:N4"/>
    <mergeCell ref="O3:O4"/>
    <mergeCell ref="P3:P4"/>
    <mergeCell ref="O135:O136"/>
    <mergeCell ref="A43:N43"/>
    <mergeCell ref="A56:N56"/>
    <mergeCell ref="A57:H57"/>
    <mergeCell ref="A66:N66"/>
    <mergeCell ref="A91:N91"/>
    <mergeCell ref="A67:H67"/>
    <mergeCell ref="A113:N113"/>
    <mergeCell ref="A114:H114"/>
    <mergeCell ref="A134:N134"/>
    <mergeCell ref="A135:A136"/>
    <mergeCell ref="N135:N136"/>
    <mergeCell ref="A5:N5"/>
    <mergeCell ref="M135:M136"/>
    <mergeCell ref="A50:N50"/>
    <mergeCell ref="A54:N54"/>
    <mergeCell ref="J139:L139"/>
    <mergeCell ref="I135:I136"/>
    <mergeCell ref="J135:J136"/>
    <mergeCell ref="K135:K136"/>
    <mergeCell ref="L135:L136"/>
    <mergeCell ref="A51:H51"/>
    <mergeCell ref="A95:N95"/>
    <mergeCell ref="A119:N119"/>
    <mergeCell ref="A127:N127"/>
    <mergeCell ref="A128:H128"/>
    <mergeCell ref="A139:C1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2"/>
  <sheetViews>
    <sheetView workbookViewId="0">
      <selection activeCell="J6" sqref="J6"/>
    </sheetView>
  </sheetViews>
  <sheetFormatPr defaultRowHeight="15"/>
  <cols>
    <col min="1" max="1" width="20.28515625" bestFit="1" customWidth="1"/>
    <col min="2" max="2" width="21.7109375" bestFit="1" customWidth="1"/>
    <col min="4" max="7" width="0" hidden="1" customWidth="1"/>
    <col min="9" max="9" width="22.140625" customWidth="1"/>
    <col min="10" max="10" width="19.42578125" customWidth="1"/>
  </cols>
  <sheetData>
    <row r="3" spans="1:10">
      <c r="A3" s="37" t="s">
        <v>6</v>
      </c>
      <c r="B3" t="s">
        <v>198</v>
      </c>
      <c r="I3" s="37" t="s">
        <v>191</v>
      </c>
      <c r="J3" t="s">
        <v>193</v>
      </c>
    </row>
    <row r="4" spans="1:10">
      <c r="A4" t="s">
        <v>53</v>
      </c>
      <c r="B4" s="36">
        <v>120</v>
      </c>
      <c r="I4" s="38" t="s">
        <v>62</v>
      </c>
      <c r="J4" s="36">
        <v>195</v>
      </c>
    </row>
    <row r="5" spans="1:10">
      <c r="A5" t="s">
        <v>98</v>
      </c>
      <c r="B5" s="36">
        <v>102</v>
      </c>
      <c r="I5" s="38" t="s">
        <v>105</v>
      </c>
      <c r="J5" s="36">
        <v>80</v>
      </c>
    </row>
    <row r="6" spans="1:10">
      <c r="A6" t="s">
        <v>170</v>
      </c>
      <c r="B6" s="36">
        <v>53</v>
      </c>
      <c r="I6" s="38" t="s">
        <v>44</v>
      </c>
      <c r="J6" s="36">
        <v>63</v>
      </c>
    </row>
    <row r="7" spans="1:10">
      <c r="A7" t="s">
        <v>113</v>
      </c>
      <c r="B7" s="36">
        <v>48</v>
      </c>
      <c r="I7" s="38" t="s">
        <v>99</v>
      </c>
      <c r="J7" s="36">
        <v>63</v>
      </c>
    </row>
    <row r="8" spans="1:10">
      <c r="A8" t="s">
        <v>37</v>
      </c>
      <c r="B8" s="36">
        <v>37</v>
      </c>
      <c r="I8" s="38" t="s">
        <v>171</v>
      </c>
      <c r="J8" s="36">
        <v>53</v>
      </c>
    </row>
    <row r="9" spans="1:10">
      <c r="A9" t="s">
        <v>109</v>
      </c>
      <c r="B9" s="36">
        <v>36</v>
      </c>
      <c r="I9" s="38" t="s">
        <v>77</v>
      </c>
      <c r="J9" s="36">
        <v>44</v>
      </c>
    </row>
    <row r="10" spans="1:10">
      <c r="A10" t="s">
        <v>92</v>
      </c>
      <c r="B10" s="36">
        <v>27</v>
      </c>
      <c r="I10" s="38" t="s">
        <v>64</v>
      </c>
      <c r="J10" s="36">
        <v>44</v>
      </c>
    </row>
    <row r="11" spans="1:10">
      <c r="A11" t="s">
        <v>101</v>
      </c>
      <c r="B11" s="36">
        <v>27</v>
      </c>
      <c r="I11" s="38" t="s">
        <v>110</v>
      </c>
      <c r="J11" s="36">
        <v>36</v>
      </c>
    </row>
    <row r="12" spans="1:10">
      <c r="A12" t="s">
        <v>107</v>
      </c>
      <c r="B12" s="36">
        <v>24</v>
      </c>
      <c r="I12" s="38" t="s">
        <v>102</v>
      </c>
      <c r="J12" s="36">
        <v>29</v>
      </c>
    </row>
    <row r="13" spans="1:10">
      <c r="A13" t="s">
        <v>176</v>
      </c>
      <c r="B13" s="36">
        <v>24</v>
      </c>
      <c r="I13" s="38" t="s">
        <v>187</v>
      </c>
      <c r="J13" s="36">
        <v>24</v>
      </c>
    </row>
    <row r="14" spans="1:10">
      <c r="A14" t="s">
        <v>137</v>
      </c>
      <c r="B14" s="36">
        <v>24</v>
      </c>
      <c r="I14" s="38" t="s">
        <v>90</v>
      </c>
      <c r="J14" s="36">
        <v>24</v>
      </c>
    </row>
    <row r="15" spans="1:10">
      <c r="A15" t="s">
        <v>40</v>
      </c>
      <c r="B15" s="36">
        <v>24</v>
      </c>
      <c r="I15" s="38" t="s">
        <v>120</v>
      </c>
      <c r="J15" s="36">
        <v>24</v>
      </c>
    </row>
    <row r="16" spans="1:10">
      <c r="A16" t="s">
        <v>89</v>
      </c>
      <c r="B16" s="36">
        <v>24</v>
      </c>
      <c r="I16" s="38" t="s">
        <v>67</v>
      </c>
      <c r="J16" s="36">
        <v>24</v>
      </c>
    </row>
    <row r="17" spans="1:10">
      <c r="A17" t="s">
        <v>94</v>
      </c>
      <c r="B17" s="36">
        <v>21</v>
      </c>
      <c r="I17" s="38" t="s">
        <v>140</v>
      </c>
      <c r="J17" s="36">
        <v>24</v>
      </c>
    </row>
    <row r="18" spans="1:10">
      <c r="A18" t="s">
        <v>42</v>
      </c>
      <c r="B18" s="36">
        <v>20</v>
      </c>
      <c r="I18" s="38" t="s">
        <v>134</v>
      </c>
      <c r="J18" s="36">
        <v>17</v>
      </c>
    </row>
    <row r="19" spans="1:10">
      <c r="A19" t="s">
        <v>74</v>
      </c>
      <c r="B19" s="36">
        <v>20</v>
      </c>
      <c r="I19" s="38" t="s">
        <v>61</v>
      </c>
      <c r="J19" s="36">
        <v>17</v>
      </c>
    </row>
    <row r="20" spans="1:10">
      <c r="A20" t="s">
        <v>161</v>
      </c>
      <c r="B20" s="36">
        <v>14</v>
      </c>
      <c r="I20" s="38" t="s">
        <v>58</v>
      </c>
      <c r="J20" s="36">
        <v>15</v>
      </c>
    </row>
    <row r="21" spans="1:10">
      <c r="A21" t="s">
        <v>104</v>
      </c>
      <c r="B21" s="36">
        <v>13</v>
      </c>
      <c r="I21" s="38" t="s">
        <v>85</v>
      </c>
      <c r="J21" s="36">
        <v>12</v>
      </c>
    </row>
    <row r="22" spans="1:10">
      <c r="A22" t="s">
        <v>70</v>
      </c>
      <c r="B22" s="36">
        <v>12</v>
      </c>
      <c r="I22" s="38" t="s">
        <v>71</v>
      </c>
      <c r="J22" s="36">
        <v>12</v>
      </c>
    </row>
    <row r="23" spans="1:10">
      <c r="A23" t="s">
        <v>175</v>
      </c>
      <c r="B23" s="36">
        <v>12</v>
      </c>
      <c r="I23" s="38" t="s">
        <v>174</v>
      </c>
      <c r="J23" s="36">
        <v>12</v>
      </c>
    </row>
    <row r="24" spans="1:10">
      <c r="A24" t="s">
        <v>117</v>
      </c>
      <c r="B24" s="36">
        <v>12</v>
      </c>
      <c r="I24" s="38" t="s">
        <v>132</v>
      </c>
      <c r="J24" s="36">
        <v>12</v>
      </c>
    </row>
    <row r="25" spans="1:10">
      <c r="A25" t="s">
        <v>84</v>
      </c>
      <c r="B25" s="36">
        <v>12</v>
      </c>
      <c r="I25" s="38" t="s">
        <v>154</v>
      </c>
      <c r="J25" s="36">
        <v>12</v>
      </c>
    </row>
    <row r="26" spans="1:10">
      <c r="A26" t="s">
        <v>136</v>
      </c>
      <c r="B26" s="36">
        <v>12</v>
      </c>
      <c r="I26" s="38" t="s">
        <v>156</v>
      </c>
      <c r="J26" s="36">
        <v>12</v>
      </c>
    </row>
    <row r="27" spans="1:10">
      <c r="A27" t="s">
        <v>144</v>
      </c>
      <c r="B27" s="36">
        <v>12</v>
      </c>
      <c r="I27" s="38" t="s">
        <v>114</v>
      </c>
      <c r="J27" s="36">
        <v>12</v>
      </c>
    </row>
    <row r="28" spans="1:10">
      <c r="A28" t="s">
        <v>145</v>
      </c>
      <c r="B28" s="36">
        <v>5</v>
      </c>
      <c r="I28" s="38" t="s">
        <v>177</v>
      </c>
      <c r="J28" s="36">
        <v>5</v>
      </c>
    </row>
    <row r="29" spans="1:10">
      <c r="A29" t="s">
        <v>172</v>
      </c>
      <c r="B29" s="36">
        <v>5</v>
      </c>
      <c r="I29" s="38" t="s">
        <v>146</v>
      </c>
      <c r="J29" s="36">
        <v>5</v>
      </c>
    </row>
    <row r="30" spans="1:10">
      <c r="A30" t="s">
        <v>173</v>
      </c>
      <c r="B30" s="36">
        <v>5</v>
      </c>
    </row>
    <row r="31" spans="1:10">
      <c r="A31" t="s">
        <v>188</v>
      </c>
      <c r="B31" s="36">
        <v>3</v>
      </c>
    </row>
    <row r="32" spans="1:10">
      <c r="A32" t="s">
        <v>126</v>
      </c>
      <c r="B32" s="3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Поехали 2021</vt:lpstr>
      <vt:lpstr>Тренское и коммандное первенств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NPA</cp:lastModifiedBy>
  <dcterms:created xsi:type="dcterms:W3CDTF">2021-04-10T14:54:20Z</dcterms:created>
  <dcterms:modified xsi:type="dcterms:W3CDTF">2021-04-13T17:23:38Z</dcterms:modified>
</cp:coreProperties>
</file>