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/>
  </bookViews>
  <sheets>
    <sheet name="ПЕРМСКИЙ ПЕРИОД VII" sheetId="1" r:id="rId1"/>
  </sheets>
  <definedNames>
    <definedName name="_xlnm._FilterDatabase" localSheetId="0" hidden="1">'ПЕРМСКИЙ ПЕРИОД VII'!$G$1:$G$2214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9" i="1" l="1"/>
  <c r="T199" i="1" s="1"/>
  <c r="S198" i="1"/>
  <c r="T198" i="1" s="1"/>
  <c r="M195" i="1"/>
  <c r="M194" i="1"/>
  <c r="M193" i="1"/>
  <c r="M191" i="1"/>
  <c r="M192" i="1"/>
  <c r="M189" i="1"/>
  <c r="M187" i="1"/>
  <c r="M188" i="1"/>
  <c r="M186" i="1"/>
  <c r="M185" i="1"/>
  <c r="M184" i="1"/>
  <c r="M182" i="1"/>
  <c r="M181" i="1"/>
  <c r="M180" i="1"/>
  <c r="M178" i="1"/>
  <c r="M177" i="1"/>
  <c r="M176" i="1"/>
  <c r="M175" i="1"/>
  <c r="M151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0" i="1"/>
  <c r="M149" i="1"/>
  <c r="P147" i="1" l="1"/>
  <c r="P146" i="1"/>
  <c r="P144" i="1"/>
  <c r="P143" i="1"/>
  <c r="P145" i="1"/>
  <c r="P142" i="1"/>
  <c r="P134" i="1"/>
  <c r="P141" i="1"/>
  <c r="P140" i="1"/>
  <c r="P137" i="1"/>
  <c r="P136" i="1"/>
  <c r="P135" i="1"/>
  <c r="P138" i="1"/>
  <c r="P139" i="1"/>
  <c r="P133" i="1"/>
  <c r="P132" i="1"/>
  <c r="P129" i="1"/>
  <c r="P131" i="1"/>
  <c r="P130" i="1"/>
  <c r="P128" i="1"/>
  <c r="P127" i="1"/>
  <c r="P126" i="1"/>
  <c r="P125" i="1"/>
  <c r="P124" i="1"/>
  <c r="P123" i="1"/>
  <c r="P122" i="1"/>
  <c r="P120" i="1"/>
  <c r="P121" i="1"/>
  <c r="P119" i="1"/>
  <c r="P117" i="1"/>
  <c r="P118" i="1"/>
  <c r="P116" i="1"/>
  <c r="P115" i="1"/>
  <c r="P114" i="1"/>
  <c r="P113" i="1"/>
  <c r="P111" i="1"/>
  <c r="S109" i="1"/>
  <c r="T109" i="1" s="1"/>
  <c r="S108" i="1"/>
  <c r="T108" i="1" s="1"/>
  <c r="S102" i="1"/>
  <c r="T102" i="1" s="1"/>
  <c r="S103" i="1"/>
  <c r="T103" i="1" s="1"/>
  <c r="S104" i="1"/>
  <c r="T104" i="1" s="1"/>
  <c r="S105" i="1"/>
  <c r="T105" i="1" s="1"/>
  <c r="S106" i="1"/>
  <c r="T106" i="1" s="1"/>
  <c r="S101" i="1"/>
  <c r="T101" i="1" s="1"/>
  <c r="T107" i="1"/>
  <c r="P98" i="1"/>
  <c r="P97" i="1"/>
  <c r="P96" i="1"/>
  <c r="P95" i="1"/>
  <c r="P94" i="1"/>
  <c r="P93" i="1"/>
  <c r="P92" i="1"/>
  <c r="P91" i="1"/>
  <c r="P90" i="1"/>
  <c r="P89" i="1"/>
  <c r="P67" i="1"/>
  <c r="P66" i="1"/>
  <c r="P65" i="1"/>
  <c r="P64" i="1"/>
  <c r="P63" i="1"/>
  <c r="P62" i="1"/>
  <c r="P61" i="1"/>
  <c r="P60" i="1"/>
  <c r="P58" i="1"/>
  <c r="P59" i="1"/>
  <c r="P57" i="1"/>
  <c r="P56" i="1"/>
  <c r="P55" i="1"/>
  <c r="P40" i="1" l="1"/>
  <c r="P39" i="1"/>
  <c r="P86" i="1" l="1"/>
  <c r="P87" i="1"/>
  <c r="P81" i="1"/>
  <c r="P85" i="1"/>
  <c r="P84" i="1"/>
  <c r="P83" i="1"/>
  <c r="P82" i="1"/>
  <c r="P80" i="1"/>
  <c r="P77" i="1"/>
  <c r="P78" i="1"/>
  <c r="P79" i="1"/>
  <c r="P76" i="1"/>
  <c r="P75" i="1"/>
  <c r="P74" i="1"/>
  <c r="P73" i="1"/>
  <c r="P72" i="1"/>
  <c r="P71" i="1"/>
  <c r="P69" i="1"/>
  <c r="P70" i="1"/>
  <c r="P45" i="1"/>
  <c r="P53" i="1"/>
  <c r="P52" i="1"/>
  <c r="P51" i="1"/>
  <c r="P49" i="1"/>
  <c r="P48" i="1"/>
  <c r="P50" i="1"/>
  <c r="P47" i="1"/>
  <c r="P46" i="1"/>
  <c r="P44" i="1"/>
  <c r="P43" i="1"/>
  <c r="P42" i="1"/>
  <c r="P41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1" i="1"/>
  <c r="W16" i="1" l="1"/>
  <c r="X16" i="1" s="1"/>
  <c r="W5" i="1" l="1"/>
  <c r="X5" i="1" s="1"/>
  <c r="W6" i="1" l="1"/>
  <c r="X6" i="1" s="1"/>
  <c r="W7" i="1"/>
  <c r="X7" i="1" s="1"/>
  <c r="W8" i="1"/>
  <c r="X8" i="1" s="1"/>
  <c r="W9" i="1"/>
  <c r="X9" i="1" s="1"/>
  <c r="X12" i="1"/>
  <c r="W11" i="1"/>
  <c r="X11" i="1" s="1"/>
  <c r="W10" i="1"/>
  <c r="X10" i="1" s="1"/>
  <c r="W13" i="1"/>
  <c r="X13" i="1" s="1"/>
  <c r="X14" i="1"/>
  <c r="W15" i="1"/>
  <c r="X15" i="1" s="1"/>
  <c r="W17" i="1"/>
  <c r="X17" i="1" s="1"/>
  <c r="W18" i="1"/>
  <c r="X18" i="1" s="1"/>
  <c r="W19" i="1"/>
  <c r="X19" i="1" s="1"/>
</calcChain>
</file>

<file path=xl/sharedStrings.xml><?xml version="1.0" encoding="utf-8"?>
<sst xmlns="http://schemas.openxmlformats.org/spreadsheetml/2006/main" count="1396" uniqueCount="331">
  <si>
    <t>В/К</t>
  </si>
  <si>
    <t>ФИО</t>
  </si>
  <si>
    <t>Команда</t>
  </si>
  <si>
    <t>Тренер</t>
  </si>
  <si>
    <t>Год рождения</t>
  </si>
  <si>
    <t>Вес</t>
  </si>
  <si>
    <t>Рез-тат</t>
  </si>
  <si>
    <t>Главный судья соревнований</t>
  </si>
  <si>
    <t>ФК</t>
  </si>
  <si>
    <t>Отавин Константин</t>
  </si>
  <si>
    <t>Пермь</t>
  </si>
  <si>
    <t>Сальников Георгий</t>
  </si>
  <si>
    <t>Секретарь соревнований</t>
  </si>
  <si>
    <t>б/к</t>
  </si>
  <si>
    <t>Судья на помосте</t>
  </si>
  <si>
    <t>РК</t>
  </si>
  <si>
    <t>Камашев Олег</t>
  </si>
  <si>
    <t>Стажёр</t>
  </si>
  <si>
    <t>Аристов Максим</t>
  </si>
  <si>
    <t>Возраст</t>
  </si>
  <si>
    <t>Абс. Коэфф.</t>
  </si>
  <si>
    <t>Лобанов Роман</t>
  </si>
  <si>
    <t>Место в абс.</t>
  </si>
  <si>
    <t>60 кг</t>
  </si>
  <si>
    <t>67,5 кг</t>
  </si>
  <si>
    <t>75 кг</t>
  </si>
  <si>
    <t>82,5 кг</t>
  </si>
  <si>
    <t>90 кг</t>
  </si>
  <si>
    <t>100 кг</t>
  </si>
  <si>
    <t>110 кг</t>
  </si>
  <si>
    <t>OPEN</t>
  </si>
  <si>
    <t>ЮНОШИ</t>
  </si>
  <si>
    <t>Рудаков Владимир</t>
  </si>
  <si>
    <t>Energy Team (Пермь)</t>
  </si>
  <si>
    <t>ЮНИОРЫ</t>
  </si>
  <si>
    <t>Сальникова Анастасия</t>
  </si>
  <si>
    <t>Рогожникова Мария</t>
  </si>
  <si>
    <t>Сулейманов Рифат</t>
  </si>
  <si>
    <t>Место в кат.</t>
  </si>
  <si>
    <t>Шварц/Мэлоун</t>
  </si>
  <si>
    <t>Попытки</t>
  </si>
  <si>
    <t>Дивизион</t>
  </si>
  <si>
    <t>Открытый Кубок России по силовым видам спорта НАП "ПЕРМСКИЙ ПЕРИОД VII"</t>
  </si>
  <si>
    <t>Головизнин Никита</t>
  </si>
  <si>
    <t>Gym day (Пермь)</t>
  </si>
  <si>
    <t>Першина Ирина</t>
  </si>
  <si>
    <t>Гагарина Мария</t>
  </si>
  <si>
    <t>Хлестакова Мария</t>
  </si>
  <si>
    <t>Гагарин Дмитрий</t>
  </si>
  <si>
    <t>Шестаков Алексей</t>
  </si>
  <si>
    <t>Зернин Артём</t>
  </si>
  <si>
    <t>Мальцев Константин</t>
  </si>
  <si>
    <t>Кунгур (Пермский край)</t>
  </si>
  <si>
    <t>Усанин Михаил</t>
  </si>
  <si>
    <t>Загидуллин Артур</t>
  </si>
  <si>
    <t>Шпадин Александр</t>
  </si>
  <si>
    <t>Булатов Алексей</t>
  </si>
  <si>
    <t>Паршаков Никита</t>
  </si>
  <si>
    <t>М2</t>
  </si>
  <si>
    <t>Галанов Дмитрий</t>
  </si>
  <si>
    <t>ХМАО</t>
  </si>
  <si>
    <t>Усов Степан</t>
  </si>
  <si>
    <t>Drive Fitness (Пермь)</t>
  </si>
  <si>
    <t>Зямилов Александр</t>
  </si>
  <si>
    <t>Хромов Иван</t>
  </si>
  <si>
    <t>X-fit (Пермь)</t>
  </si>
  <si>
    <t>125 кг</t>
  </si>
  <si>
    <t>Шулаков Игорь</t>
  </si>
  <si>
    <t>Лапшаков Максим</t>
  </si>
  <si>
    <t>Белоглазов В.И.</t>
  </si>
  <si>
    <t>Кукуштан (Пермский край)</t>
  </si>
  <si>
    <t>Козицин Михаил</t>
  </si>
  <si>
    <t>Чернышев Павел</t>
  </si>
  <si>
    <t>Юноши</t>
  </si>
  <si>
    <t>Морозов Сергей</t>
  </si>
  <si>
    <t>Галета Тимофей</t>
  </si>
  <si>
    <t>Башков Артём</t>
  </si>
  <si>
    <t>Истомин Константин</t>
  </si>
  <si>
    <t>Павлов Сергей</t>
  </si>
  <si>
    <t>Ившин Роман</t>
  </si>
  <si>
    <t>Долина Варвара</t>
  </si>
  <si>
    <t>Спикер соревнований</t>
  </si>
  <si>
    <t>Рогожников Георгий</t>
  </si>
  <si>
    <t>Курок Дмитрий</t>
  </si>
  <si>
    <t>Березники</t>
  </si>
  <si>
    <t>Пальцев Никита</t>
  </si>
  <si>
    <t>Кунгур</t>
  </si>
  <si>
    <t>Зам. главного судьи соревнований</t>
  </si>
  <si>
    <t>Пашиев Артём</t>
  </si>
  <si>
    <t>Лукьянчикова Юлия</t>
  </si>
  <si>
    <t>Приседания</t>
  </si>
  <si>
    <t>Жим лёжа</t>
  </si>
  <si>
    <t>Сумма</t>
  </si>
  <si>
    <t>Становая тяга</t>
  </si>
  <si>
    <t>Пауэрлифтинг ЛЮБИТЕЛИ/ПРО</t>
  </si>
  <si>
    <t>52 кг</t>
  </si>
  <si>
    <t>Брюхова София</t>
  </si>
  <si>
    <t>Гармония (Чернушка)</t>
  </si>
  <si>
    <t>Пауэрспорт ЛЮБИТЕЛИ/ПРО</t>
  </si>
  <si>
    <t>Жим стоя</t>
  </si>
  <si>
    <t>Подъём штанги на бицепс</t>
  </si>
  <si>
    <t>162.5</t>
  </si>
  <si>
    <t>-</t>
  </si>
  <si>
    <t>Приседания ЛЮБИТЕЛИ/ПРО</t>
  </si>
  <si>
    <t>M1</t>
  </si>
  <si>
    <t>48 кг</t>
  </si>
  <si>
    <t>Скляр Екатерина</t>
  </si>
  <si>
    <t>М1</t>
  </si>
  <si>
    <t>Завьялова Анна</t>
  </si>
  <si>
    <t>Мударисова Регина</t>
  </si>
  <si>
    <t>Акатьев Илья</t>
  </si>
  <si>
    <t>56 кг</t>
  </si>
  <si>
    <t>Лаврентьева Ольга</t>
  </si>
  <si>
    <t>Тарафьева Екатерина</t>
  </si>
  <si>
    <t>СК-Монолит (Краснокамск)</t>
  </si>
  <si>
    <t>Корягина Мальвина</t>
  </si>
  <si>
    <t>Зубко Андрей</t>
  </si>
  <si>
    <t>Адреналин (Кунгур)</t>
  </si>
  <si>
    <t>Емельянова Ирина</t>
  </si>
  <si>
    <t>Шабурова Ольга</t>
  </si>
  <si>
    <t>Габов Владимир</t>
  </si>
  <si>
    <t>Жим лёжа ЛЮБИТЕЛИ/ПРО</t>
  </si>
  <si>
    <t>Пакеев Александр</t>
  </si>
  <si>
    <t>Кудымов Александр</t>
  </si>
  <si>
    <t>Тимофеев Сергей</t>
  </si>
  <si>
    <t>Березники (Пермский край)</t>
  </si>
  <si>
    <t>Глухов Евгений</t>
  </si>
  <si>
    <t>Назаров Сергей</t>
  </si>
  <si>
    <t>Семёнов Сергей</t>
  </si>
  <si>
    <t>Тимофеев Антон</t>
  </si>
  <si>
    <t>Новинский Александр</t>
  </si>
  <si>
    <t>Восстание Машин (Пермь)</t>
  </si>
  <si>
    <t>Некрасов Дмитрий</t>
  </si>
  <si>
    <t>М4</t>
  </si>
  <si>
    <t>Мальцев Сергей</t>
  </si>
  <si>
    <t>Филимонов Андрей</t>
  </si>
  <si>
    <t>Верещагино (Пермский край)</t>
  </si>
  <si>
    <t>Буторин Владимир</t>
  </si>
  <si>
    <t>Шелякин Савелий</t>
  </si>
  <si>
    <t>Бобров Константин</t>
  </si>
  <si>
    <t>Богатырь (Пермь)</t>
  </si>
  <si>
    <t>Мерзляков Андрей</t>
  </si>
  <si>
    <t>Наборщиков Александр</t>
  </si>
  <si>
    <t>Ведяков Николай</t>
  </si>
  <si>
    <t>Глазачев Владимир</t>
  </si>
  <si>
    <t>СК-Монолит (Березники)</t>
  </si>
  <si>
    <t>Леуш Павел</t>
  </si>
  <si>
    <t>Южаков Сергей</t>
  </si>
  <si>
    <t>Смирнов Максим</t>
  </si>
  <si>
    <t>Медлайф (Пермь)</t>
  </si>
  <si>
    <t>Машанов Николай</t>
  </si>
  <si>
    <t>Машанов Егор</t>
  </si>
  <si>
    <t>Дидковский Юрий</t>
  </si>
  <si>
    <t>М3</t>
  </si>
  <si>
    <t>Сила Вятки (Пермский край)</t>
  </si>
  <si>
    <t>Килин Владимир</t>
  </si>
  <si>
    <t>Дерябин Данил</t>
  </si>
  <si>
    <t>Зонов Виталий</t>
  </si>
  <si>
    <t>Мишарин Алексей</t>
  </si>
  <si>
    <t>Никонов Владимир</t>
  </si>
  <si>
    <t>РИТМ (Пермь)</t>
  </si>
  <si>
    <t>AMT</t>
  </si>
  <si>
    <t>PRO</t>
  </si>
  <si>
    <t>Становая тяга ЛЮБИТЕЛИ/ПРО</t>
  </si>
  <si>
    <t>Колесникова Светлана</t>
  </si>
  <si>
    <t>Иванов Александр</t>
  </si>
  <si>
    <t>Strong Wolf (Пермь)</t>
  </si>
  <si>
    <t>Меньшикова Виктория</t>
  </si>
  <si>
    <t>Гуляева Карина</t>
  </si>
  <si>
    <t>Коркодинова Ольга</t>
  </si>
  <si>
    <t>Юркова Ирина</t>
  </si>
  <si>
    <t>Наговицын Александр</t>
  </si>
  <si>
    <t>Чайковский (Пермский край)</t>
  </si>
  <si>
    <t>Ткачун Елена</t>
  </si>
  <si>
    <t>М5</t>
  </si>
  <si>
    <t>Съёмщиков Игорь</t>
  </si>
  <si>
    <t>Ульяновск</t>
  </si>
  <si>
    <t>Сажин Александр</t>
  </si>
  <si>
    <t>Атлант (Кунгур)</t>
  </si>
  <si>
    <t>Соколов Алексей</t>
  </si>
  <si>
    <t>Шишкин Евгений</t>
  </si>
  <si>
    <t>Шейфер Герман</t>
  </si>
  <si>
    <t>Крутихин Андрей</t>
  </si>
  <si>
    <t>пгт. Кумёны (Кировская обл)</t>
  </si>
  <si>
    <t>90кг</t>
  </si>
  <si>
    <t>Косков Сергей</t>
  </si>
  <si>
    <t>Нытва (Пермский край)</t>
  </si>
  <si>
    <t>Жим лёжа СОФТ-Экип. ЛЮБИТЕЛИ/ПРО</t>
  </si>
  <si>
    <t>Митрошкин Максим</t>
  </si>
  <si>
    <t>Ксёнушко Олег</t>
  </si>
  <si>
    <t>Попов Максим</t>
  </si>
  <si>
    <t>Койков Егор</t>
  </si>
  <si>
    <t>Осинников Альберт</t>
  </si>
  <si>
    <t>ЮНИ-ПРО (Яйва)</t>
  </si>
  <si>
    <t>Богданов Михаил</t>
  </si>
  <si>
    <t>Матюшев Фанис</t>
  </si>
  <si>
    <t>Барда (Пермский край)</t>
  </si>
  <si>
    <t>Шайхутдинов Александр</t>
  </si>
  <si>
    <t>М6</t>
  </si>
  <si>
    <t>Сажин Антон</t>
  </si>
  <si>
    <t>Стерлягов Антон</t>
  </si>
  <si>
    <t>Щупов Вячеслав</t>
  </si>
  <si>
    <t>Крутиков Алексей</t>
  </si>
  <si>
    <t>Прищепа Владимир</t>
  </si>
  <si>
    <t>140 кг</t>
  </si>
  <si>
    <t>Хлызов Александр</t>
  </si>
  <si>
    <t>Козлов Алексей</t>
  </si>
  <si>
    <t>Пермский край</t>
  </si>
  <si>
    <t>Тяпкин Александр</t>
  </si>
  <si>
    <t>Тюмень</t>
  </si>
  <si>
    <t>PRO-SOFT (3 сл.)</t>
  </si>
  <si>
    <t>PRO-SOFT (1 сл.)</t>
  </si>
  <si>
    <t>AMT-SOFT (3 сл.)</t>
  </si>
  <si>
    <t>AMT-SOFT (1 сл.)</t>
  </si>
  <si>
    <t>PRO-SOFT (2 сл.)</t>
  </si>
  <si>
    <t>AMT-SOFT (2 сл.)</t>
  </si>
  <si>
    <t>Кол-во очков</t>
  </si>
  <si>
    <t>Военный жим ЛЮБИТЕЛИ/ПРО</t>
  </si>
  <si>
    <t>Машковцев Александр</t>
  </si>
  <si>
    <t>Чураков Игорь</t>
  </si>
  <si>
    <t>Баксанов Алексей</t>
  </si>
  <si>
    <t>Казимиров Игорь</t>
  </si>
  <si>
    <t>Бояркин Владимир</t>
  </si>
  <si>
    <t>Чусовой (Пермский край)</t>
  </si>
  <si>
    <t>Серегин Семен</t>
  </si>
  <si>
    <t>Коньшин О.В.</t>
  </si>
  <si>
    <t>Рекорд России</t>
  </si>
  <si>
    <t>Жим стоя ЛЮБИТЕЛИ/ПРО</t>
  </si>
  <si>
    <t>Подъём штанги на бицепс ЛЮБИТЕЛИ/ПРО</t>
  </si>
  <si>
    <t>Панкратова Алёна</t>
  </si>
  <si>
    <t>Черепанов Леонид</t>
  </si>
  <si>
    <t>Таранченко Павел</t>
  </si>
  <si>
    <t>Киликеев Георгий</t>
  </si>
  <si>
    <t>Макляков Матвей</t>
  </si>
  <si>
    <t>Муллер Юрий</t>
  </si>
  <si>
    <t>Родченко</t>
  </si>
  <si>
    <t>Пронюшкин Даниил</t>
  </si>
  <si>
    <t>Зотеев Лев</t>
  </si>
  <si>
    <t>Брохман Сергей</t>
  </si>
  <si>
    <t>Мошев Дмитрий</t>
  </si>
  <si>
    <t>Мошев Роман</t>
  </si>
  <si>
    <t>Борисов Иван</t>
  </si>
  <si>
    <t>Колесников Дмитрий</t>
  </si>
  <si>
    <t>Калмыков Дмитрий</t>
  </si>
  <si>
    <t>Смертин Александр</t>
  </si>
  <si>
    <t>Буланкин Владислав</t>
  </si>
  <si>
    <t>Бабаев Ругаддин</t>
  </si>
  <si>
    <t>Колясников Кирилл</t>
  </si>
  <si>
    <t>Назаров Антон</t>
  </si>
  <si>
    <t>Лунегов Дмитрий</t>
  </si>
  <si>
    <t>Горнозаводск (Пермский край)</t>
  </si>
  <si>
    <t>Вахрутдинов Павел</t>
  </si>
  <si>
    <t>Шубенко Алексей</t>
  </si>
  <si>
    <t>Черанёв Сергей</t>
  </si>
  <si>
    <t>Шахтин Константин</t>
  </si>
  <si>
    <t>Зайцев Николай</t>
  </si>
  <si>
    <t>Поздняков Александр</t>
  </si>
  <si>
    <t>Филиппов Николай</t>
  </si>
  <si>
    <t>Соликамск (Пермский край)</t>
  </si>
  <si>
    <t>Селиванов Руслан</t>
  </si>
  <si>
    <t>Буртасов Константин</t>
  </si>
  <si>
    <t>Фарвазов Валерий</t>
  </si>
  <si>
    <t>Андреев Владимир</t>
  </si>
  <si>
    <t>`</t>
  </si>
  <si>
    <t>1 OPEN</t>
  </si>
  <si>
    <t>3 OPEN</t>
  </si>
  <si>
    <t>2 OPEN</t>
  </si>
  <si>
    <t>2 MASTERS</t>
  </si>
  <si>
    <t>3 MASTERS</t>
  </si>
  <si>
    <t>1 MASTERS</t>
  </si>
  <si>
    <t>Русский жим ЛЮБИТЕЛИ/ПРО</t>
  </si>
  <si>
    <t>Вес штанги</t>
  </si>
  <si>
    <t>Кол-во повт.</t>
  </si>
  <si>
    <t>К.А.</t>
  </si>
  <si>
    <t>Лоскутова Инна</t>
  </si>
  <si>
    <t>Россомагин Иван</t>
  </si>
  <si>
    <t>Зимников Василий</t>
  </si>
  <si>
    <t>ENERGY TEAM (Пермь)</t>
  </si>
  <si>
    <t>67, 5 кг</t>
  </si>
  <si>
    <t>Свищев Алексей</t>
  </si>
  <si>
    <t>Сергеев Роман</t>
  </si>
  <si>
    <t>Коробицина Валентина</t>
  </si>
  <si>
    <t>Скала (Пермь)</t>
  </si>
  <si>
    <t>Гиззатулин Александр</t>
  </si>
  <si>
    <t>Коньков Станислав</t>
  </si>
  <si>
    <t>Некрасов Иван</t>
  </si>
  <si>
    <t>Блинов Артём</t>
  </si>
  <si>
    <t>Красавин Денис</t>
  </si>
  <si>
    <t>Черноусов Николай</t>
  </si>
  <si>
    <t>Черноусов Геннадий</t>
  </si>
  <si>
    <t>с.Култаево (Пермский край)</t>
  </si>
  <si>
    <t>Гордеев Дмитрий</t>
  </si>
  <si>
    <t>Резников Вячеслав</t>
  </si>
  <si>
    <t>Худорожков Александр</t>
  </si>
  <si>
    <t>Садыков Рустам</t>
  </si>
  <si>
    <t>Яблоков Константин</t>
  </si>
  <si>
    <t>Народный жим ЛЮБИТЕЛИ/ПРО</t>
  </si>
  <si>
    <t>К.Н.</t>
  </si>
  <si>
    <t>Макарова Оксана</t>
  </si>
  <si>
    <t>Гузнищев Антон</t>
  </si>
  <si>
    <t>Мухин Олег</t>
  </si>
  <si>
    <t>Арутюнян Спиридон</t>
  </si>
  <si>
    <t>Военный многоповторный жим ЛЮБИТЕЛИ/ПРО</t>
  </si>
  <si>
    <t>Лузин Сергей</t>
  </si>
  <si>
    <t>Серёгин Семён</t>
  </si>
  <si>
    <t>AMT 1/2</t>
  </si>
  <si>
    <t>PRO 1/2</t>
  </si>
  <si>
    <t>Романова Дарья</t>
  </si>
  <si>
    <t>Кулемина Валентина</t>
  </si>
  <si>
    <t>Ханипов Родион</t>
  </si>
  <si>
    <t>К.Р.</t>
  </si>
  <si>
    <t>Подвинцев Александр</t>
  </si>
  <si>
    <t>Рублев Юрий</t>
  </si>
  <si>
    <t>Андеграунд (Кунгур)</t>
  </si>
  <si>
    <t>Ведерников Пётр</t>
  </si>
  <si>
    <t>Русская тяга ЛЮБИТЕЛИ/ПРО</t>
  </si>
  <si>
    <t>Русский бицепс ПРО</t>
  </si>
  <si>
    <t>Новинская Юлия</t>
  </si>
  <si>
    <t>Масленникова Татьяна</t>
  </si>
  <si>
    <t>Сарапульцева Юлия</t>
  </si>
  <si>
    <t>Пирожков Данила</t>
  </si>
  <si>
    <t>Стритлифтинг  ЛЮБИТЕЛИ/ПРО</t>
  </si>
  <si>
    <t>Подтягивания</t>
  </si>
  <si>
    <t>Отжимания на брусьях</t>
  </si>
  <si>
    <t>Стритлифтинг многоповторные отжимания на брусьях ЛЮБИТЕЛИ/ПРО</t>
  </si>
  <si>
    <t>Храбрых Владимир</t>
  </si>
  <si>
    <t>Доп. Вес</t>
  </si>
  <si>
    <t>Командное первенство</t>
  </si>
  <si>
    <t>Drive-Fitness</t>
  </si>
  <si>
    <t>Energy-Fitness</t>
  </si>
  <si>
    <t>Кукуштан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</si>
</sst>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opperplate"/>
    </font>
    <font>
      <b/>
      <sz val="9"/>
      <name val="Copperplate"/>
    </font>
    <font>
      <sz val="10"/>
      <name val="Copperplate"/>
    </font>
    <font>
      <b/>
      <sz val="10"/>
      <name val="Copperplate"/>
    </font>
    <font>
      <sz val="10"/>
      <name val="Arial Cyr"/>
      <family val="2"/>
      <charset val="204"/>
    </font>
    <font>
      <b/>
      <sz val="11"/>
      <color rgb="FF0070C0"/>
      <name val="Calibri"/>
      <family val="2"/>
      <charset val="204"/>
      <scheme val="minor"/>
    </font>
    <font>
      <sz val="9"/>
      <color rgb="FF0070C0"/>
      <name val="Copperplate"/>
    </font>
    <font>
      <b/>
      <sz val="2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strike/>
      <sz val="9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opperplate"/>
      <charset val="204"/>
    </font>
    <font>
      <sz val="9"/>
      <color theme="1"/>
      <name val="Calibri"/>
      <family val="2"/>
      <charset val="204"/>
      <scheme val="minor"/>
    </font>
    <font>
      <sz val="9"/>
      <color theme="4" tint="-0.249977111117893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indexed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3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10"/>
      <name val="Calibri"/>
      <family val="2"/>
      <charset val="204"/>
    </font>
    <font>
      <strike/>
      <sz val="9"/>
      <color indexed="10"/>
      <name val="Calibri"/>
      <family val="2"/>
      <charset val="204"/>
    </font>
    <font>
      <sz val="9"/>
      <name val="Calibri"/>
      <family val="2"/>
      <charset val="204"/>
    </font>
    <font>
      <sz val="9"/>
      <color indexed="30"/>
      <name val="Calibri"/>
      <family val="2"/>
      <charset val="204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9"/>
      <name val="Calibri"/>
      <family val="2"/>
      <charset val="204"/>
    </font>
    <font>
      <b/>
      <sz val="10"/>
      <color theme="1"/>
      <name val="Copperplate"/>
    </font>
    <font>
      <b/>
      <sz val="10"/>
      <name val="Copperplate"/>
      <charset val="204"/>
    </font>
    <font>
      <sz val="9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Copperplate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257">
    <xf numFmtId="0" fontId="0" fillId="0" borderId="0" xfId="0"/>
    <xf numFmtId="0" fontId="2" fillId="0" borderId="8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13" fillId="2" borderId="1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14" fontId="13" fillId="2" borderId="13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14" fontId="13" fillId="0" borderId="13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14" fontId="13" fillId="0" borderId="3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Border="1"/>
    <xf numFmtId="0" fontId="26" fillId="2" borderId="15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14" fontId="34" fillId="0" borderId="13" xfId="0" applyNumberFormat="1" applyFont="1" applyFill="1" applyBorder="1" applyAlignment="1">
      <alignment horizontal="center" vertical="center" wrapText="1"/>
    </xf>
    <xf numFmtId="0" fontId="35" fillId="3" borderId="15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5" fillId="3" borderId="34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4" fontId="13" fillId="0" borderId="15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center" vertical="center" wrapText="1"/>
    </xf>
    <xf numFmtId="14" fontId="34" fillId="0" borderId="37" xfId="0" applyNumberFormat="1" applyFont="1" applyFill="1" applyBorder="1" applyAlignment="1">
      <alignment horizontal="center" vertical="center" wrapText="1"/>
    </xf>
    <xf numFmtId="0" fontId="35" fillId="3" borderId="21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14" fontId="34" fillId="0" borderId="34" xfId="0" applyNumberFormat="1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41" fillId="0" borderId="13" xfId="0" applyFont="1" applyFill="1" applyBorder="1" applyAlignment="1">
      <alignment horizontal="center" vertical="center" wrapText="1"/>
    </xf>
    <xf numFmtId="14" fontId="41" fillId="0" borderId="13" xfId="0" applyNumberFormat="1" applyFont="1" applyFill="1" applyBorder="1" applyAlignment="1">
      <alignment horizontal="center" vertical="center" wrapText="1"/>
    </xf>
    <xf numFmtId="0" fontId="41" fillId="3" borderId="15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4" fontId="34" fillId="3" borderId="15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14" fontId="34" fillId="0" borderId="44" xfId="0" applyNumberFormat="1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5" fillId="3" borderId="44" xfId="0" applyFont="1" applyFill="1" applyBorder="1" applyAlignment="1">
      <alignment horizontal="center" vertical="center" wrapText="1"/>
    </xf>
    <xf numFmtId="0" fontId="34" fillId="3" borderId="44" xfId="0" applyFont="1" applyFill="1" applyBorder="1" applyAlignment="1">
      <alignment horizontal="center" vertical="center" wrapText="1"/>
    </xf>
    <xf numFmtId="0" fontId="34" fillId="3" borderId="42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0" fillId="0" borderId="18" xfId="0" applyBorder="1"/>
    <xf numFmtId="0" fontId="13" fillId="2" borderId="24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38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5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76"/>
  <sheetViews>
    <sheetView tabSelected="1" zoomScale="75" zoomScaleNormal="75" workbookViewId="0">
      <selection activeCell="L176" sqref="L176"/>
    </sheetView>
  </sheetViews>
  <sheetFormatPr defaultRowHeight="15"/>
  <cols>
    <col min="1" max="1" width="7" style="25" customWidth="1"/>
    <col min="2" max="2" width="17.7109375" style="25" customWidth="1"/>
    <col min="3" max="3" width="7" style="7" customWidth="1"/>
    <col min="4" max="4" width="20.85546875" style="8" customWidth="1"/>
    <col min="5" max="5" width="11.7109375" style="7" customWidth="1"/>
    <col min="6" max="6" width="23.28515625" style="7" customWidth="1"/>
    <col min="7" max="7" width="26" style="7" customWidth="1"/>
    <col min="8" max="8" width="10.7109375" style="2" customWidth="1"/>
    <col min="9" max="9" width="8.140625" style="6" customWidth="1"/>
    <col min="10" max="10" width="9.140625" style="23" customWidth="1"/>
    <col min="11" max="13" width="7.85546875" style="5" customWidth="1"/>
    <col min="14" max="14" width="9.140625" style="5" bestFit="1" customWidth="1"/>
    <col min="15" max="15" width="7.85546875" style="5" customWidth="1"/>
    <col min="16" max="16" width="9.140625" style="11" bestFit="1" customWidth="1"/>
    <col min="17" max="17" width="9.140625" bestFit="1" customWidth="1"/>
    <col min="18" max="23" width="7.85546875" customWidth="1"/>
  </cols>
  <sheetData>
    <row r="1" spans="1:27" ht="27" thickBot="1">
      <c r="A1" s="237" t="s">
        <v>42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8"/>
      <c r="AA1" s="165"/>
    </row>
    <row r="2" spans="1:27" ht="15.75" customHeight="1" thickBot="1">
      <c r="A2" s="218" t="s">
        <v>38</v>
      </c>
      <c r="B2" s="218" t="s">
        <v>41</v>
      </c>
      <c r="C2" s="175" t="s">
        <v>0</v>
      </c>
      <c r="D2" s="175" t="s">
        <v>1</v>
      </c>
      <c r="E2" s="178" t="s">
        <v>19</v>
      </c>
      <c r="F2" s="175" t="s">
        <v>3</v>
      </c>
      <c r="G2" s="175" t="s">
        <v>2</v>
      </c>
      <c r="H2" s="178" t="s">
        <v>4</v>
      </c>
      <c r="I2" s="180" t="s">
        <v>5</v>
      </c>
      <c r="J2" s="182" t="s">
        <v>39</v>
      </c>
      <c r="K2" s="169" t="s">
        <v>90</v>
      </c>
      <c r="L2" s="170"/>
      <c r="M2" s="171"/>
      <c r="N2" s="175" t="s">
        <v>6</v>
      </c>
      <c r="O2" s="169" t="s">
        <v>91</v>
      </c>
      <c r="P2" s="170"/>
      <c r="Q2" s="171"/>
      <c r="R2" s="175" t="s">
        <v>6</v>
      </c>
      <c r="S2" s="169" t="s">
        <v>93</v>
      </c>
      <c r="T2" s="170"/>
      <c r="U2" s="171"/>
      <c r="V2" s="175" t="s">
        <v>6</v>
      </c>
      <c r="W2" s="175" t="s">
        <v>92</v>
      </c>
      <c r="X2" s="184" t="s">
        <v>20</v>
      </c>
      <c r="Y2" s="178" t="s">
        <v>22</v>
      </c>
      <c r="Z2" s="178" t="s">
        <v>216</v>
      </c>
    </row>
    <row r="3" spans="1:27" ht="15.75" thickBot="1">
      <c r="A3" s="219"/>
      <c r="B3" s="219"/>
      <c r="C3" s="177"/>
      <c r="D3" s="177"/>
      <c r="E3" s="179"/>
      <c r="F3" s="177"/>
      <c r="G3" s="177"/>
      <c r="H3" s="179"/>
      <c r="I3" s="181"/>
      <c r="J3" s="183"/>
      <c r="K3" s="172" t="s">
        <v>40</v>
      </c>
      <c r="L3" s="173"/>
      <c r="M3" s="174"/>
      <c r="N3" s="176"/>
      <c r="O3" s="172" t="s">
        <v>40</v>
      </c>
      <c r="P3" s="173"/>
      <c r="Q3" s="174"/>
      <c r="R3" s="176"/>
      <c r="S3" s="188" t="s">
        <v>40</v>
      </c>
      <c r="T3" s="189"/>
      <c r="U3" s="190"/>
      <c r="V3" s="176"/>
      <c r="W3" s="176"/>
      <c r="X3" s="185"/>
      <c r="Y3" s="187"/>
      <c r="Z3" s="187"/>
    </row>
    <row r="4" spans="1:27" ht="29.25" customHeight="1" thickBot="1">
      <c r="A4" s="198" t="s">
        <v>94</v>
      </c>
      <c r="B4" s="199"/>
      <c r="C4" s="199"/>
      <c r="D4" s="199"/>
      <c r="E4" s="199"/>
      <c r="F4" s="199"/>
      <c r="G4" s="199"/>
      <c r="H4" s="37"/>
      <c r="I4" s="37"/>
      <c r="J4" s="43"/>
      <c r="K4" s="1">
        <v>1</v>
      </c>
      <c r="L4" s="1">
        <v>2</v>
      </c>
      <c r="M4" s="12">
        <v>3</v>
      </c>
      <c r="N4" s="177"/>
      <c r="O4" s="40">
        <v>1</v>
      </c>
      <c r="P4" s="42">
        <v>2</v>
      </c>
      <c r="Q4" s="41">
        <v>3</v>
      </c>
      <c r="R4" s="177"/>
      <c r="S4" s="1">
        <v>1</v>
      </c>
      <c r="T4" s="1">
        <v>2</v>
      </c>
      <c r="U4" s="12">
        <v>3</v>
      </c>
      <c r="V4" s="177"/>
      <c r="W4" s="177"/>
      <c r="X4" s="186"/>
      <c r="Y4" s="179"/>
      <c r="Z4" s="179"/>
    </row>
    <row r="5" spans="1:27" ht="14.1" customHeight="1">
      <c r="A5" s="67">
        <v>1</v>
      </c>
      <c r="B5" s="26" t="s">
        <v>161</v>
      </c>
      <c r="C5" s="38" t="s">
        <v>95</v>
      </c>
      <c r="D5" s="38" t="s">
        <v>96</v>
      </c>
      <c r="E5" s="38" t="s">
        <v>34</v>
      </c>
      <c r="F5" s="38" t="s">
        <v>46</v>
      </c>
      <c r="G5" s="38" t="s">
        <v>97</v>
      </c>
      <c r="H5" s="57">
        <v>37030</v>
      </c>
      <c r="I5" s="38">
        <v>50.2</v>
      </c>
      <c r="J5" s="29">
        <v>0.99680000000000002</v>
      </c>
      <c r="K5" s="39">
        <v>60</v>
      </c>
      <c r="L5" s="61">
        <v>65</v>
      </c>
      <c r="M5" s="61">
        <v>65</v>
      </c>
      <c r="N5" s="39">
        <v>60</v>
      </c>
      <c r="O5" s="38">
        <v>37.5</v>
      </c>
      <c r="P5" s="38">
        <v>40</v>
      </c>
      <c r="Q5" s="63">
        <v>42.5</v>
      </c>
      <c r="R5" s="38">
        <v>40</v>
      </c>
      <c r="S5" s="28">
        <v>85</v>
      </c>
      <c r="T5" s="62">
        <v>90</v>
      </c>
      <c r="U5" s="62">
        <v>90</v>
      </c>
      <c r="V5" s="28">
        <v>85</v>
      </c>
      <c r="W5" s="85">
        <f>N5+R5+V5</f>
        <v>185</v>
      </c>
      <c r="X5" s="56">
        <f t="shared" ref="X5:X19" si="0">W5*J5</f>
        <v>184.40800000000002</v>
      </c>
      <c r="Y5" s="104"/>
      <c r="Z5" s="55">
        <v>12</v>
      </c>
    </row>
    <row r="6" spans="1:27" ht="14.1" customHeight="1">
      <c r="A6" s="68">
        <v>1</v>
      </c>
      <c r="B6" s="26" t="s">
        <v>161</v>
      </c>
      <c r="C6" s="38" t="s">
        <v>23</v>
      </c>
      <c r="D6" s="38" t="s">
        <v>45</v>
      </c>
      <c r="E6" s="38" t="s">
        <v>31</v>
      </c>
      <c r="F6" s="38" t="s">
        <v>46</v>
      </c>
      <c r="G6" s="38" t="s">
        <v>97</v>
      </c>
      <c r="H6" s="57">
        <v>38128</v>
      </c>
      <c r="I6" s="38">
        <v>56.75</v>
      </c>
      <c r="J6" s="29">
        <v>0.90059999999999996</v>
      </c>
      <c r="K6" s="30">
        <v>70</v>
      </c>
      <c r="L6" s="33">
        <v>80</v>
      </c>
      <c r="M6" s="61">
        <v>80</v>
      </c>
      <c r="N6" s="34">
        <v>70</v>
      </c>
      <c r="O6" s="38">
        <v>47.5</v>
      </c>
      <c r="P6" s="63">
        <v>50</v>
      </c>
      <c r="Q6" s="63">
        <v>50</v>
      </c>
      <c r="R6" s="38">
        <v>47.5</v>
      </c>
      <c r="S6" s="28">
        <v>95</v>
      </c>
      <c r="T6" s="62">
        <v>105</v>
      </c>
      <c r="U6" s="62">
        <v>105</v>
      </c>
      <c r="V6" s="28">
        <v>95</v>
      </c>
      <c r="W6" s="85">
        <f t="shared" ref="W6:W19" si="1">N6+R6+V6</f>
        <v>212.5</v>
      </c>
      <c r="X6" s="56">
        <f t="shared" si="0"/>
        <v>191.3775</v>
      </c>
      <c r="Y6" s="105"/>
      <c r="Z6" s="55">
        <v>12</v>
      </c>
    </row>
    <row r="7" spans="1:27" ht="14.1" customHeight="1">
      <c r="A7" s="68">
        <v>1</v>
      </c>
      <c r="B7" s="26" t="s">
        <v>161</v>
      </c>
      <c r="C7" s="38" t="s">
        <v>25</v>
      </c>
      <c r="D7" s="38" t="s">
        <v>47</v>
      </c>
      <c r="E7" s="38" t="s">
        <v>34</v>
      </c>
      <c r="F7" s="38" t="s">
        <v>48</v>
      </c>
      <c r="G7" s="38" t="s">
        <v>97</v>
      </c>
      <c r="H7" s="57">
        <v>36736</v>
      </c>
      <c r="I7" s="38">
        <v>72.75</v>
      </c>
      <c r="J7" s="32">
        <v>0.73719999999999997</v>
      </c>
      <c r="K7" s="30">
        <v>75</v>
      </c>
      <c r="L7" s="30">
        <v>85</v>
      </c>
      <c r="M7" s="33">
        <v>95</v>
      </c>
      <c r="N7" s="34">
        <v>85</v>
      </c>
      <c r="O7" s="38">
        <v>45</v>
      </c>
      <c r="P7" s="38">
        <v>52.5</v>
      </c>
      <c r="Q7" s="63">
        <v>55</v>
      </c>
      <c r="R7" s="38">
        <v>52.5</v>
      </c>
      <c r="S7" s="30">
        <v>100</v>
      </c>
      <c r="T7" s="33">
        <v>110</v>
      </c>
      <c r="U7" s="33">
        <v>110</v>
      </c>
      <c r="V7" s="28">
        <v>100</v>
      </c>
      <c r="W7" s="85">
        <f t="shared" si="1"/>
        <v>237.5</v>
      </c>
      <c r="X7" s="56">
        <f t="shared" si="0"/>
        <v>175.08499999999998</v>
      </c>
      <c r="Y7" s="105"/>
      <c r="Z7" s="55">
        <v>12</v>
      </c>
    </row>
    <row r="8" spans="1:27" ht="14.1" customHeight="1">
      <c r="A8" s="68">
        <v>1</v>
      </c>
      <c r="B8" s="26" t="s">
        <v>161</v>
      </c>
      <c r="C8" s="38" t="s">
        <v>23</v>
      </c>
      <c r="D8" s="38" t="s">
        <v>49</v>
      </c>
      <c r="E8" s="38" t="s">
        <v>34</v>
      </c>
      <c r="F8" s="38" t="s">
        <v>48</v>
      </c>
      <c r="G8" s="38" t="s">
        <v>97</v>
      </c>
      <c r="H8" s="31">
        <v>36068</v>
      </c>
      <c r="I8" s="30">
        <v>66.400000000000006</v>
      </c>
      <c r="J8" s="32">
        <v>0.73670000000000002</v>
      </c>
      <c r="K8" s="30">
        <v>140</v>
      </c>
      <c r="L8" s="30">
        <v>155</v>
      </c>
      <c r="M8" s="30">
        <v>160</v>
      </c>
      <c r="N8" s="34">
        <v>160</v>
      </c>
      <c r="O8" s="63">
        <v>105</v>
      </c>
      <c r="P8" s="38">
        <v>105</v>
      </c>
      <c r="Q8" s="38">
        <v>115</v>
      </c>
      <c r="R8" s="38">
        <v>115</v>
      </c>
      <c r="S8" s="30">
        <v>200</v>
      </c>
      <c r="T8" s="34">
        <v>200</v>
      </c>
      <c r="U8" s="34">
        <v>220</v>
      </c>
      <c r="V8" s="34">
        <v>220</v>
      </c>
      <c r="W8" s="85">
        <f t="shared" si="1"/>
        <v>495</v>
      </c>
      <c r="X8" s="56">
        <f t="shared" si="0"/>
        <v>364.66649999999998</v>
      </c>
      <c r="Y8" s="105"/>
      <c r="Z8" s="55">
        <v>12</v>
      </c>
    </row>
    <row r="9" spans="1:27" ht="14.1" customHeight="1">
      <c r="A9" s="68">
        <v>1</v>
      </c>
      <c r="B9" s="26" t="s">
        <v>161</v>
      </c>
      <c r="C9" s="38" t="s">
        <v>24</v>
      </c>
      <c r="D9" s="38" t="s">
        <v>50</v>
      </c>
      <c r="E9" s="38" t="s">
        <v>31</v>
      </c>
      <c r="F9" s="38" t="s">
        <v>51</v>
      </c>
      <c r="G9" s="38" t="s">
        <v>52</v>
      </c>
      <c r="H9" s="57">
        <v>38104</v>
      </c>
      <c r="I9" s="38">
        <v>66.7</v>
      </c>
      <c r="J9" s="32">
        <v>0.73370000000000002</v>
      </c>
      <c r="K9" s="30">
        <v>95</v>
      </c>
      <c r="L9" s="30">
        <v>105</v>
      </c>
      <c r="M9" s="33">
        <v>110</v>
      </c>
      <c r="N9" s="34">
        <v>105</v>
      </c>
      <c r="O9" s="38">
        <v>80</v>
      </c>
      <c r="P9" s="38">
        <v>85</v>
      </c>
      <c r="Q9" s="63">
        <v>90</v>
      </c>
      <c r="R9" s="38">
        <v>85</v>
      </c>
      <c r="S9" s="30">
        <v>115</v>
      </c>
      <c r="T9" s="34">
        <v>125</v>
      </c>
      <c r="U9" s="34">
        <v>132.5</v>
      </c>
      <c r="V9" s="30">
        <v>132.5</v>
      </c>
      <c r="W9" s="85">
        <f t="shared" si="1"/>
        <v>322.5</v>
      </c>
      <c r="X9" s="56">
        <f t="shared" si="0"/>
        <v>236.61825000000002</v>
      </c>
      <c r="Y9" s="106"/>
      <c r="Z9" s="55">
        <v>12</v>
      </c>
    </row>
    <row r="10" spans="1:27" ht="14.1" customHeight="1">
      <c r="A10" s="68">
        <v>1</v>
      </c>
      <c r="B10" s="26" t="s">
        <v>161</v>
      </c>
      <c r="C10" s="38" t="s">
        <v>25</v>
      </c>
      <c r="D10" s="38" t="s">
        <v>55</v>
      </c>
      <c r="E10" s="38" t="s">
        <v>30</v>
      </c>
      <c r="F10" s="38" t="s">
        <v>43</v>
      </c>
      <c r="G10" s="38" t="s">
        <v>44</v>
      </c>
      <c r="H10" s="57">
        <v>36942</v>
      </c>
      <c r="I10" s="38">
        <v>72.75</v>
      </c>
      <c r="J10" s="32">
        <v>0.68049999999999999</v>
      </c>
      <c r="K10" s="33">
        <v>162.5</v>
      </c>
      <c r="L10" s="30" t="s">
        <v>101</v>
      </c>
      <c r="M10" s="30">
        <v>175</v>
      </c>
      <c r="N10" s="34">
        <v>175</v>
      </c>
      <c r="O10" s="63">
        <v>125</v>
      </c>
      <c r="P10" s="38">
        <v>125</v>
      </c>
      <c r="Q10" s="38">
        <v>135</v>
      </c>
      <c r="R10" s="38">
        <v>135</v>
      </c>
      <c r="S10" s="30">
        <v>195</v>
      </c>
      <c r="T10" s="30">
        <v>205</v>
      </c>
      <c r="U10" s="33">
        <v>212.5</v>
      </c>
      <c r="V10" s="28">
        <v>205</v>
      </c>
      <c r="W10" s="85">
        <f>N10+R10+V10</f>
        <v>515</v>
      </c>
      <c r="X10" s="56">
        <f t="shared" si="0"/>
        <v>350.45749999999998</v>
      </c>
      <c r="Y10" s="107">
        <v>3</v>
      </c>
      <c r="Z10" s="55">
        <v>12</v>
      </c>
    </row>
    <row r="11" spans="1:27" ht="14.1" customHeight="1">
      <c r="A11" s="68">
        <v>2</v>
      </c>
      <c r="B11" s="26" t="s">
        <v>161</v>
      </c>
      <c r="C11" s="38" t="s">
        <v>25</v>
      </c>
      <c r="D11" s="38" t="s">
        <v>18</v>
      </c>
      <c r="E11" s="38" t="s">
        <v>30</v>
      </c>
      <c r="F11" s="38" t="s">
        <v>54</v>
      </c>
      <c r="G11" s="38" t="s">
        <v>33</v>
      </c>
      <c r="H11" s="57">
        <v>33069</v>
      </c>
      <c r="I11" s="38">
        <v>74.95</v>
      </c>
      <c r="J11" s="32">
        <v>0.66449999999999998</v>
      </c>
      <c r="K11" s="30">
        <v>180</v>
      </c>
      <c r="L11" s="33">
        <v>190</v>
      </c>
      <c r="M11" s="33">
        <v>190</v>
      </c>
      <c r="N11" s="34">
        <v>180</v>
      </c>
      <c r="O11" s="63">
        <v>125</v>
      </c>
      <c r="P11" s="38">
        <v>125</v>
      </c>
      <c r="Q11" s="63">
        <v>130</v>
      </c>
      <c r="R11" s="38">
        <v>125</v>
      </c>
      <c r="S11" s="30">
        <v>200</v>
      </c>
      <c r="T11" s="30">
        <v>205</v>
      </c>
      <c r="U11" s="33">
        <v>210</v>
      </c>
      <c r="V11" s="28">
        <v>205</v>
      </c>
      <c r="W11" s="85">
        <f>N11+R11+V11</f>
        <v>510</v>
      </c>
      <c r="X11" s="56">
        <f t="shared" si="0"/>
        <v>338.89499999999998</v>
      </c>
      <c r="Y11" s="107"/>
      <c r="Z11" s="55">
        <v>5</v>
      </c>
    </row>
    <row r="12" spans="1:27" ht="14.1" customHeight="1">
      <c r="A12" s="68" t="s">
        <v>102</v>
      </c>
      <c r="B12" s="26" t="s">
        <v>161</v>
      </c>
      <c r="C12" s="38" t="s">
        <v>26</v>
      </c>
      <c r="D12" s="38" t="s">
        <v>53</v>
      </c>
      <c r="E12" s="38" t="s">
        <v>31</v>
      </c>
      <c r="F12" s="38" t="s">
        <v>48</v>
      </c>
      <c r="G12" s="38" t="s">
        <v>97</v>
      </c>
      <c r="H12" s="31">
        <v>37361</v>
      </c>
      <c r="I12" s="30">
        <v>79.2</v>
      </c>
      <c r="J12" s="32">
        <v>0.63759999999999994</v>
      </c>
      <c r="K12" s="33">
        <v>180</v>
      </c>
      <c r="L12" s="33">
        <v>180</v>
      </c>
      <c r="M12" s="33">
        <v>180</v>
      </c>
      <c r="N12" s="34">
        <v>0</v>
      </c>
      <c r="O12" s="24" t="s">
        <v>102</v>
      </c>
      <c r="P12" s="24" t="s">
        <v>102</v>
      </c>
      <c r="Q12" s="24" t="s">
        <v>102</v>
      </c>
      <c r="R12" s="24" t="s">
        <v>102</v>
      </c>
      <c r="S12" s="24" t="s">
        <v>102</v>
      </c>
      <c r="T12" s="24" t="s">
        <v>102</v>
      </c>
      <c r="U12" s="24" t="s">
        <v>102</v>
      </c>
      <c r="V12" s="24" t="s">
        <v>102</v>
      </c>
      <c r="W12" s="85">
        <v>0</v>
      </c>
      <c r="X12" s="56">
        <f t="shared" si="0"/>
        <v>0</v>
      </c>
      <c r="Y12" s="107"/>
      <c r="Z12" s="55"/>
    </row>
    <row r="13" spans="1:27" ht="14.1" customHeight="1">
      <c r="A13" s="68">
        <v>1</v>
      </c>
      <c r="B13" s="26" t="s">
        <v>161</v>
      </c>
      <c r="C13" s="38" t="s">
        <v>26</v>
      </c>
      <c r="D13" s="38" t="s">
        <v>56</v>
      </c>
      <c r="E13" s="38" t="s">
        <v>30</v>
      </c>
      <c r="F13" s="38" t="s">
        <v>43</v>
      </c>
      <c r="G13" s="38" t="s">
        <v>44</v>
      </c>
      <c r="H13" s="31">
        <v>31421</v>
      </c>
      <c r="I13" s="30">
        <v>81.099999999999994</v>
      </c>
      <c r="J13" s="32">
        <v>0.62680000000000002</v>
      </c>
      <c r="K13" s="30">
        <v>180</v>
      </c>
      <c r="L13" s="33">
        <v>157.5</v>
      </c>
      <c r="M13" s="30">
        <v>157.5</v>
      </c>
      <c r="N13" s="34">
        <v>157.5</v>
      </c>
      <c r="O13" s="38">
        <v>100</v>
      </c>
      <c r="P13" s="63">
        <v>107.5</v>
      </c>
      <c r="Q13" s="63">
        <v>107.5</v>
      </c>
      <c r="R13" s="38">
        <v>100</v>
      </c>
      <c r="S13" s="30">
        <v>165</v>
      </c>
      <c r="T13" s="30">
        <v>180</v>
      </c>
      <c r="U13" s="33">
        <v>190</v>
      </c>
      <c r="V13" s="28">
        <v>180</v>
      </c>
      <c r="W13" s="85">
        <f t="shared" si="1"/>
        <v>437.5</v>
      </c>
      <c r="X13" s="56">
        <f t="shared" si="0"/>
        <v>274.22500000000002</v>
      </c>
      <c r="Y13" s="107"/>
      <c r="Z13" s="55">
        <v>12</v>
      </c>
    </row>
    <row r="14" spans="1:27" ht="14.1" customHeight="1">
      <c r="A14" s="68" t="s">
        <v>102</v>
      </c>
      <c r="B14" s="26" t="s">
        <v>161</v>
      </c>
      <c r="C14" s="38" t="s">
        <v>27</v>
      </c>
      <c r="D14" s="38" t="s">
        <v>57</v>
      </c>
      <c r="E14" s="38" t="s">
        <v>30</v>
      </c>
      <c r="F14" s="38" t="s">
        <v>48</v>
      </c>
      <c r="G14" s="38" t="s">
        <v>97</v>
      </c>
      <c r="H14" s="57">
        <v>33834</v>
      </c>
      <c r="I14" s="38">
        <v>88.7</v>
      </c>
      <c r="J14" s="32">
        <v>0.59050000000000002</v>
      </c>
      <c r="K14" s="30">
        <v>180</v>
      </c>
      <c r="L14" s="30">
        <v>190</v>
      </c>
      <c r="M14" s="33">
        <v>200</v>
      </c>
      <c r="N14" s="34">
        <v>190</v>
      </c>
      <c r="O14" s="63">
        <v>110</v>
      </c>
      <c r="P14" s="63">
        <v>110</v>
      </c>
      <c r="Q14" s="63">
        <v>110</v>
      </c>
      <c r="R14" s="38">
        <v>0</v>
      </c>
      <c r="S14" s="24" t="s">
        <v>102</v>
      </c>
      <c r="T14" s="24" t="s">
        <v>102</v>
      </c>
      <c r="U14" s="24" t="s">
        <v>102</v>
      </c>
      <c r="V14" s="24" t="s">
        <v>102</v>
      </c>
      <c r="W14" s="85">
        <v>0</v>
      </c>
      <c r="X14" s="56">
        <f t="shared" si="0"/>
        <v>0</v>
      </c>
      <c r="Y14" s="108"/>
      <c r="Z14" s="55"/>
    </row>
    <row r="15" spans="1:27" ht="14.1" customHeight="1">
      <c r="A15" s="68">
        <v>1</v>
      </c>
      <c r="B15" s="26" t="s">
        <v>161</v>
      </c>
      <c r="C15" s="38" t="s">
        <v>27</v>
      </c>
      <c r="D15" s="38" t="s">
        <v>43</v>
      </c>
      <c r="E15" s="38" t="s">
        <v>30</v>
      </c>
      <c r="F15" s="38" t="s">
        <v>43</v>
      </c>
      <c r="G15" s="38" t="s">
        <v>44</v>
      </c>
      <c r="H15" s="57">
        <v>32471</v>
      </c>
      <c r="I15" s="38">
        <v>89.55</v>
      </c>
      <c r="J15" s="32">
        <v>0.58689999999999998</v>
      </c>
      <c r="K15" s="34">
        <v>180</v>
      </c>
      <c r="L15" s="30">
        <v>200</v>
      </c>
      <c r="M15" s="30" t="s">
        <v>102</v>
      </c>
      <c r="N15" s="34">
        <v>200</v>
      </c>
      <c r="O15" s="38">
        <v>145</v>
      </c>
      <c r="P15" s="63">
        <v>155</v>
      </c>
      <c r="Q15" s="63">
        <v>155</v>
      </c>
      <c r="R15" s="38">
        <v>145</v>
      </c>
      <c r="S15" s="30">
        <v>262.5</v>
      </c>
      <c r="T15" s="30">
        <v>282.5</v>
      </c>
      <c r="U15" s="33">
        <v>302.5</v>
      </c>
      <c r="V15" s="28">
        <v>282.5</v>
      </c>
      <c r="W15" s="85">
        <f t="shared" si="1"/>
        <v>627.5</v>
      </c>
      <c r="X15" s="56">
        <f t="shared" si="0"/>
        <v>368.27974999999998</v>
      </c>
      <c r="Y15" s="107">
        <v>1</v>
      </c>
      <c r="Z15" s="55">
        <v>12</v>
      </c>
    </row>
    <row r="16" spans="1:27" ht="14.1" customHeight="1">
      <c r="A16" s="68">
        <v>1</v>
      </c>
      <c r="B16" s="26" t="s">
        <v>161</v>
      </c>
      <c r="C16" s="38" t="s">
        <v>28</v>
      </c>
      <c r="D16" s="38" t="s">
        <v>61</v>
      </c>
      <c r="E16" s="38" t="s">
        <v>30</v>
      </c>
      <c r="F16" s="38"/>
      <c r="G16" s="38" t="s">
        <v>62</v>
      </c>
      <c r="H16" s="31">
        <v>35209</v>
      </c>
      <c r="I16" s="30">
        <v>95.85</v>
      </c>
      <c r="J16" s="32">
        <v>0.56510000000000005</v>
      </c>
      <c r="K16" s="30">
        <v>210</v>
      </c>
      <c r="L16" s="30">
        <v>220</v>
      </c>
      <c r="M16" s="30" t="s">
        <v>102</v>
      </c>
      <c r="N16" s="34">
        <v>220</v>
      </c>
      <c r="O16" s="63">
        <v>155</v>
      </c>
      <c r="P16" s="38">
        <v>155</v>
      </c>
      <c r="Q16" s="38">
        <v>160</v>
      </c>
      <c r="R16" s="38">
        <v>160</v>
      </c>
      <c r="S16" s="30">
        <v>220</v>
      </c>
      <c r="T16" s="30">
        <v>230</v>
      </c>
      <c r="U16" s="33">
        <v>240</v>
      </c>
      <c r="V16" s="28">
        <v>230</v>
      </c>
      <c r="W16" s="85">
        <f t="shared" ref="W16" si="2">N16+R16+V16</f>
        <v>610</v>
      </c>
      <c r="X16" s="56">
        <f t="shared" si="0"/>
        <v>344.71100000000001</v>
      </c>
      <c r="Y16" s="107"/>
      <c r="Z16" s="55">
        <v>12</v>
      </c>
    </row>
    <row r="17" spans="1:26" ht="14.1" customHeight="1">
      <c r="A17" s="68">
        <v>2</v>
      </c>
      <c r="B17" s="26" t="s">
        <v>161</v>
      </c>
      <c r="C17" s="38" t="s">
        <v>28</v>
      </c>
      <c r="D17" s="38" t="s">
        <v>59</v>
      </c>
      <c r="E17" s="38" t="s">
        <v>30</v>
      </c>
      <c r="F17" s="38"/>
      <c r="G17" s="38" t="s">
        <v>60</v>
      </c>
      <c r="H17" s="31">
        <v>35642</v>
      </c>
      <c r="I17" s="30">
        <v>98.7</v>
      </c>
      <c r="J17" s="32">
        <v>0.55730000000000002</v>
      </c>
      <c r="K17" s="28">
        <v>190</v>
      </c>
      <c r="L17" s="30">
        <v>205</v>
      </c>
      <c r="M17" s="30">
        <v>215</v>
      </c>
      <c r="N17" s="34">
        <v>215</v>
      </c>
      <c r="O17" s="38">
        <v>125</v>
      </c>
      <c r="P17" s="38">
        <v>132.5</v>
      </c>
      <c r="Q17" s="38">
        <v>140</v>
      </c>
      <c r="R17" s="38">
        <v>140</v>
      </c>
      <c r="S17" s="28">
        <v>215</v>
      </c>
      <c r="T17" s="28">
        <v>230</v>
      </c>
      <c r="U17" s="62">
        <v>245</v>
      </c>
      <c r="V17" s="28">
        <v>230</v>
      </c>
      <c r="W17" s="85">
        <f t="shared" si="1"/>
        <v>585</v>
      </c>
      <c r="X17" s="56">
        <f t="shared" si="0"/>
        <v>326.02050000000003</v>
      </c>
      <c r="Y17" s="107"/>
      <c r="Z17" s="55">
        <v>5</v>
      </c>
    </row>
    <row r="18" spans="1:26" ht="14.1" customHeight="1">
      <c r="A18" s="68">
        <v>1</v>
      </c>
      <c r="B18" s="26" t="s">
        <v>161</v>
      </c>
      <c r="C18" s="38" t="s">
        <v>29</v>
      </c>
      <c r="D18" s="38" t="s">
        <v>63</v>
      </c>
      <c r="E18" s="38" t="s">
        <v>30</v>
      </c>
      <c r="F18" s="38" t="s">
        <v>64</v>
      </c>
      <c r="G18" s="38" t="s">
        <v>65</v>
      </c>
      <c r="H18" s="57">
        <v>34709</v>
      </c>
      <c r="I18" s="38">
        <v>108.7</v>
      </c>
      <c r="J18" s="29">
        <v>0.53810000000000002</v>
      </c>
      <c r="K18" s="33">
        <v>200</v>
      </c>
      <c r="L18" s="30">
        <v>200</v>
      </c>
      <c r="M18" s="30">
        <v>215</v>
      </c>
      <c r="N18" s="35">
        <v>215</v>
      </c>
      <c r="O18" s="38">
        <v>160</v>
      </c>
      <c r="P18" s="63">
        <v>167.5</v>
      </c>
      <c r="Q18" s="63">
        <v>167.5</v>
      </c>
      <c r="R18" s="38">
        <v>160</v>
      </c>
      <c r="S18" s="28">
        <v>265</v>
      </c>
      <c r="T18" s="28">
        <v>277.5</v>
      </c>
      <c r="U18" s="28">
        <v>285</v>
      </c>
      <c r="V18" s="28">
        <v>285</v>
      </c>
      <c r="W18" s="85">
        <f t="shared" si="1"/>
        <v>660</v>
      </c>
      <c r="X18" s="56">
        <f t="shared" si="0"/>
        <v>355.14600000000002</v>
      </c>
      <c r="Y18" s="107">
        <v>2</v>
      </c>
      <c r="Z18" s="55">
        <v>12</v>
      </c>
    </row>
    <row r="19" spans="1:26" ht="14.1" customHeight="1" thickBot="1">
      <c r="A19" s="68">
        <v>1</v>
      </c>
      <c r="B19" s="26" t="s">
        <v>161</v>
      </c>
      <c r="C19" s="38" t="s">
        <v>66</v>
      </c>
      <c r="D19" s="38" t="s">
        <v>67</v>
      </c>
      <c r="E19" s="38" t="s">
        <v>30</v>
      </c>
      <c r="F19" s="38"/>
      <c r="G19" s="38" t="s">
        <v>44</v>
      </c>
      <c r="H19" s="27">
        <v>29449</v>
      </c>
      <c r="I19" s="28">
        <v>118.6</v>
      </c>
      <c r="J19" s="36">
        <v>0.52829999999999999</v>
      </c>
      <c r="K19" s="28">
        <v>210</v>
      </c>
      <c r="L19" s="33">
        <v>230</v>
      </c>
      <c r="M19" s="30">
        <v>230</v>
      </c>
      <c r="N19" s="129">
        <v>230</v>
      </c>
      <c r="O19" s="38">
        <v>145</v>
      </c>
      <c r="P19" s="38">
        <v>160</v>
      </c>
      <c r="Q19" s="63">
        <v>170</v>
      </c>
      <c r="R19" s="44">
        <v>160</v>
      </c>
      <c r="S19" s="113">
        <v>230</v>
      </c>
      <c r="T19" s="113">
        <v>255</v>
      </c>
      <c r="U19" s="113">
        <v>267.5</v>
      </c>
      <c r="V19" s="113">
        <v>237.5</v>
      </c>
      <c r="W19" s="114">
        <f t="shared" si="1"/>
        <v>627.5</v>
      </c>
      <c r="X19" s="115">
        <f t="shared" si="0"/>
        <v>331.50824999999998</v>
      </c>
      <c r="Y19" s="116"/>
      <c r="Z19" s="166">
        <v>12</v>
      </c>
    </row>
    <row r="20" spans="1:26" ht="31.5" customHeight="1" thickBot="1">
      <c r="A20" s="200" t="s">
        <v>103</v>
      </c>
      <c r="B20" s="199"/>
      <c r="C20" s="199"/>
      <c r="D20" s="199"/>
      <c r="E20" s="199"/>
      <c r="F20" s="199"/>
      <c r="G20" s="199"/>
      <c r="H20" s="72" t="s">
        <v>4</v>
      </c>
      <c r="I20" s="73" t="s">
        <v>5</v>
      </c>
      <c r="J20" s="74" t="s">
        <v>39</v>
      </c>
      <c r="K20" s="1">
        <v>1</v>
      </c>
      <c r="L20" s="1">
        <v>2</v>
      </c>
      <c r="M20" s="60">
        <v>3</v>
      </c>
      <c r="N20" s="130">
        <v>4</v>
      </c>
      <c r="O20" s="1" t="s">
        <v>6</v>
      </c>
      <c r="P20" s="75" t="s">
        <v>20</v>
      </c>
      <c r="Q20" s="75" t="s">
        <v>22</v>
      </c>
      <c r="R20" s="75" t="s">
        <v>216</v>
      </c>
    </row>
    <row r="21" spans="1:26" ht="14.1" customHeight="1" thickBot="1">
      <c r="A21" s="68">
        <v>1</v>
      </c>
      <c r="B21" s="26" t="s">
        <v>161</v>
      </c>
      <c r="C21" s="38" t="s">
        <v>66</v>
      </c>
      <c r="D21" s="38" t="s">
        <v>67</v>
      </c>
      <c r="E21" s="38" t="s">
        <v>104</v>
      </c>
      <c r="F21" s="38" t="s">
        <v>43</v>
      </c>
      <c r="G21" s="38" t="s">
        <v>44</v>
      </c>
      <c r="H21" s="27">
        <v>29449</v>
      </c>
      <c r="I21" s="28">
        <v>118.6</v>
      </c>
      <c r="J21" s="29">
        <v>0.52829999999999999</v>
      </c>
      <c r="K21" s="28">
        <v>210</v>
      </c>
      <c r="L21" s="76">
        <v>230</v>
      </c>
      <c r="M21" s="77">
        <v>230</v>
      </c>
      <c r="N21" s="5" t="s">
        <v>102</v>
      </c>
      <c r="O21" s="81">
        <v>230</v>
      </c>
      <c r="P21" s="29">
        <f>O21*J21</f>
        <v>121.509</v>
      </c>
      <c r="Q21" s="86"/>
      <c r="R21" s="55">
        <v>12</v>
      </c>
    </row>
    <row r="22" spans="1:26" ht="30.75" customHeight="1" thickBot="1">
      <c r="A22" s="200" t="s">
        <v>121</v>
      </c>
      <c r="B22" s="199"/>
      <c r="C22" s="199"/>
      <c r="D22" s="199"/>
      <c r="E22" s="199"/>
      <c r="F22" s="199"/>
      <c r="G22" s="201"/>
      <c r="H22" s="72" t="s">
        <v>4</v>
      </c>
      <c r="I22" s="73" t="s">
        <v>5</v>
      </c>
      <c r="J22" s="74" t="s">
        <v>39</v>
      </c>
      <c r="K22" s="1">
        <v>1</v>
      </c>
      <c r="L22" s="1">
        <v>2</v>
      </c>
      <c r="M22" s="1">
        <v>3</v>
      </c>
      <c r="N22" s="130">
        <v>4</v>
      </c>
      <c r="O22" s="1" t="s">
        <v>6</v>
      </c>
      <c r="P22" s="75" t="s">
        <v>20</v>
      </c>
      <c r="Q22" s="75" t="s">
        <v>22</v>
      </c>
      <c r="R22" s="75" t="s">
        <v>216</v>
      </c>
      <c r="S22" s="70"/>
    </row>
    <row r="23" spans="1:26" ht="14.1" customHeight="1">
      <c r="A23" s="80">
        <v>1</v>
      </c>
      <c r="B23" s="26" t="s">
        <v>161</v>
      </c>
      <c r="C23" s="39" t="s">
        <v>105</v>
      </c>
      <c r="D23" s="39" t="s">
        <v>106</v>
      </c>
      <c r="E23" s="39" t="s">
        <v>107</v>
      </c>
      <c r="F23" s="39" t="s">
        <v>108</v>
      </c>
      <c r="G23" s="39" t="s">
        <v>62</v>
      </c>
      <c r="H23" s="27">
        <v>28656</v>
      </c>
      <c r="I23" s="28">
        <v>47.95</v>
      </c>
      <c r="J23" s="29">
        <v>1.0336000000000001</v>
      </c>
      <c r="K23" s="28">
        <v>55</v>
      </c>
      <c r="L23" s="28">
        <v>57.5</v>
      </c>
      <c r="M23" s="62">
        <v>60</v>
      </c>
      <c r="N23" s="38" t="s">
        <v>102</v>
      </c>
      <c r="O23" s="82">
        <v>57.5</v>
      </c>
      <c r="P23" s="29">
        <f t="shared" ref="P23:P53" si="3">O23*J23</f>
        <v>59.432000000000002</v>
      </c>
      <c r="Q23" s="86"/>
      <c r="R23" s="55">
        <v>12</v>
      </c>
      <c r="S23" s="70"/>
    </row>
    <row r="24" spans="1:26" ht="14.1" customHeight="1">
      <c r="A24" s="68">
        <v>1</v>
      </c>
      <c r="B24" s="24" t="s">
        <v>161</v>
      </c>
      <c r="C24" s="38" t="s">
        <v>95</v>
      </c>
      <c r="D24" s="38" t="s">
        <v>109</v>
      </c>
      <c r="E24" s="38" t="s">
        <v>30</v>
      </c>
      <c r="F24" s="38" t="s">
        <v>110</v>
      </c>
      <c r="G24" s="38" t="s">
        <v>62</v>
      </c>
      <c r="H24" s="31">
        <v>34609</v>
      </c>
      <c r="I24" s="30">
        <v>51</v>
      </c>
      <c r="J24" s="32">
        <v>0.98399999999999999</v>
      </c>
      <c r="K24" s="30">
        <v>45</v>
      </c>
      <c r="L24" s="30">
        <v>47.5</v>
      </c>
      <c r="M24" s="33">
        <v>50</v>
      </c>
      <c r="N24" s="38" t="s">
        <v>102</v>
      </c>
      <c r="O24" s="83">
        <v>47.5</v>
      </c>
      <c r="P24" s="32">
        <f t="shared" si="3"/>
        <v>46.74</v>
      </c>
      <c r="Q24" s="86"/>
      <c r="R24" s="55">
        <v>12</v>
      </c>
      <c r="S24" s="70"/>
    </row>
    <row r="25" spans="1:26" ht="14.1" customHeight="1">
      <c r="A25" s="68">
        <v>1</v>
      </c>
      <c r="B25" s="24" t="s">
        <v>161</v>
      </c>
      <c r="C25" s="38" t="s">
        <v>111</v>
      </c>
      <c r="D25" s="38" t="s">
        <v>112</v>
      </c>
      <c r="E25" s="38" t="s">
        <v>30</v>
      </c>
      <c r="F25" s="38" t="s">
        <v>108</v>
      </c>
      <c r="G25" s="38" t="s">
        <v>62</v>
      </c>
      <c r="H25" s="31">
        <v>30432</v>
      </c>
      <c r="I25" s="30">
        <v>55.85</v>
      </c>
      <c r="J25" s="32">
        <v>0.91259999999999997</v>
      </c>
      <c r="K25" s="30">
        <v>47.5</v>
      </c>
      <c r="L25" s="30">
        <v>50</v>
      </c>
      <c r="M25" s="30">
        <v>52.5</v>
      </c>
      <c r="N25" s="38" t="s">
        <v>102</v>
      </c>
      <c r="O25" s="83">
        <v>52.5</v>
      </c>
      <c r="P25" s="32">
        <f t="shared" si="3"/>
        <v>47.911499999999997</v>
      </c>
      <c r="Q25" s="86"/>
      <c r="R25" s="55">
        <v>12</v>
      </c>
      <c r="S25" s="70"/>
    </row>
    <row r="26" spans="1:26" ht="14.1" customHeight="1">
      <c r="A26" s="68">
        <v>1</v>
      </c>
      <c r="B26" s="24" t="s">
        <v>161</v>
      </c>
      <c r="C26" s="38" t="s">
        <v>23</v>
      </c>
      <c r="D26" s="38" t="s">
        <v>113</v>
      </c>
      <c r="E26" s="38" t="s">
        <v>30</v>
      </c>
      <c r="F26" s="38"/>
      <c r="G26" s="38" t="s">
        <v>114</v>
      </c>
      <c r="H26" s="31">
        <v>34257</v>
      </c>
      <c r="I26" s="30">
        <v>59.4</v>
      </c>
      <c r="J26" s="32">
        <v>0.86760000000000004</v>
      </c>
      <c r="K26" s="33">
        <v>60</v>
      </c>
      <c r="L26" s="30">
        <v>65</v>
      </c>
      <c r="M26" s="33">
        <v>70</v>
      </c>
      <c r="N26" s="38" t="s">
        <v>102</v>
      </c>
      <c r="O26" s="83">
        <v>65</v>
      </c>
      <c r="P26" s="32">
        <f t="shared" si="3"/>
        <v>56.394000000000005</v>
      </c>
      <c r="Q26" s="86"/>
      <c r="R26" s="55">
        <v>12</v>
      </c>
      <c r="S26" s="70"/>
    </row>
    <row r="27" spans="1:26" ht="14.1" customHeight="1">
      <c r="A27" s="68">
        <v>1</v>
      </c>
      <c r="B27" s="24" t="s">
        <v>161</v>
      </c>
      <c r="C27" s="38" t="s">
        <v>24</v>
      </c>
      <c r="D27" s="38" t="s">
        <v>115</v>
      </c>
      <c r="E27" s="38" t="s">
        <v>31</v>
      </c>
      <c r="F27" s="38" t="s">
        <v>116</v>
      </c>
      <c r="G27" s="38" t="s">
        <v>117</v>
      </c>
      <c r="H27" s="31">
        <v>38452</v>
      </c>
      <c r="I27" s="30">
        <v>63</v>
      </c>
      <c r="J27" s="32">
        <v>0.82569999999999999</v>
      </c>
      <c r="K27" s="30">
        <v>82.5</v>
      </c>
      <c r="L27" s="30">
        <v>85</v>
      </c>
      <c r="M27" s="30">
        <v>87.5</v>
      </c>
      <c r="N27" s="38" t="s">
        <v>102</v>
      </c>
      <c r="O27" s="83">
        <v>87.5</v>
      </c>
      <c r="P27" s="32">
        <f t="shared" si="3"/>
        <v>72.248750000000001</v>
      </c>
      <c r="Q27" s="86"/>
      <c r="R27" s="55">
        <v>12</v>
      </c>
      <c r="S27" s="70"/>
    </row>
    <row r="28" spans="1:26" ht="14.1" customHeight="1">
      <c r="A28" s="68">
        <v>1</v>
      </c>
      <c r="B28" s="24" t="s">
        <v>161</v>
      </c>
      <c r="C28" s="38" t="s">
        <v>24</v>
      </c>
      <c r="D28" s="38" t="s">
        <v>115</v>
      </c>
      <c r="E28" s="38" t="s">
        <v>30</v>
      </c>
      <c r="F28" s="38" t="s">
        <v>116</v>
      </c>
      <c r="G28" s="38" t="s">
        <v>117</v>
      </c>
      <c r="H28" s="31">
        <v>38452</v>
      </c>
      <c r="I28" s="30">
        <v>63</v>
      </c>
      <c r="J28" s="32">
        <v>0.82569999999999999</v>
      </c>
      <c r="K28" s="30">
        <v>82.5</v>
      </c>
      <c r="L28" s="30">
        <v>85</v>
      </c>
      <c r="M28" s="30">
        <v>87.5</v>
      </c>
      <c r="N28" s="38" t="s">
        <v>102</v>
      </c>
      <c r="O28" s="83">
        <v>87.5</v>
      </c>
      <c r="P28" s="32">
        <f t="shared" si="3"/>
        <v>72.248750000000001</v>
      </c>
      <c r="Q28" s="86"/>
      <c r="R28" s="55">
        <v>12</v>
      </c>
      <c r="S28" s="70"/>
    </row>
    <row r="29" spans="1:26" ht="14.1" customHeight="1">
      <c r="A29" s="68">
        <v>2</v>
      </c>
      <c r="B29" s="24" t="s">
        <v>161</v>
      </c>
      <c r="C29" s="38" t="s">
        <v>24</v>
      </c>
      <c r="D29" s="38" t="s">
        <v>118</v>
      </c>
      <c r="E29" s="38" t="s">
        <v>30</v>
      </c>
      <c r="F29" s="38"/>
      <c r="G29" s="38" t="s">
        <v>62</v>
      </c>
      <c r="H29" s="31">
        <v>27473</v>
      </c>
      <c r="I29" s="30">
        <v>65.3</v>
      </c>
      <c r="J29" s="32">
        <v>0.80100000000000005</v>
      </c>
      <c r="K29" s="30">
        <v>75</v>
      </c>
      <c r="L29" s="30">
        <v>77.5</v>
      </c>
      <c r="M29" s="30">
        <v>80</v>
      </c>
      <c r="N29" s="38" t="s">
        <v>102</v>
      </c>
      <c r="O29" s="83">
        <v>80</v>
      </c>
      <c r="P29" s="32">
        <f t="shared" si="3"/>
        <v>64.08</v>
      </c>
      <c r="Q29" s="86"/>
      <c r="R29" s="55">
        <v>5</v>
      </c>
      <c r="S29" s="70"/>
    </row>
    <row r="30" spans="1:26" ht="14.1" customHeight="1">
      <c r="A30" s="68">
        <v>1</v>
      </c>
      <c r="B30" s="24" t="s">
        <v>161</v>
      </c>
      <c r="C30" s="38" t="s">
        <v>26</v>
      </c>
      <c r="D30" s="38" t="s">
        <v>119</v>
      </c>
      <c r="E30" s="38" t="s">
        <v>30</v>
      </c>
      <c r="F30" s="38" t="s">
        <v>120</v>
      </c>
      <c r="G30" s="38" t="s">
        <v>62</v>
      </c>
      <c r="H30" s="31">
        <v>30367</v>
      </c>
      <c r="I30" s="30">
        <v>79.2</v>
      </c>
      <c r="J30" s="32">
        <v>0.69430000000000003</v>
      </c>
      <c r="K30" s="30">
        <v>62.5</v>
      </c>
      <c r="L30" s="30">
        <v>67.5</v>
      </c>
      <c r="M30" s="33">
        <v>72.5</v>
      </c>
      <c r="N30" s="38" t="s">
        <v>102</v>
      </c>
      <c r="O30" s="83">
        <v>67.5</v>
      </c>
      <c r="P30" s="32">
        <f t="shared" si="3"/>
        <v>46.865250000000003</v>
      </c>
      <c r="Q30" s="86"/>
      <c r="R30" s="55">
        <v>12</v>
      </c>
      <c r="S30" s="70"/>
    </row>
    <row r="31" spans="1:26" ht="14.1" customHeight="1">
      <c r="A31" s="68">
        <v>2</v>
      </c>
      <c r="B31" s="24" t="s">
        <v>161</v>
      </c>
      <c r="C31" s="38" t="s">
        <v>24</v>
      </c>
      <c r="D31" s="38" t="s">
        <v>122</v>
      </c>
      <c r="E31" s="38" t="s">
        <v>30</v>
      </c>
      <c r="F31" s="38" t="s">
        <v>48</v>
      </c>
      <c r="G31" s="38" t="s">
        <v>97</v>
      </c>
      <c r="H31" s="57">
        <v>33444</v>
      </c>
      <c r="I31" s="38">
        <v>64.849999999999994</v>
      </c>
      <c r="J31" s="32">
        <v>0.75239999999999996</v>
      </c>
      <c r="K31" s="38">
        <v>115</v>
      </c>
      <c r="L31" s="38">
        <v>127.5</v>
      </c>
      <c r="M31" s="63">
        <v>130</v>
      </c>
      <c r="N31" s="38" t="s">
        <v>102</v>
      </c>
      <c r="O31" s="84">
        <v>127.5</v>
      </c>
      <c r="P31" s="32">
        <f t="shared" si="3"/>
        <v>95.930999999999997</v>
      </c>
      <c r="Q31" s="86">
        <v>3</v>
      </c>
      <c r="R31" s="55">
        <v>5</v>
      </c>
      <c r="S31" s="70"/>
    </row>
    <row r="32" spans="1:26" ht="14.1" customHeight="1">
      <c r="A32" s="68"/>
      <c r="B32" s="24" t="s">
        <v>161</v>
      </c>
      <c r="C32" s="38" t="s">
        <v>24</v>
      </c>
      <c r="D32" s="38" t="s">
        <v>123</v>
      </c>
      <c r="E32" s="38" t="s">
        <v>30</v>
      </c>
      <c r="F32" s="38" t="s">
        <v>124</v>
      </c>
      <c r="G32" s="38" t="s">
        <v>125</v>
      </c>
      <c r="H32" s="57">
        <v>34513</v>
      </c>
      <c r="I32" s="38">
        <v>65.849999999999994</v>
      </c>
      <c r="J32" s="32">
        <v>0.74180000000000001</v>
      </c>
      <c r="K32" s="63">
        <v>110</v>
      </c>
      <c r="L32" s="38">
        <v>110</v>
      </c>
      <c r="M32" s="63">
        <v>115</v>
      </c>
      <c r="N32" s="38" t="s">
        <v>102</v>
      </c>
      <c r="O32" s="84">
        <v>110</v>
      </c>
      <c r="P32" s="32">
        <f t="shared" si="3"/>
        <v>81.597999999999999</v>
      </c>
      <c r="Q32" s="86"/>
      <c r="R32" s="55">
        <v>2</v>
      </c>
      <c r="S32" s="70"/>
    </row>
    <row r="33" spans="1:19" ht="14.1" customHeight="1">
      <c r="A33" s="68">
        <v>1</v>
      </c>
      <c r="B33" s="24" t="s">
        <v>161</v>
      </c>
      <c r="C33" s="38" t="s">
        <v>24</v>
      </c>
      <c r="D33" s="38" t="s">
        <v>126</v>
      </c>
      <c r="E33" s="38" t="s">
        <v>30</v>
      </c>
      <c r="F33" s="38"/>
      <c r="G33" s="38" t="s">
        <v>10</v>
      </c>
      <c r="H33" s="57">
        <v>31877</v>
      </c>
      <c r="I33" s="38">
        <v>66.400000000000006</v>
      </c>
      <c r="J33" s="32">
        <v>0.73670000000000002</v>
      </c>
      <c r="K33" s="38">
        <v>140</v>
      </c>
      <c r="L33" s="38">
        <v>147.5</v>
      </c>
      <c r="M33" s="63">
        <v>152.5</v>
      </c>
      <c r="N33" s="38" t="s">
        <v>102</v>
      </c>
      <c r="O33" s="84">
        <v>147.5</v>
      </c>
      <c r="P33" s="32">
        <f t="shared" si="3"/>
        <v>108.66325000000001</v>
      </c>
      <c r="Q33" s="86">
        <v>1</v>
      </c>
      <c r="R33" s="55">
        <v>12</v>
      </c>
      <c r="S33" s="70"/>
    </row>
    <row r="34" spans="1:19" ht="14.1" customHeight="1">
      <c r="A34" s="68">
        <v>3</v>
      </c>
      <c r="B34" s="24" t="s">
        <v>161</v>
      </c>
      <c r="C34" s="38" t="s">
        <v>24</v>
      </c>
      <c r="D34" s="38" t="s">
        <v>127</v>
      </c>
      <c r="E34" s="38" t="s">
        <v>30</v>
      </c>
      <c r="F34" s="38" t="s">
        <v>48</v>
      </c>
      <c r="G34" s="38" t="s">
        <v>97</v>
      </c>
      <c r="H34" s="57">
        <v>30022</v>
      </c>
      <c r="I34" s="38">
        <v>67.099999999999994</v>
      </c>
      <c r="J34" s="32">
        <v>0.72970000000000002</v>
      </c>
      <c r="K34" s="38">
        <v>115</v>
      </c>
      <c r="L34" s="63">
        <v>127.5</v>
      </c>
      <c r="M34" s="63">
        <v>127.5</v>
      </c>
      <c r="N34" s="38" t="s">
        <v>102</v>
      </c>
      <c r="O34" s="84">
        <v>115</v>
      </c>
      <c r="P34" s="32">
        <f t="shared" si="3"/>
        <v>83.915500000000009</v>
      </c>
      <c r="Q34" s="86"/>
      <c r="R34" s="55">
        <v>3</v>
      </c>
      <c r="S34" s="70"/>
    </row>
    <row r="35" spans="1:19" ht="14.1" customHeight="1">
      <c r="A35" s="68">
        <v>3</v>
      </c>
      <c r="B35" s="24" t="s">
        <v>161</v>
      </c>
      <c r="C35" s="38" t="s">
        <v>25</v>
      </c>
      <c r="D35" s="38" t="s">
        <v>128</v>
      </c>
      <c r="E35" s="38" t="s">
        <v>30</v>
      </c>
      <c r="F35" s="38" t="s">
        <v>43</v>
      </c>
      <c r="G35" s="38" t="s">
        <v>44</v>
      </c>
      <c r="H35" s="57">
        <v>31623</v>
      </c>
      <c r="I35" s="38">
        <v>72.5</v>
      </c>
      <c r="J35" s="32">
        <v>0.68279999999999996</v>
      </c>
      <c r="K35" s="63">
        <v>105</v>
      </c>
      <c r="L35" s="63">
        <v>105</v>
      </c>
      <c r="M35" s="38">
        <v>105</v>
      </c>
      <c r="N35" s="38" t="s">
        <v>102</v>
      </c>
      <c r="O35" s="84">
        <v>105</v>
      </c>
      <c r="P35" s="32">
        <f t="shared" si="3"/>
        <v>71.694000000000003</v>
      </c>
      <c r="Q35" s="86"/>
      <c r="R35" s="55">
        <v>3</v>
      </c>
      <c r="S35" s="70"/>
    </row>
    <row r="36" spans="1:19" ht="14.1" customHeight="1">
      <c r="A36" s="68">
        <v>1</v>
      </c>
      <c r="B36" s="24" t="s">
        <v>162</v>
      </c>
      <c r="C36" s="38" t="s">
        <v>25</v>
      </c>
      <c r="D36" s="38" t="s">
        <v>129</v>
      </c>
      <c r="E36" s="38" t="s">
        <v>30</v>
      </c>
      <c r="F36" s="38" t="s">
        <v>130</v>
      </c>
      <c r="G36" s="38" t="s">
        <v>131</v>
      </c>
      <c r="H36" s="57">
        <v>31564</v>
      </c>
      <c r="I36" s="38">
        <v>73.3</v>
      </c>
      <c r="J36" s="32">
        <v>0.67669999999999997</v>
      </c>
      <c r="K36" s="38">
        <v>110</v>
      </c>
      <c r="L36" s="63">
        <v>120</v>
      </c>
      <c r="M36" s="63">
        <v>120</v>
      </c>
      <c r="N36" s="38" t="s">
        <v>102</v>
      </c>
      <c r="O36" s="84">
        <v>110</v>
      </c>
      <c r="P36" s="32">
        <f t="shared" si="3"/>
        <v>74.436999999999998</v>
      </c>
      <c r="Q36" s="86"/>
      <c r="R36" s="55">
        <v>12</v>
      </c>
      <c r="S36" s="70"/>
    </row>
    <row r="37" spans="1:19" ht="14.1" customHeight="1">
      <c r="A37" s="68">
        <v>2</v>
      </c>
      <c r="B37" s="24" t="s">
        <v>161</v>
      </c>
      <c r="C37" s="38" t="s">
        <v>25</v>
      </c>
      <c r="D37" s="38" t="s">
        <v>134</v>
      </c>
      <c r="E37" s="38" t="s">
        <v>30</v>
      </c>
      <c r="F37" s="38" t="s">
        <v>135</v>
      </c>
      <c r="G37" s="38" t="s">
        <v>136</v>
      </c>
      <c r="H37" s="57">
        <v>31666</v>
      </c>
      <c r="I37" s="38">
        <v>74.2</v>
      </c>
      <c r="J37" s="32">
        <v>0.67010000000000003</v>
      </c>
      <c r="K37" s="38">
        <v>110</v>
      </c>
      <c r="L37" s="38">
        <v>115</v>
      </c>
      <c r="M37" s="63">
        <v>120</v>
      </c>
      <c r="N37" s="38" t="s">
        <v>102</v>
      </c>
      <c r="O37" s="84">
        <v>115</v>
      </c>
      <c r="P37" s="32">
        <f t="shared" si="3"/>
        <v>77.061500000000009</v>
      </c>
      <c r="Q37" s="86"/>
      <c r="R37" s="55">
        <v>5</v>
      </c>
      <c r="S37" s="70"/>
    </row>
    <row r="38" spans="1:19" ht="14.1" customHeight="1">
      <c r="A38" s="68">
        <v>1</v>
      </c>
      <c r="B38" s="24" t="s">
        <v>161</v>
      </c>
      <c r="C38" s="38" t="s">
        <v>25</v>
      </c>
      <c r="D38" s="38" t="s">
        <v>18</v>
      </c>
      <c r="E38" s="38" t="s">
        <v>30</v>
      </c>
      <c r="F38" s="38" t="s">
        <v>54</v>
      </c>
      <c r="G38" s="38" t="s">
        <v>33</v>
      </c>
      <c r="H38" s="57">
        <v>33069</v>
      </c>
      <c r="I38" s="38">
        <v>74.95</v>
      </c>
      <c r="J38" s="32">
        <v>0.66449999999999998</v>
      </c>
      <c r="K38" s="63">
        <v>125</v>
      </c>
      <c r="L38" s="38">
        <v>125</v>
      </c>
      <c r="M38" s="63">
        <v>130</v>
      </c>
      <c r="N38" s="38" t="s">
        <v>102</v>
      </c>
      <c r="O38" s="84">
        <v>125</v>
      </c>
      <c r="P38" s="32">
        <f t="shared" si="3"/>
        <v>83.0625</v>
      </c>
      <c r="Q38" s="86"/>
      <c r="R38" s="55">
        <v>12</v>
      </c>
      <c r="S38" s="70"/>
    </row>
    <row r="39" spans="1:19" ht="14.1" customHeight="1">
      <c r="A39" s="68">
        <v>1</v>
      </c>
      <c r="B39" s="24" t="s">
        <v>161</v>
      </c>
      <c r="C39" s="38" t="s">
        <v>25</v>
      </c>
      <c r="D39" s="38" t="s">
        <v>132</v>
      </c>
      <c r="E39" s="38" t="s">
        <v>133</v>
      </c>
      <c r="F39" s="38" t="s">
        <v>108</v>
      </c>
      <c r="G39" s="38" t="s">
        <v>62</v>
      </c>
      <c r="H39" s="57">
        <v>23168</v>
      </c>
      <c r="I39" s="38">
        <v>73.55</v>
      </c>
      <c r="J39" s="32">
        <v>0.67449999999999999</v>
      </c>
      <c r="K39" s="38">
        <v>115</v>
      </c>
      <c r="L39" s="63">
        <v>120</v>
      </c>
      <c r="M39" s="63">
        <v>120</v>
      </c>
      <c r="N39" s="38" t="s">
        <v>102</v>
      </c>
      <c r="O39" s="84">
        <v>115</v>
      </c>
      <c r="P39" s="32">
        <f t="shared" si="3"/>
        <v>77.567499999999995</v>
      </c>
      <c r="Q39" s="86"/>
      <c r="R39" s="55">
        <v>12</v>
      </c>
      <c r="S39" s="70"/>
    </row>
    <row r="40" spans="1:19" ht="14.1" customHeight="1">
      <c r="A40" s="68">
        <v>2</v>
      </c>
      <c r="B40" s="24" t="s">
        <v>161</v>
      </c>
      <c r="C40" s="38" t="s">
        <v>25</v>
      </c>
      <c r="D40" s="38" t="s">
        <v>137</v>
      </c>
      <c r="E40" s="38" t="s">
        <v>133</v>
      </c>
      <c r="F40" s="38" t="s">
        <v>48</v>
      </c>
      <c r="G40" s="38" t="s">
        <v>97</v>
      </c>
      <c r="H40" s="57">
        <v>23243</v>
      </c>
      <c r="I40" s="38">
        <v>74.5</v>
      </c>
      <c r="J40" s="32">
        <v>0.66800000000000004</v>
      </c>
      <c r="K40" s="38">
        <v>70</v>
      </c>
      <c r="L40" s="63">
        <v>97.5</v>
      </c>
      <c r="M40" s="38" t="s">
        <v>102</v>
      </c>
      <c r="N40" s="38" t="s">
        <v>102</v>
      </c>
      <c r="O40" s="84">
        <v>70</v>
      </c>
      <c r="P40" s="32">
        <f t="shared" si="3"/>
        <v>46.760000000000005</v>
      </c>
      <c r="Q40" s="86"/>
      <c r="R40" s="55">
        <v>5</v>
      </c>
      <c r="S40" s="70"/>
    </row>
    <row r="41" spans="1:19" ht="14.1" customHeight="1">
      <c r="A41" s="68">
        <v>1</v>
      </c>
      <c r="B41" s="24" t="s">
        <v>161</v>
      </c>
      <c r="C41" s="38" t="s">
        <v>26</v>
      </c>
      <c r="D41" s="38" t="s">
        <v>138</v>
      </c>
      <c r="E41" s="38" t="s">
        <v>31</v>
      </c>
      <c r="F41" s="38" t="s">
        <v>139</v>
      </c>
      <c r="G41" s="38" t="s">
        <v>140</v>
      </c>
      <c r="H41" s="57">
        <v>37827</v>
      </c>
      <c r="I41" s="38">
        <v>82.35</v>
      </c>
      <c r="J41" s="32">
        <v>0.61980000000000002</v>
      </c>
      <c r="K41" s="38">
        <v>110</v>
      </c>
      <c r="L41" s="63">
        <v>115</v>
      </c>
      <c r="M41" s="63">
        <v>115</v>
      </c>
      <c r="N41" s="38" t="s">
        <v>102</v>
      </c>
      <c r="O41" s="84">
        <v>110</v>
      </c>
      <c r="P41" s="32">
        <f t="shared" si="3"/>
        <v>68.177999999999997</v>
      </c>
      <c r="Q41" s="86"/>
      <c r="R41" s="55">
        <v>12</v>
      </c>
      <c r="S41" s="70"/>
    </row>
    <row r="42" spans="1:19" ht="14.1" customHeight="1">
      <c r="A42" s="68">
        <v>3</v>
      </c>
      <c r="B42" s="24" t="s">
        <v>161</v>
      </c>
      <c r="C42" s="38" t="s">
        <v>27</v>
      </c>
      <c r="D42" s="38" t="s">
        <v>143</v>
      </c>
      <c r="E42" s="38" t="s">
        <v>30</v>
      </c>
      <c r="F42" s="38" t="s">
        <v>144</v>
      </c>
      <c r="G42" s="38" t="s">
        <v>145</v>
      </c>
      <c r="H42" s="57">
        <v>30874</v>
      </c>
      <c r="I42" s="38">
        <v>87.6</v>
      </c>
      <c r="J42" s="32">
        <v>0.59519999999999995</v>
      </c>
      <c r="K42" s="38">
        <v>125</v>
      </c>
      <c r="L42" s="38">
        <v>135</v>
      </c>
      <c r="M42" s="38" t="s">
        <v>102</v>
      </c>
      <c r="N42" s="38" t="s">
        <v>102</v>
      </c>
      <c r="O42" s="84">
        <v>135</v>
      </c>
      <c r="P42" s="32">
        <f t="shared" si="3"/>
        <v>80.35199999999999</v>
      </c>
      <c r="Q42" s="86"/>
      <c r="R42" s="55">
        <v>3</v>
      </c>
      <c r="S42" s="70"/>
    </row>
    <row r="43" spans="1:19" ht="14.1" customHeight="1">
      <c r="A43" s="68">
        <v>2</v>
      </c>
      <c r="B43" s="24" t="s">
        <v>161</v>
      </c>
      <c r="C43" s="38" t="s">
        <v>27</v>
      </c>
      <c r="D43" s="38" t="s">
        <v>146</v>
      </c>
      <c r="E43" s="38" t="s">
        <v>30</v>
      </c>
      <c r="F43" s="38" t="s">
        <v>48</v>
      </c>
      <c r="G43" s="38" t="s">
        <v>97</v>
      </c>
      <c r="H43" s="57">
        <v>30608</v>
      </c>
      <c r="I43" s="38">
        <v>89.4</v>
      </c>
      <c r="J43" s="32">
        <v>0.5877</v>
      </c>
      <c r="K43" s="38">
        <v>140</v>
      </c>
      <c r="L43" s="63">
        <v>155</v>
      </c>
      <c r="M43" s="63">
        <v>155</v>
      </c>
      <c r="N43" s="38" t="s">
        <v>102</v>
      </c>
      <c r="O43" s="84">
        <v>140</v>
      </c>
      <c r="P43" s="32">
        <f t="shared" si="3"/>
        <v>82.278000000000006</v>
      </c>
      <c r="Q43" s="86"/>
      <c r="R43" s="55">
        <v>5</v>
      </c>
      <c r="S43" s="70"/>
    </row>
    <row r="44" spans="1:19" ht="14.1" customHeight="1">
      <c r="A44" s="68">
        <v>1</v>
      </c>
      <c r="B44" s="24" t="s">
        <v>161</v>
      </c>
      <c r="C44" s="38" t="s">
        <v>27</v>
      </c>
      <c r="D44" s="38" t="s">
        <v>43</v>
      </c>
      <c r="E44" s="38" t="s">
        <v>30</v>
      </c>
      <c r="F44" s="38"/>
      <c r="G44" s="38" t="s">
        <v>44</v>
      </c>
      <c r="H44" s="57">
        <v>32471</v>
      </c>
      <c r="I44" s="38">
        <v>89.55</v>
      </c>
      <c r="J44" s="32">
        <v>0.58689999999999998</v>
      </c>
      <c r="K44" s="38">
        <v>145</v>
      </c>
      <c r="L44" s="38">
        <v>145</v>
      </c>
      <c r="M44" s="63">
        <v>155</v>
      </c>
      <c r="N44" s="38" t="s">
        <v>102</v>
      </c>
      <c r="O44" s="84">
        <v>145</v>
      </c>
      <c r="P44" s="32">
        <f t="shared" si="3"/>
        <v>85.100499999999997</v>
      </c>
      <c r="Q44" s="86"/>
      <c r="R44" s="55">
        <v>12</v>
      </c>
      <c r="S44" s="70"/>
    </row>
    <row r="45" spans="1:19" ht="14.1" customHeight="1">
      <c r="A45" s="68" t="s">
        <v>102</v>
      </c>
      <c r="B45" s="24" t="s">
        <v>161</v>
      </c>
      <c r="C45" s="78" t="s">
        <v>27</v>
      </c>
      <c r="D45" s="78" t="s">
        <v>141</v>
      </c>
      <c r="E45" s="78" t="s">
        <v>107</v>
      </c>
      <c r="F45" s="78" t="s">
        <v>142</v>
      </c>
      <c r="G45" s="78" t="s">
        <v>10</v>
      </c>
      <c r="H45" s="79">
        <v>27932</v>
      </c>
      <c r="I45" s="78">
        <v>87.2</v>
      </c>
      <c r="J45" s="32">
        <v>1.6197999999999999</v>
      </c>
      <c r="K45" s="63">
        <v>125</v>
      </c>
      <c r="L45" s="63">
        <v>125</v>
      </c>
      <c r="M45" s="63">
        <v>125</v>
      </c>
      <c r="N45" s="38" t="s">
        <v>102</v>
      </c>
      <c r="O45" s="84">
        <v>0</v>
      </c>
      <c r="P45" s="32">
        <f t="shared" si="3"/>
        <v>0</v>
      </c>
      <c r="Q45" s="86"/>
      <c r="R45" s="55" t="s">
        <v>102</v>
      </c>
      <c r="S45" s="70"/>
    </row>
    <row r="46" spans="1:19" ht="14.1" customHeight="1">
      <c r="A46" s="68">
        <v>1</v>
      </c>
      <c r="B46" s="24" t="s">
        <v>161</v>
      </c>
      <c r="C46" s="38" t="s">
        <v>27</v>
      </c>
      <c r="D46" s="38" t="s">
        <v>147</v>
      </c>
      <c r="E46" s="38" t="s">
        <v>133</v>
      </c>
      <c r="F46" s="38" t="s">
        <v>148</v>
      </c>
      <c r="G46" s="38" t="s">
        <v>149</v>
      </c>
      <c r="H46" s="57">
        <v>23821</v>
      </c>
      <c r="I46" s="38">
        <v>89.65</v>
      </c>
      <c r="J46" s="32">
        <v>0.58650000000000002</v>
      </c>
      <c r="K46" s="38">
        <v>130</v>
      </c>
      <c r="L46" s="38">
        <v>140</v>
      </c>
      <c r="M46" s="38">
        <v>145</v>
      </c>
      <c r="N46" s="38" t="s">
        <v>102</v>
      </c>
      <c r="O46" s="84">
        <v>145</v>
      </c>
      <c r="P46" s="32">
        <f t="shared" si="3"/>
        <v>85.042500000000004</v>
      </c>
      <c r="Q46" s="86"/>
      <c r="R46" s="55">
        <v>12</v>
      </c>
      <c r="S46" s="70"/>
    </row>
    <row r="47" spans="1:19" ht="14.1" customHeight="1">
      <c r="A47" s="68">
        <v>1</v>
      </c>
      <c r="B47" s="24" t="s">
        <v>161</v>
      </c>
      <c r="C47" s="38" t="s">
        <v>28</v>
      </c>
      <c r="D47" s="38" t="s">
        <v>150</v>
      </c>
      <c r="E47" s="38" t="s">
        <v>31</v>
      </c>
      <c r="F47" s="38" t="s">
        <v>151</v>
      </c>
      <c r="G47" s="38" t="s">
        <v>136</v>
      </c>
      <c r="H47" s="57">
        <v>37390</v>
      </c>
      <c r="I47" s="38">
        <v>95.5</v>
      </c>
      <c r="J47" s="32">
        <v>0.56630000000000003</v>
      </c>
      <c r="K47" s="38">
        <v>157.5</v>
      </c>
      <c r="L47" s="38">
        <v>162.5</v>
      </c>
      <c r="M47" s="38">
        <v>165</v>
      </c>
      <c r="N47" s="38" t="s">
        <v>102</v>
      </c>
      <c r="O47" s="84">
        <v>165</v>
      </c>
      <c r="P47" s="32">
        <f t="shared" si="3"/>
        <v>93.43950000000001</v>
      </c>
      <c r="Q47" s="86"/>
      <c r="R47" s="55">
        <v>12</v>
      </c>
      <c r="S47" s="70"/>
    </row>
    <row r="48" spans="1:19" ht="14.1" customHeight="1">
      <c r="A48" s="68">
        <v>1</v>
      </c>
      <c r="B48" s="24" t="s">
        <v>162</v>
      </c>
      <c r="C48" s="78" t="s">
        <v>28</v>
      </c>
      <c r="D48" s="78" t="s">
        <v>130</v>
      </c>
      <c r="E48" s="78" t="s">
        <v>30</v>
      </c>
      <c r="F48" s="78"/>
      <c r="G48" s="78" t="s">
        <v>154</v>
      </c>
      <c r="H48" s="57">
        <v>30536</v>
      </c>
      <c r="I48" s="38">
        <v>96.6</v>
      </c>
      <c r="J48" s="32">
        <v>0.56299999999999994</v>
      </c>
      <c r="K48" s="38">
        <v>200</v>
      </c>
      <c r="L48" s="38">
        <v>212.5</v>
      </c>
      <c r="M48" s="63">
        <v>217.5</v>
      </c>
      <c r="N48" s="38" t="s">
        <v>102</v>
      </c>
      <c r="O48" s="84">
        <v>212.5</v>
      </c>
      <c r="P48" s="32">
        <f t="shared" si="3"/>
        <v>119.63749999999999</v>
      </c>
      <c r="Q48" s="86"/>
      <c r="R48" s="55">
        <v>12</v>
      </c>
      <c r="S48" s="70"/>
    </row>
    <row r="49" spans="1:20" ht="14.1" customHeight="1">
      <c r="A49" s="68">
        <v>1</v>
      </c>
      <c r="B49" s="24" t="s">
        <v>162</v>
      </c>
      <c r="C49" s="38" t="s">
        <v>28</v>
      </c>
      <c r="D49" s="38" t="s">
        <v>155</v>
      </c>
      <c r="E49" s="38" t="s">
        <v>107</v>
      </c>
      <c r="F49" s="38"/>
      <c r="G49" s="38" t="s">
        <v>114</v>
      </c>
      <c r="H49" s="57">
        <v>29351</v>
      </c>
      <c r="I49" s="38">
        <v>97.5</v>
      </c>
      <c r="J49" s="32">
        <v>0.5605</v>
      </c>
      <c r="K49" s="38">
        <v>170</v>
      </c>
      <c r="L49" s="38">
        <v>180</v>
      </c>
      <c r="M49" s="63">
        <v>185</v>
      </c>
      <c r="N49" s="38" t="s">
        <v>102</v>
      </c>
      <c r="O49" s="84">
        <v>180</v>
      </c>
      <c r="P49" s="32">
        <f t="shared" si="3"/>
        <v>100.89</v>
      </c>
      <c r="Q49" s="86"/>
      <c r="R49" s="55">
        <v>12</v>
      </c>
      <c r="S49" s="70"/>
    </row>
    <row r="50" spans="1:20" ht="14.1" customHeight="1">
      <c r="A50" s="68">
        <v>1</v>
      </c>
      <c r="B50" s="24" t="s">
        <v>161</v>
      </c>
      <c r="C50" s="38" t="s">
        <v>28</v>
      </c>
      <c r="D50" s="38" t="s">
        <v>152</v>
      </c>
      <c r="E50" s="38" t="s">
        <v>153</v>
      </c>
      <c r="F50" s="38"/>
      <c r="G50" s="38" t="s">
        <v>62</v>
      </c>
      <c r="H50" s="57">
        <v>25667</v>
      </c>
      <c r="I50" s="38">
        <v>95.9</v>
      </c>
      <c r="J50" s="32">
        <v>0.56510000000000005</v>
      </c>
      <c r="K50" s="38">
        <v>130</v>
      </c>
      <c r="L50" s="38">
        <v>137.5</v>
      </c>
      <c r="M50" s="63">
        <v>140</v>
      </c>
      <c r="N50" s="38" t="s">
        <v>102</v>
      </c>
      <c r="O50" s="84">
        <v>137.5</v>
      </c>
      <c r="P50" s="32">
        <f t="shared" si="3"/>
        <v>77.701250000000002</v>
      </c>
      <c r="Q50" s="86"/>
      <c r="R50" s="55">
        <v>12</v>
      </c>
      <c r="S50" s="70"/>
    </row>
    <row r="51" spans="1:20" ht="14.1" customHeight="1">
      <c r="A51" s="68">
        <v>1</v>
      </c>
      <c r="B51" s="24" t="s">
        <v>161</v>
      </c>
      <c r="C51" s="38" t="s">
        <v>29</v>
      </c>
      <c r="D51" s="38" t="s">
        <v>156</v>
      </c>
      <c r="E51" s="38" t="s">
        <v>31</v>
      </c>
      <c r="F51" s="38" t="s">
        <v>157</v>
      </c>
      <c r="G51" s="38" t="s">
        <v>62</v>
      </c>
      <c r="H51" s="57">
        <v>38237</v>
      </c>
      <c r="I51" s="38">
        <v>106.45</v>
      </c>
      <c r="J51" s="32">
        <v>0.5413</v>
      </c>
      <c r="K51" s="38">
        <v>90</v>
      </c>
      <c r="L51" s="63">
        <v>110</v>
      </c>
      <c r="M51" s="63">
        <v>110</v>
      </c>
      <c r="N51" s="38" t="s">
        <v>102</v>
      </c>
      <c r="O51" s="84">
        <v>90</v>
      </c>
      <c r="P51" s="32">
        <f t="shared" si="3"/>
        <v>48.716999999999999</v>
      </c>
      <c r="Q51" s="86"/>
      <c r="R51" s="55">
        <v>12</v>
      </c>
      <c r="S51" s="70"/>
    </row>
    <row r="52" spans="1:20" ht="14.1" customHeight="1">
      <c r="A52" s="68">
        <v>1</v>
      </c>
      <c r="B52" s="24" t="s">
        <v>161</v>
      </c>
      <c r="C52" s="38" t="s">
        <v>29</v>
      </c>
      <c r="D52" s="38" t="s">
        <v>63</v>
      </c>
      <c r="E52" s="38" t="s">
        <v>30</v>
      </c>
      <c r="F52" s="38" t="s">
        <v>64</v>
      </c>
      <c r="G52" s="38" t="s">
        <v>65</v>
      </c>
      <c r="H52" s="57">
        <v>34709</v>
      </c>
      <c r="I52" s="38">
        <v>108.7</v>
      </c>
      <c r="J52" s="32">
        <v>0.53810000000000002</v>
      </c>
      <c r="K52" s="38">
        <v>160</v>
      </c>
      <c r="L52" s="63">
        <v>167.5</v>
      </c>
      <c r="M52" s="63">
        <v>167.5</v>
      </c>
      <c r="N52" s="38" t="s">
        <v>102</v>
      </c>
      <c r="O52" s="84">
        <v>160</v>
      </c>
      <c r="P52" s="32">
        <f t="shared" si="3"/>
        <v>86.096000000000004</v>
      </c>
      <c r="Q52" s="86"/>
      <c r="R52" s="55">
        <v>12</v>
      </c>
      <c r="S52" s="70"/>
    </row>
    <row r="53" spans="1:20" ht="14.1" customHeight="1" thickBot="1">
      <c r="A53" s="68">
        <v>1</v>
      </c>
      <c r="B53" s="24" t="s">
        <v>161</v>
      </c>
      <c r="C53" s="38" t="s">
        <v>66</v>
      </c>
      <c r="D53" s="38" t="s">
        <v>158</v>
      </c>
      <c r="E53" s="38" t="s">
        <v>107</v>
      </c>
      <c r="F53" s="38" t="s">
        <v>159</v>
      </c>
      <c r="G53" s="38" t="s">
        <v>160</v>
      </c>
      <c r="H53" s="57">
        <v>27923</v>
      </c>
      <c r="I53" s="38">
        <v>116.3</v>
      </c>
      <c r="J53" s="32">
        <v>0.5302</v>
      </c>
      <c r="K53" s="38">
        <v>165</v>
      </c>
      <c r="L53" s="38">
        <v>170</v>
      </c>
      <c r="M53" s="38">
        <v>182.5</v>
      </c>
      <c r="N53" s="38" t="s">
        <v>102</v>
      </c>
      <c r="O53" s="84">
        <v>182.5</v>
      </c>
      <c r="P53" s="32">
        <f t="shared" si="3"/>
        <v>96.761499999999998</v>
      </c>
      <c r="Q53" s="86">
        <v>2</v>
      </c>
      <c r="R53" s="55">
        <v>12</v>
      </c>
      <c r="S53" s="70"/>
    </row>
    <row r="54" spans="1:20" ht="30.75" customHeight="1" thickBot="1">
      <c r="A54" s="202" t="s">
        <v>187</v>
      </c>
      <c r="B54" s="203"/>
      <c r="C54" s="203"/>
      <c r="D54" s="203"/>
      <c r="E54" s="203"/>
      <c r="F54" s="203"/>
      <c r="G54" s="204"/>
      <c r="H54" s="90" t="s">
        <v>4</v>
      </c>
      <c r="I54" s="91" t="s">
        <v>5</v>
      </c>
      <c r="J54" s="92" t="s">
        <v>39</v>
      </c>
      <c r="K54" s="93">
        <v>1</v>
      </c>
      <c r="L54" s="93">
        <v>2</v>
      </c>
      <c r="M54" s="94">
        <v>3</v>
      </c>
      <c r="N54" s="130">
        <v>4</v>
      </c>
      <c r="O54" s="93" t="s">
        <v>6</v>
      </c>
      <c r="P54" s="95" t="s">
        <v>20</v>
      </c>
      <c r="Q54" s="95" t="s">
        <v>22</v>
      </c>
      <c r="R54" s="75" t="s">
        <v>216</v>
      </c>
      <c r="S54" s="70"/>
    </row>
    <row r="55" spans="1:20" ht="14.1" customHeight="1">
      <c r="A55" s="68" t="s">
        <v>102</v>
      </c>
      <c r="B55" s="99" t="s">
        <v>212</v>
      </c>
      <c r="C55" s="102" t="s">
        <v>24</v>
      </c>
      <c r="D55" s="102" t="s">
        <v>188</v>
      </c>
      <c r="E55" s="102" t="s">
        <v>31</v>
      </c>
      <c r="F55" s="102" t="s">
        <v>189</v>
      </c>
      <c r="G55" s="102" t="s">
        <v>10</v>
      </c>
      <c r="H55" s="103">
        <v>38123</v>
      </c>
      <c r="I55" s="102">
        <v>66.2</v>
      </c>
      <c r="J55" s="101">
        <v>0.73870000000000002</v>
      </c>
      <c r="K55" s="97">
        <v>122.5</v>
      </c>
      <c r="L55" s="97">
        <v>122.5</v>
      </c>
      <c r="M55" s="97">
        <v>122.5</v>
      </c>
      <c r="N55" s="38" t="s">
        <v>102</v>
      </c>
      <c r="O55" s="121">
        <v>0</v>
      </c>
      <c r="P55" s="101">
        <f t="shared" ref="P55:P67" si="4">O55*J55</f>
        <v>0</v>
      </c>
      <c r="Q55" s="96"/>
      <c r="R55" s="55" t="s">
        <v>102</v>
      </c>
      <c r="S55" s="70"/>
    </row>
    <row r="56" spans="1:20" ht="14.1" customHeight="1">
      <c r="A56" s="68">
        <v>1</v>
      </c>
      <c r="B56" s="99" t="s">
        <v>211</v>
      </c>
      <c r="C56" s="98" t="s">
        <v>25</v>
      </c>
      <c r="D56" s="98" t="s">
        <v>129</v>
      </c>
      <c r="E56" s="98" t="s">
        <v>30</v>
      </c>
      <c r="F56" s="98" t="s">
        <v>130</v>
      </c>
      <c r="G56" s="98" t="s">
        <v>131</v>
      </c>
      <c r="H56" s="100">
        <v>31564</v>
      </c>
      <c r="I56" s="98">
        <v>73.3</v>
      </c>
      <c r="J56" s="101">
        <v>0.67669999999999997</v>
      </c>
      <c r="K56" s="97">
        <v>150</v>
      </c>
      <c r="L56" s="98">
        <v>150</v>
      </c>
      <c r="M56" s="98">
        <v>160</v>
      </c>
      <c r="N56" s="38" t="s">
        <v>102</v>
      </c>
      <c r="O56" s="122">
        <v>160</v>
      </c>
      <c r="P56" s="101">
        <f t="shared" si="4"/>
        <v>108.27199999999999</v>
      </c>
      <c r="Q56" s="98"/>
      <c r="R56" s="55">
        <v>12</v>
      </c>
      <c r="S56" s="70"/>
    </row>
    <row r="57" spans="1:20" ht="14.1" customHeight="1">
      <c r="A57" s="68">
        <v>1</v>
      </c>
      <c r="B57" s="99" t="s">
        <v>210</v>
      </c>
      <c r="C57" s="98" t="s">
        <v>25</v>
      </c>
      <c r="D57" s="98" t="s">
        <v>190</v>
      </c>
      <c r="E57" s="98" t="s">
        <v>30</v>
      </c>
      <c r="F57" s="98" t="s">
        <v>191</v>
      </c>
      <c r="G57" s="98" t="s">
        <v>186</v>
      </c>
      <c r="H57" s="100">
        <v>29116</v>
      </c>
      <c r="I57" s="98">
        <v>74.099999999999994</v>
      </c>
      <c r="J57" s="101">
        <v>0.67079999999999995</v>
      </c>
      <c r="K57" s="97">
        <v>285</v>
      </c>
      <c r="L57" s="97">
        <v>285</v>
      </c>
      <c r="M57" s="98">
        <v>285</v>
      </c>
      <c r="N57" s="38" t="s">
        <v>102</v>
      </c>
      <c r="O57" s="122">
        <v>285</v>
      </c>
      <c r="P57" s="101">
        <f t="shared" si="4"/>
        <v>191.178</v>
      </c>
      <c r="Q57" s="98"/>
      <c r="R57" s="55">
        <v>12</v>
      </c>
      <c r="S57" s="70"/>
    </row>
    <row r="58" spans="1:20" ht="14.1" customHeight="1">
      <c r="A58" s="68" t="s">
        <v>102</v>
      </c>
      <c r="B58" s="99" t="s">
        <v>213</v>
      </c>
      <c r="C58" s="102" t="s">
        <v>26</v>
      </c>
      <c r="D58" s="102" t="s">
        <v>194</v>
      </c>
      <c r="E58" s="102" t="s">
        <v>30</v>
      </c>
      <c r="F58" s="102" t="s">
        <v>191</v>
      </c>
      <c r="G58" s="102" t="s">
        <v>186</v>
      </c>
      <c r="H58" s="103">
        <v>32092</v>
      </c>
      <c r="I58" s="102">
        <v>81.95</v>
      </c>
      <c r="J58" s="101">
        <v>0.63190000000000002</v>
      </c>
      <c r="K58" s="97">
        <v>202.5</v>
      </c>
      <c r="L58" s="97">
        <v>202.5</v>
      </c>
      <c r="M58" s="97">
        <v>202.5</v>
      </c>
      <c r="N58" s="38" t="s">
        <v>102</v>
      </c>
      <c r="O58" s="122">
        <v>0</v>
      </c>
      <c r="P58" s="101">
        <f t="shared" si="4"/>
        <v>0</v>
      </c>
      <c r="Q58" s="96"/>
      <c r="R58" s="55" t="s">
        <v>102</v>
      </c>
      <c r="S58" s="70"/>
    </row>
    <row r="59" spans="1:20" ht="14.1" customHeight="1">
      <c r="A59" s="68">
        <v>1</v>
      </c>
      <c r="B59" s="99" t="s">
        <v>213</v>
      </c>
      <c r="C59" s="98" t="s">
        <v>26</v>
      </c>
      <c r="D59" s="98" t="s">
        <v>192</v>
      </c>
      <c r="E59" s="98" t="s">
        <v>58</v>
      </c>
      <c r="F59" s="98"/>
      <c r="G59" s="98" t="s">
        <v>193</v>
      </c>
      <c r="H59" s="100">
        <v>26749</v>
      </c>
      <c r="I59" s="98">
        <v>80.599999999999994</v>
      </c>
      <c r="J59" s="101">
        <v>0.62949999999999995</v>
      </c>
      <c r="K59" s="98">
        <v>190</v>
      </c>
      <c r="L59" s="97">
        <v>202.5</v>
      </c>
      <c r="M59" s="97">
        <v>202.5</v>
      </c>
      <c r="N59" s="38" t="s">
        <v>102</v>
      </c>
      <c r="O59" s="122">
        <v>190</v>
      </c>
      <c r="P59" s="101">
        <f t="shared" si="4"/>
        <v>119.60499999999999</v>
      </c>
      <c r="Q59" s="96"/>
      <c r="R59" s="55">
        <v>12</v>
      </c>
      <c r="S59" s="70"/>
    </row>
    <row r="60" spans="1:20" ht="14.1" customHeight="1">
      <c r="A60" s="68">
        <v>1</v>
      </c>
      <c r="B60" s="99" t="s">
        <v>213</v>
      </c>
      <c r="C60" s="98" t="s">
        <v>27</v>
      </c>
      <c r="D60" s="98" t="s">
        <v>195</v>
      </c>
      <c r="E60" s="98" t="s">
        <v>30</v>
      </c>
      <c r="F60" s="98"/>
      <c r="G60" s="98" t="s">
        <v>196</v>
      </c>
      <c r="H60" s="100">
        <v>31240</v>
      </c>
      <c r="I60" s="98">
        <v>86</v>
      </c>
      <c r="J60" s="101">
        <v>0.60219999999999996</v>
      </c>
      <c r="K60" s="98">
        <v>180</v>
      </c>
      <c r="L60" s="98">
        <v>200</v>
      </c>
      <c r="M60" s="97">
        <v>217.5</v>
      </c>
      <c r="N60" s="38" t="s">
        <v>102</v>
      </c>
      <c r="O60" s="122">
        <v>200</v>
      </c>
      <c r="P60" s="101">
        <f t="shared" si="4"/>
        <v>120.44</v>
      </c>
      <c r="Q60" s="98"/>
      <c r="R60" s="55">
        <v>12</v>
      </c>
      <c r="S60" s="70"/>
    </row>
    <row r="61" spans="1:20" ht="14.1" customHeight="1" thickBot="1">
      <c r="A61" s="68">
        <v>2</v>
      </c>
      <c r="B61" s="99" t="s">
        <v>213</v>
      </c>
      <c r="C61" s="98" t="s">
        <v>27</v>
      </c>
      <c r="D61" s="98" t="s">
        <v>197</v>
      </c>
      <c r="E61" s="98" t="s">
        <v>30</v>
      </c>
      <c r="F61" s="98"/>
      <c r="G61" s="98" t="s">
        <v>193</v>
      </c>
      <c r="H61" s="100">
        <v>31452</v>
      </c>
      <c r="I61" s="98">
        <v>88.4</v>
      </c>
      <c r="J61" s="101">
        <v>0.59179999999999999</v>
      </c>
      <c r="K61" s="98">
        <v>180</v>
      </c>
      <c r="L61" s="98">
        <v>200</v>
      </c>
      <c r="M61" s="97">
        <v>217.5</v>
      </c>
      <c r="N61" s="38" t="s">
        <v>102</v>
      </c>
      <c r="O61" s="122">
        <v>200</v>
      </c>
      <c r="P61" s="101">
        <f t="shared" si="4"/>
        <v>118.36</v>
      </c>
      <c r="Q61" s="98"/>
      <c r="R61" s="55">
        <v>5</v>
      </c>
      <c r="S61" s="70"/>
    </row>
    <row r="62" spans="1:20" ht="14.1" customHeight="1" thickBot="1">
      <c r="A62" s="68">
        <v>1</v>
      </c>
      <c r="B62" s="99" t="s">
        <v>214</v>
      </c>
      <c r="C62" s="98" t="s">
        <v>27</v>
      </c>
      <c r="D62" s="98" t="s">
        <v>189</v>
      </c>
      <c r="E62" s="98" t="s">
        <v>198</v>
      </c>
      <c r="F62" s="98"/>
      <c r="G62" s="98" t="s">
        <v>10</v>
      </c>
      <c r="H62" s="100">
        <v>18780</v>
      </c>
      <c r="I62" s="98">
        <v>88.4</v>
      </c>
      <c r="J62" s="101">
        <v>0.59179999999999999</v>
      </c>
      <c r="K62" s="98">
        <v>200</v>
      </c>
      <c r="L62" s="97">
        <v>210</v>
      </c>
      <c r="M62" s="98">
        <v>210</v>
      </c>
      <c r="N62" s="38" t="s">
        <v>102</v>
      </c>
      <c r="O62" s="122">
        <v>210</v>
      </c>
      <c r="P62" s="101">
        <f t="shared" si="4"/>
        <v>124.27799999999999</v>
      </c>
      <c r="Q62" s="98"/>
      <c r="R62" s="55">
        <v>12</v>
      </c>
      <c r="S62" s="221" t="s">
        <v>226</v>
      </c>
      <c r="T62" s="222"/>
    </row>
    <row r="63" spans="1:20" ht="14.1" customHeight="1">
      <c r="A63" s="68">
        <v>1</v>
      </c>
      <c r="B63" s="99" t="s">
        <v>215</v>
      </c>
      <c r="C63" s="98" t="s">
        <v>28</v>
      </c>
      <c r="D63" s="98" t="s">
        <v>199</v>
      </c>
      <c r="E63" s="98" t="s">
        <v>30</v>
      </c>
      <c r="F63" s="98" t="s">
        <v>200</v>
      </c>
      <c r="G63" s="98" t="s">
        <v>10</v>
      </c>
      <c r="H63" s="100">
        <v>31043</v>
      </c>
      <c r="I63" s="98">
        <v>91.75</v>
      </c>
      <c r="J63" s="101">
        <v>0.57879999999999998</v>
      </c>
      <c r="K63" s="97">
        <v>200</v>
      </c>
      <c r="L63" s="98">
        <v>200</v>
      </c>
      <c r="M63" s="97">
        <v>215</v>
      </c>
      <c r="N63" s="38" t="s">
        <v>102</v>
      </c>
      <c r="O63" s="122">
        <v>200</v>
      </c>
      <c r="P63" s="101">
        <f t="shared" si="4"/>
        <v>115.75999999999999</v>
      </c>
      <c r="Q63" s="98"/>
      <c r="R63" s="55">
        <v>12</v>
      </c>
      <c r="S63" s="70"/>
    </row>
    <row r="64" spans="1:20" ht="14.1" customHeight="1">
      <c r="A64" s="68">
        <v>1</v>
      </c>
      <c r="B64" s="99" t="s">
        <v>212</v>
      </c>
      <c r="C64" s="102" t="s">
        <v>28</v>
      </c>
      <c r="D64" s="102" t="s">
        <v>201</v>
      </c>
      <c r="E64" s="102" t="s">
        <v>30</v>
      </c>
      <c r="F64" s="102" t="s">
        <v>191</v>
      </c>
      <c r="G64" s="102" t="s">
        <v>186</v>
      </c>
      <c r="H64" s="103">
        <v>30962</v>
      </c>
      <c r="I64" s="102">
        <v>99.9</v>
      </c>
      <c r="J64" s="101">
        <v>0.55400000000000005</v>
      </c>
      <c r="K64" s="97">
        <v>255</v>
      </c>
      <c r="L64" s="97">
        <v>262.5</v>
      </c>
      <c r="M64" s="97">
        <v>262.5</v>
      </c>
      <c r="N64" s="38" t="s">
        <v>102</v>
      </c>
      <c r="O64" s="122">
        <v>0</v>
      </c>
      <c r="P64" s="101">
        <f t="shared" si="4"/>
        <v>0</v>
      </c>
      <c r="Q64" s="96"/>
      <c r="R64" s="55">
        <v>12</v>
      </c>
      <c r="S64" s="70"/>
    </row>
    <row r="65" spans="1:19" ht="14.1" customHeight="1">
      <c r="A65" s="68">
        <v>1</v>
      </c>
      <c r="B65" s="99" t="s">
        <v>215</v>
      </c>
      <c r="C65" s="98" t="s">
        <v>29</v>
      </c>
      <c r="D65" s="98" t="s">
        <v>202</v>
      </c>
      <c r="E65" s="98" t="s">
        <v>30</v>
      </c>
      <c r="F65" s="98" t="s">
        <v>203</v>
      </c>
      <c r="G65" s="98" t="s">
        <v>62</v>
      </c>
      <c r="H65" s="100">
        <v>34096</v>
      </c>
      <c r="I65" s="98">
        <v>104</v>
      </c>
      <c r="J65" s="101">
        <v>0.54549999999999998</v>
      </c>
      <c r="K65" s="98">
        <v>250</v>
      </c>
      <c r="L65" s="97">
        <v>260</v>
      </c>
      <c r="M65" s="97">
        <v>270</v>
      </c>
      <c r="N65" s="38" t="s">
        <v>102</v>
      </c>
      <c r="O65" s="122">
        <v>250</v>
      </c>
      <c r="P65" s="101">
        <f t="shared" si="4"/>
        <v>136.375</v>
      </c>
      <c r="Q65" s="98"/>
      <c r="R65" s="55">
        <v>12</v>
      </c>
      <c r="S65" s="70"/>
    </row>
    <row r="66" spans="1:19" ht="14.1" customHeight="1">
      <c r="A66" s="68">
        <v>1</v>
      </c>
      <c r="B66" s="99" t="s">
        <v>210</v>
      </c>
      <c r="C66" s="98" t="s">
        <v>204</v>
      </c>
      <c r="D66" s="98" t="s">
        <v>205</v>
      </c>
      <c r="E66" s="98" t="s">
        <v>30</v>
      </c>
      <c r="F66" s="98" t="s">
        <v>206</v>
      </c>
      <c r="G66" s="98" t="s">
        <v>207</v>
      </c>
      <c r="H66" s="100">
        <v>30817</v>
      </c>
      <c r="I66" s="98">
        <v>133.33000000000001</v>
      </c>
      <c r="J66" s="101">
        <v>0.51090000000000002</v>
      </c>
      <c r="K66" s="97">
        <v>330</v>
      </c>
      <c r="L66" s="98">
        <v>330</v>
      </c>
      <c r="M66" s="97">
        <v>420</v>
      </c>
      <c r="N66" s="38" t="s">
        <v>102</v>
      </c>
      <c r="O66" s="122">
        <v>330</v>
      </c>
      <c r="P66" s="101">
        <f t="shared" si="4"/>
        <v>168.59700000000001</v>
      </c>
      <c r="Q66" s="98"/>
      <c r="R66" s="55">
        <v>12</v>
      </c>
      <c r="S66" s="70"/>
    </row>
    <row r="67" spans="1:19" ht="14.1" customHeight="1" thickBot="1">
      <c r="A67" s="68">
        <v>1</v>
      </c>
      <c r="B67" s="99" t="s">
        <v>212</v>
      </c>
      <c r="C67" s="98" t="s">
        <v>204</v>
      </c>
      <c r="D67" s="98" t="s">
        <v>208</v>
      </c>
      <c r="E67" s="98" t="s">
        <v>30</v>
      </c>
      <c r="F67" s="98"/>
      <c r="G67" s="98" t="s">
        <v>209</v>
      </c>
      <c r="H67" s="100">
        <v>32668</v>
      </c>
      <c r="I67" s="98">
        <v>138.69999999999999</v>
      </c>
      <c r="J67" s="101">
        <v>0.50480000000000003</v>
      </c>
      <c r="K67" s="97">
        <v>335</v>
      </c>
      <c r="L67" s="98">
        <v>335</v>
      </c>
      <c r="M67" s="97">
        <v>357.5</v>
      </c>
      <c r="N67" s="97">
        <v>362.5</v>
      </c>
      <c r="O67" s="122">
        <v>335</v>
      </c>
      <c r="P67" s="101">
        <f t="shared" si="4"/>
        <v>169.108</v>
      </c>
      <c r="Q67" s="98"/>
      <c r="R67" s="55">
        <v>12</v>
      </c>
      <c r="S67" s="70"/>
    </row>
    <row r="68" spans="1:19" ht="32.25" customHeight="1" thickBot="1">
      <c r="A68" s="200" t="s">
        <v>163</v>
      </c>
      <c r="B68" s="199"/>
      <c r="C68" s="199"/>
      <c r="D68" s="199"/>
      <c r="E68" s="199"/>
      <c r="F68" s="199"/>
      <c r="G68" s="201"/>
      <c r="H68" s="72" t="s">
        <v>4</v>
      </c>
      <c r="I68" s="73" t="s">
        <v>5</v>
      </c>
      <c r="J68" s="74" t="s">
        <v>39</v>
      </c>
      <c r="K68" s="1">
        <v>1</v>
      </c>
      <c r="L68" s="1">
        <v>2</v>
      </c>
      <c r="M68" s="88">
        <v>3</v>
      </c>
      <c r="N68" s="130">
        <v>4</v>
      </c>
      <c r="O68" s="1" t="s">
        <v>6</v>
      </c>
      <c r="P68" s="75" t="s">
        <v>20</v>
      </c>
      <c r="Q68" s="87" t="s">
        <v>22</v>
      </c>
      <c r="R68" s="87" t="s">
        <v>216</v>
      </c>
      <c r="S68" s="70"/>
    </row>
    <row r="69" spans="1:19" ht="14.1" customHeight="1">
      <c r="A69" s="68" t="s">
        <v>102</v>
      </c>
      <c r="B69" s="24" t="s">
        <v>161</v>
      </c>
      <c r="C69" s="38" t="s">
        <v>111</v>
      </c>
      <c r="D69" s="38" t="s">
        <v>167</v>
      </c>
      <c r="E69" s="38" t="s">
        <v>34</v>
      </c>
      <c r="F69" s="38" t="s">
        <v>168</v>
      </c>
      <c r="G69" s="38" t="s">
        <v>62</v>
      </c>
      <c r="H69" s="57">
        <v>36511</v>
      </c>
      <c r="I69" s="38">
        <v>54.65</v>
      </c>
      <c r="J69" s="29">
        <v>0.92910000000000004</v>
      </c>
      <c r="K69" s="63">
        <v>107.5</v>
      </c>
      <c r="L69" s="63">
        <v>107.5</v>
      </c>
      <c r="M69" s="38" t="s">
        <v>102</v>
      </c>
      <c r="N69" s="38" t="s">
        <v>102</v>
      </c>
      <c r="O69" s="84">
        <v>0</v>
      </c>
      <c r="P69" s="29">
        <f t="shared" ref="P69:P87" si="5">O69*J69</f>
        <v>0</v>
      </c>
      <c r="Q69" s="117"/>
      <c r="R69" s="55" t="s">
        <v>102</v>
      </c>
      <c r="S69" s="70"/>
    </row>
    <row r="70" spans="1:19" ht="14.1" customHeight="1">
      <c r="A70" s="68">
        <v>1</v>
      </c>
      <c r="B70" s="24" t="s">
        <v>161</v>
      </c>
      <c r="C70" s="38" t="s">
        <v>111</v>
      </c>
      <c r="D70" s="38" t="s">
        <v>164</v>
      </c>
      <c r="E70" s="38" t="s">
        <v>30</v>
      </c>
      <c r="F70" s="38" t="s">
        <v>165</v>
      </c>
      <c r="G70" s="38" t="s">
        <v>166</v>
      </c>
      <c r="H70" s="57">
        <v>32555</v>
      </c>
      <c r="I70" s="38">
        <v>52.75</v>
      </c>
      <c r="J70" s="29">
        <v>0.95650000000000002</v>
      </c>
      <c r="K70" s="38">
        <v>112.5</v>
      </c>
      <c r="L70" s="38">
        <v>117.5</v>
      </c>
      <c r="M70" s="63">
        <v>125</v>
      </c>
      <c r="N70" s="38" t="s">
        <v>102</v>
      </c>
      <c r="O70" s="84">
        <v>117.5</v>
      </c>
      <c r="P70" s="29">
        <f t="shared" si="5"/>
        <v>112.38875</v>
      </c>
      <c r="Q70" s="38"/>
      <c r="R70" s="55">
        <v>12</v>
      </c>
      <c r="S70" s="70"/>
    </row>
    <row r="71" spans="1:19" ht="14.1" customHeight="1">
      <c r="A71" s="68">
        <v>1</v>
      </c>
      <c r="B71" s="24" t="s">
        <v>161</v>
      </c>
      <c r="C71" s="38" t="s">
        <v>23</v>
      </c>
      <c r="D71" s="38" t="s">
        <v>169</v>
      </c>
      <c r="E71" s="38" t="s">
        <v>30</v>
      </c>
      <c r="F71" s="38" t="s">
        <v>63</v>
      </c>
      <c r="G71" s="38" t="s">
        <v>10</v>
      </c>
      <c r="H71" s="57">
        <v>30298</v>
      </c>
      <c r="I71" s="38">
        <v>58</v>
      </c>
      <c r="J71" s="29">
        <v>0.84219999999999995</v>
      </c>
      <c r="K71" s="38">
        <v>115</v>
      </c>
      <c r="L71" s="63">
        <v>125</v>
      </c>
      <c r="M71" s="63">
        <v>125</v>
      </c>
      <c r="N71" s="38" t="s">
        <v>102</v>
      </c>
      <c r="O71" s="84">
        <v>115</v>
      </c>
      <c r="P71" s="29">
        <f t="shared" si="5"/>
        <v>96.852999999999994</v>
      </c>
      <c r="Q71" s="38"/>
      <c r="R71" s="55">
        <v>12</v>
      </c>
      <c r="S71" s="70"/>
    </row>
    <row r="72" spans="1:19" ht="14.1" customHeight="1">
      <c r="A72" s="68" t="s">
        <v>102</v>
      </c>
      <c r="B72" s="24" t="s">
        <v>161</v>
      </c>
      <c r="C72" s="38" t="s">
        <v>24</v>
      </c>
      <c r="D72" s="38" t="s">
        <v>170</v>
      </c>
      <c r="E72" s="38" t="s">
        <v>30</v>
      </c>
      <c r="F72" s="38" t="s">
        <v>171</v>
      </c>
      <c r="G72" s="38" t="s">
        <v>172</v>
      </c>
      <c r="H72" s="57">
        <v>32590</v>
      </c>
      <c r="I72" s="38">
        <v>66.650000000000006</v>
      </c>
      <c r="J72" s="29">
        <v>0.78669999999999995</v>
      </c>
      <c r="K72" s="63">
        <v>120</v>
      </c>
      <c r="L72" s="63">
        <v>120</v>
      </c>
      <c r="M72" s="63">
        <v>120</v>
      </c>
      <c r="N72" s="38" t="s">
        <v>102</v>
      </c>
      <c r="O72" s="84">
        <v>0</v>
      </c>
      <c r="P72" s="29">
        <f t="shared" si="5"/>
        <v>0</v>
      </c>
      <c r="Q72" s="86"/>
      <c r="R72" s="55" t="s">
        <v>102</v>
      </c>
      <c r="S72" s="70"/>
    </row>
    <row r="73" spans="1:19" ht="14.1" customHeight="1">
      <c r="A73" s="68">
        <v>1</v>
      </c>
      <c r="B73" s="24" t="s">
        <v>161</v>
      </c>
      <c r="C73" s="38" t="s">
        <v>24</v>
      </c>
      <c r="D73" s="38" t="s">
        <v>46</v>
      </c>
      <c r="E73" s="38" t="s">
        <v>30</v>
      </c>
      <c r="F73" s="38" t="s">
        <v>48</v>
      </c>
      <c r="G73" s="38" t="s">
        <v>97</v>
      </c>
      <c r="H73" s="57">
        <v>34201</v>
      </c>
      <c r="I73" s="38">
        <v>67.5</v>
      </c>
      <c r="J73" s="29">
        <v>0.77769999999999995</v>
      </c>
      <c r="K73" s="38">
        <v>100</v>
      </c>
      <c r="L73" s="38">
        <v>110</v>
      </c>
      <c r="M73" s="63">
        <v>120</v>
      </c>
      <c r="N73" s="38" t="s">
        <v>102</v>
      </c>
      <c r="O73" s="84">
        <v>110</v>
      </c>
      <c r="P73" s="29">
        <f t="shared" si="5"/>
        <v>85.546999999999997</v>
      </c>
      <c r="Q73" s="86"/>
      <c r="R73" s="55">
        <v>12</v>
      </c>
      <c r="S73" s="70"/>
    </row>
    <row r="74" spans="1:19" ht="14.1" customHeight="1">
      <c r="A74" s="68">
        <v>1</v>
      </c>
      <c r="B74" s="24" t="s">
        <v>161</v>
      </c>
      <c r="C74" s="38" t="s">
        <v>27</v>
      </c>
      <c r="D74" s="38" t="s">
        <v>173</v>
      </c>
      <c r="E74" s="38" t="s">
        <v>174</v>
      </c>
      <c r="F74" s="38" t="s">
        <v>175</v>
      </c>
      <c r="G74" s="38" t="s">
        <v>176</v>
      </c>
      <c r="H74" s="57">
        <v>22411</v>
      </c>
      <c r="I74" s="38">
        <v>89.5</v>
      </c>
      <c r="J74" s="29">
        <v>0.63329999999999997</v>
      </c>
      <c r="K74" s="38">
        <v>130</v>
      </c>
      <c r="L74" s="38">
        <v>140</v>
      </c>
      <c r="M74" s="38">
        <v>145</v>
      </c>
      <c r="N74" s="38" t="s">
        <v>102</v>
      </c>
      <c r="O74" s="84">
        <v>145</v>
      </c>
      <c r="P74" s="29">
        <f t="shared" si="5"/>
        <v>91.828499999999991</v>
      </c>
      <c r="Q74" s="86"/>
      <c r="R74" s="55">
        <v>12</v>
      </c>
      <c r="S74" s="70"/>
    </row>
    <row r="75" spans="1:19" ht="14.1" customHeight="1">
      <c r="A75" s="68">
        <v>1</v>
      </c>
      <c r="B75" s="24" t="s">
        <v>161</v>
      </c>
      <c r="C75" s="38" t="s">
        <v>23</v>
      </c>
      <c r="D75" s="38" t="s">
        <v>177</v>
      </c>
      <c r="E75" s="38" t="s">
        <v>30</v>
      </c>
      <c r="F75" s="38" t="s">
        <v>51</v>
      </c>
      <c r="G75" s="38" t="s">
        <v>178</v>
      </c>
      <c r="H75" s="57">
        <v>31023</v>
      </c>
      <c r="I75" s="38">
        <v>58.8</v>
      </c>
      <c r="J75" s="29">
        <v>0.83009999999999995</v>
      </c>
      <c r="K75" s="38">
        <v>140</v>
      </c>
      <c r="L75" s="38">
        <v>150</v>
      </c>
      <c r="M75" s="38">
        <v>155</v>
      </c>
      <c r="N75" s="38" t="s">
        <v>102</v>
      </c>
      <c r="O75" s="84">
        <v>155</v>
      </c>
      <c r="P75" s="29">
        <f t="shared" si="5"/>
        <v>128.66549999999998</v>
      </c>
      <c r="Q75" s="86"/>
      <c r="R75" s="55">
        <v>12</v>
      </c>
      <c r="S75" s="70"/>
    </row>
    <row r="76" spans="1:19" ht="14.1" customHeight="1">
      <c r="A76" s="68">
        <v>1</v>
      </c>
      <c r="B76" s="24" t="s">
        <v>161</v>
      </c>
      <c r="C76" s="38" t="s">
        <v>24</v>
      </c>
      <c r="D76" s="38" t="s">
        <v>49</v>
      </c>
      <c r="E76" s="38" t="s">
        <v>34</v>
      </c>
      <c r="F76" s="38" t="s">
        <v>48</v>
      </c>
      <c r="G76" s="38" t="s">
        <v>97</v>
      </c>
      <c r="H76" s="57">
        <v>36068</v>
      </c>
      <c r="I76" s="38">
        <v>66.400000000000006</v>
      </c>
      <c r="J76" s="29">
        <v>0.73670000000000002</v>
      </c>
      <c r="K76" s="63">
        <v>200</v>
      </c>
      <c r="L76" s="38">
        <v>200</v>
      </c>
      <c r="M76" s="38">
        <v>220</v>
      </c>
      <c r="N76" s="38" t="s">
        <v>102</v>
      </c>
      <c r="O76" s="84">
        <v>220</v>
      </c>
      <c r="P76" s="29">
        <f t="shared" si="5"/>
        <v>162.07400000000001</v>
      </c>
      <c r="Q76" s="86"/>
      <c r="R76" s="55">
        <v>12</v>
      </c>
      <c r="S76" s="70"/>
    </row>
    <row r="77" spans="1:19" ht="14.1" customHeight="1">
      <c r="A77" s="68">
        <v>2</v>
      </c>
      <c r="B77" s="24" t="s">
        <v>161</v>
      </c>
      <c r="C77" s="38" t="s">
        <v>25</v>
      </c>
      <c r="D77" s="38" t="s">
        <v>180</v>
      </c>
      <c r="E77" s="38" t="s">
        <v>30</v>
      </c>
      <c r="F77" s="38" t="s">
        <v>144</v>
      </c>
      <c r="G77" s="38" t="s">
        <v>125</v>
      </c>
      <c r="H77" s="57">
        <v>30916</v>
      </c>
      <c r="I77" s="38">
        <v>73.400000000000006</v>
      </c>
      <c r="J77" s="29">
        <v>0.67600000000000005</v>
      </c>
      <c r="K77" s="38">
        <v>205</v>
      </c>
      <c r="L77" s="63">
        <v>220</v>
      </c>
      <c r="M77" s="63">
        <v>220</v>
      </c>
      <c r="N77" s="38" t="s">
        <v>102</v>
      </c>
      <c r="O77" s="84">
        <v>205</v>
      </c>
      <c r="P77" s="29">
        <f t="shared" si="5"/>
        <v>138.58000000000001</v>
      </c>
      <c r="Q77" s="86"/>
      <c r="R77" s="55">
        <v>5</v>
      </c>
      <c r="S77" s="70"/>
    </row>
    <row r="78" spans="1:19" ht="14.1" customHeight="1">
      <c r="A78" s="68">
        <v>1</v>
      </c>
      <c r="B78" s="24" t="s">
        <v>161</v>
      </c>
      <c r="C78" s="38" t="s">
        <v>25</v>
      </c>
      <c r="D78" s="38" t="s">
        <v>179</v>
      </c>
      <c r="E78" s="38" t="s">
        <v>30</v>
      </c>
      <c r="F78" s="38"/>
      <c r="G78" s="38" t="s">
        <v>125</v>
      </c>
      <c r="H78" s="57">
        <v>34262</v>
      </c>
      <c r="I78" s="38">
        <v>73.5</v>
      </c>
      <c r="J78" s="29">
        <v>0.67520000000000002</v>
      </c>
      <c r="K78" s="38">
        <v>210</v>
      </c>
      <c r="L78" s="38">
        <v>222.5</v>
      </c>
      <c r="M78" s="63">
        <v>235</v>
      </c>
      <c r="N78" s="38" t="s">
        <v>102</v>
      </c>
      <c r="O78" s="84">
        <v>222.5</v>
      </c>
      <c r="P78" s="29">
        <f t="shared" si="5"/>
        <v>150.232</v>
      </c>
      <c r="Q78" s="86">
        <v>3</v>
      </c>
      <c r="R78" s="55">
        <v>12</v>
      </c>
      <c r="S78" s="70"/>
    </row>
    <row r="79" spans="1:19" ht="14.1" customHeight="1">
      <c r="A79" s="68">
        <v>3</v>
      </c>
      <c r="B79" s="24" t="s">
        <v>161</v>
      </c>
      <c r="C79" s="38" t="s">
        <v>25</v>
      </c>
      <c r="D79" s="38" t="s">
        <v>18</v>
      </c>
      <c r="E79" s="38" t="s">
        <v>30</v>
      </c>
      <c r="F79" s="38" t="s">
        <v>54</v>
      </c>
      <c r="G79" s="38" t="s">
        <v>33</v>
      </c>
      <c r="H79" s="57">
        <v>33069</v>
      </c>
      <c r="I79" s="38">
        <v>74.95</v>
      </c>
      <c r="J79" s="29">
        <v>0.66449999999999998</v>
      </c>
      <c r="K79" s="38">
        <v>200</v>
      </c>
      <c r="L79" s="38">
        <v>205</v>
      </c>
      <c r="M79" s="63">
        <v>210</v>
      </c>
      <c r="N79" s="38" t="s">
        <v>102</v>
      </c>
      <c r="O79" s="84">
        <v>205</v>
      </c>
      <c r="P79" s="29">
        <f t="shared" si="5"/>
        <v>136.2225</v>
      </c>
      <c r="Q79" s="86"/>
      <c r="R79" s="55">
        <v>3</v>
      </c>
      <c r="S79" s="70"/>
    </row>
    <row r="80" spans="1:19" ht="14.1" customHeight="1">
      <c r="A80" s="68">
        <v>1</v>
      </c>
      <c r="B80" s="24" t="s">
        <v>161</v>
      </c>
      <c r="C80" s="38" t="s">
        <v>26</v>
      </c>
      <c r="D80" s="38" t="s">
        <v>53</v>
      </c>
      <c r="E80" s="38" t="s">
        <v>31</v>
      </c>
      <c r="F80" s="38" t="s">
        <v>48</v>
      </c>
      <c r="G80" s="38" t="s">
        <v>97</v>
      </c>
      <c r="H80" s="57">
        <v>37361</v>
      </c>
      <c r="I80" s="38">
        <v>79.2</v>
      </c>
      <c r="J80" s="29">
        <v>0.63759999999999994</v>
      </c>
      <c r="K80" s="38">
        <v>220</v>
      </c>
      <c r="L80" s="63">
        <v>235</v>
      </c>
      <c r="M80" s="63">
        <v>235</v>
      </c>
      <c r="N80" s="38" t="s">
        <v>102</v>
      </c>
      <c r="O80" s="84">
        <v>220</v>
      </c>
      <c r="P80" s="29">
        <f t="shared" si="5"/>
        <v>140.27199999999999</v>
      </c>
      <c r="Q80" s="86"/>
      <c r="R80" s="55">
        <v>12</v>
      </c>
      <c r="S80" s="70"/>
    </row>
    <row r="81" spans="1:19" ht="14.1" customHeight="1">
      <c r="A81" s="68">
        <v>3</v>
      </c>
      <c r="B81" s="24" t="s">
        <v>161</v>
      </c>
      <c r="C81" s="38" t="s">
        <v>184</v>
      </c>
      <c r="D81" s="38" t="s">
        <v>57</v>
      </c>
      <c r="E81" s="38" t="s">
        <v>30</v>
      </c>
      <c r="F81" s="38" t="s">
        <v>48</v>
      </c>
      <c r="G81" s="38" t="s">
        <v>97</v>
      </c>
      <c r="H81" s="57">
        <v>33834</v>
      </c>
      <c r="I81" s="38">
        <v>88.7</v>
      </c>
      <c r="J81" s="29">
        <v>0.59050000000000002</v>
      </c>
      <c r="K81" s="38">
        <v>200</v>
      </c>
      <c r="L81" s="38">
        <v>225</v>
      </c>
      <c r="M81" s="63">
        <v>240</v>
      </c>
      <c r="N81" s="38" t="s">
        <v>102</v>
      </c>
      <c r="O81" s="84">
        <v>225</v>
      </c>
      <c r="P81" s="29">
        <f t="shared" si="5"/>
        <v>132.86250000000001</v>
      </c>
      <c r="Q81" s="86"/>
      <c r="R81" s="55">
        <v>3</v>
      </c>
      <c r="S81" s="70"/>
    </row>
    <row r="82" spans="1:19" ht="14.1" customHeight="1">
      <c r="A82" s="68">
        <v>1</v>
      </c>
      <c r="B82" s="24" t="s">
        <v>161</v>
      </c>
      <c r="C82" s="38" t="s">
        <v>27</v>
      </c>
      <c r="D82" s="38" t="s">
        <v>43</v>
      </c>
      <c r="E82" s="38" t="s">
        <v>30</v>
      </c>
      <c r="F82" s="38"/>
      <c r="G82" s="38" t="s">
        <v>44</v>
      </c>
      <c r="H82" s="57">
        <v>32471</v>
      </c>
      <c r="I82" s="38">
        <v>89.55</v>
      </c>
      <c r="J82" s="29">
        <v>0.58689999999999998</v>
      </c>
      <c r="K82" s="38">
        <v>262.5</v>
      </c>
      <c r="L82" s="38">
        <v>282.5</v>
      </c>
      <c r="M82" s="63">
        <v>302.5</v>
      </c>
      <c r="N82" s="38" t="s">
        <v>102</v>
      </c>
      <c r="O82" s="84">
        <v>282.5</v>
      </c>
      <c r="P82" s="29">
        <f t="shared" si="5"/>
        <v>165.79925</v>
      </c>
      <c r="Q82" s="86">
        <v>1</v>
      </c>
      <c r="R82" s="55">
        <v>12</v>
      </c>
      <c r="S82" s="70"/>
    </row>
    <row r="83" spans="1:19" ht="14.1" customHeight="1">
      <c r="A83" s="68">
        <v>2</v>
      </c>
      <c r="B83" s="24" t="s">
        <v>161</v>
      </c>
      <c r="C83" s="38" t="s">
        <v>27</v>
      </c>
      <c r="D83" s="38" t="s">
        <v>181</v>
      </c>
      <c r="E83" s="38" t="s">
        <v>30</v>
      </c>
      <c r="F83" s="38" t="s">
        <v>51</v>
      </c>
      <c r="G83" s="38" t="s">
        <v>178</v>
      </c>
      <c r="H83" s="57">
        <v>34992</v>
      </c>
      <c r="I83" s="38">
        <v>90</v>
      </c>
      <c r="J83" s="29">
        <v>0.58530000000000004</v>
      </c>
      <c r="K83" s="38">
        <v>225</v>
      </c>
      <c r="L83" s="38">
        <v>240</v>
      </c>
      <c r="M83" s="63">
        <v>250</v>
      </c>
      <c r="N83" s="38" t="s">
        <v>102</v>
      </c>
      <c r="O83" s="84">
        <v>240</v>
      </c>
      <c r="P83" s="29">
        <f t="shared" si="5"/>
        <v>140.47200000000001</v>
      </c>
      <c r="Q83" s="86"/>
      <c r="R83" s="55">
        <v>5</v>
      </c>
      <c r="S83" s="70"/>
    </row>
    <row r="84" spans="1:19" ht="14.1" customHeight="1">
      <c r="A84" s="68">
        <v>1</v>
      </c>
      <c r="B84" s="24" t="s">
        <v>161</v>
      </c>
      <c r="C84" s="38" t="s">
        <v>28</v>
      </c>
      <c r="D84" s="38" t="s">
        <v>182</v>
      </c>
      <c r="E84" s="38" t="s">
        <v>30</v>
      </c>
      <c r="F84" s="38"/>
      <c r="G84" s="38" t="s">
        <v>183</v>
      </c>
      <c r="H84" s="57">
        <v>30629</v>
      </c>
      <c r="I84" s="38">
        <v>96.45</v>
      </c>
      <c r="J84" s="29">
        <v>0.56330000000000002</v>
      </c>
      <c r="K84" s="38">
        <v>195</v>
      </c>
      <c r="L84" s="38">
        <v>205</v>
      </c>
      <c r="M84" s="38" t="s">
        <v>102</v>
      </c>
      <c r="N84" s="38" t="s">
        <v>102</v>
      </c>
      <c r="O84" s="84">
        <v>205</v>
      </c>
      <c r="P84" s="29">
        <f t="shared" si="5"/>
        <v>115.4765</v>
      </c>
      <c r="Q84" s="86"/>
      <c r="R84" s="55">
        <v>12</v>
      </c>
      <c r="S84" s="70"/>
    </row>
    <row r="85" spans="1:19" ht="14.1" customHeight="1">
      <c r="A85" s="68">
        <v>1</v>
      </c>
      <c r="B85" s="24" t="s">
        <v>162</v>
      </c>
      <c r="C85" s="38" t="s">
        <v>28</v>
      </c>
      <c r="D85" s="38" t="s">
        <v>151</v>
      </c>
      <c r="E85" s="38" t="s">
        <v>30</v>
      </c>
      <c r="F85" s="38"/>
      <c r="G85" s="38" t="s">
        <v>136</v>
      </c>
      <c r="H85" s="57">
        <v>33406</v>
      </c>
      <c r="I85" s="38">
        <v>98.65</v>
      </c>
      <c r="J85" s="29">
        <v>0.55730000000000002</v>
      </c>
      <c r="K85" s="38">
        <v>290</v>
      </c>
      <c r="L85" s="38">
        <v>305</v>
      </c>
      <c r="M85" s="38">
        <v>315</v>
      </c>
      <c r="N85" s="38" t="s">
        <v>102</v>
      </c>
      <c r="O85" s="84">
        <v>315</v>
      </c>
      <c r="P85" s="29">
        <f t="shared" si="5"/>
        <v>175.54949999999999</v>
      </c>
      <c r="Q85" s="86"/>
      <c r="R85" s="55">
        <v>12</v>
      </c>
      <c r="S85" s="70"/>
    </row>
    <row r="86" spans="1:19" ht="14.1" customHeight="1">
      <c r="A86" s="68">
        <v>1</v>
      </c>
      <c r="B86" s="24" t="s">
        <v>161</v>
      </c>
      <c r="C86" s="38" t="s">
        <v>28</v>
      </c>
      <c r="D86" s="38" t="s">
        <v>185</v>
      </c>
      <c r="E86" s="38" t="s">
        <v>174</v>
      </c>
      <c r="F86" s="38"/>
      <c r="G86" s="38" t="s">
        <v>186</v>
      </c>
      <c r="H86" s="57">
        <v>20823</v>
      </c>
      <c r="I86" s="38">
        <v>98.5</v>
      </c>
      <c r="J86" s="29">
        <v>0.55779999999999996</v>
      </c>
      <c r="K86" s="38">
        <v>195</v>
      </c>
      <c r="L86" s="38">
        <v>207.5</v>
      </c>
      <c r="M86" s="38">
        <v>217.5</v>
      </c>
      <c r="N86" s="38" t="s">
        <v>102</v>
      </c>
      <c r="O86" s="84">
        <v>217.5</v>
      </c>
      <c r="P86" s="29">
        <f t="shared" si="5"/>
        <v>121.32149999999999</v>
      </c>
      <c r="Q86" s="86"/>
      <c r="R86" s="55">
        <v>12</v>
      </c>
      <c r="S86" s="70"/>
    </row>
    <row r="87" spans="1:19" ht="14.1" customHeight="1" thickBot="1">
      <c r="A87" s="68">
        <v>1</v>
      </c>
      <c r="B87" s="24" t="s">
        <v>161</v>
      </c>
      <c r="C87" s="38" t="s">
        <v>29</v>
      </c>
      <c r="D87" s="38" t="s">
        <v>63</v>
      </c>
      <c r="E87" s="38" t="s">
        <v>30</v>
      </c>
      <c r="F87" s="38" t="s">
        <v>64</v>
      </c>
      <c r="G87" s="38" t="s">
        <v>65</v>
      </c>
      <c r="H87" s="57">
        <v>34709</v>
      </c>
      <c r="I87" s="38">
        <v>108.7</v>
      </c>
      <c r="J87" s="29">
        <v>0.53810000000000002</v>
      </c>
      <c r="K87" s="38">
        <v>265</v>
      </c>
      <c r="L87" s="38">
        <v>277.5</v>
      </c>
      <c r="M87" s="38">
        <v>285</v>
      </c>
      <c r="N87" s="38" t="s">
        <v>102</v>
      </c>
      <c r="O87" s="84">
        <v>285</v>
      </c>
      <c r="P87" s="29">
        <f t="shared" si="5"/>
        <v>153.35849999999999</v>
      </c>
      <c r="Q87" s="86">
        <v>2</v>
      </c>
      <c r="R87" s="55">
        <v>12</v>
      </c>
      <c r="S87" s="70"/>
    </row>
    <row r="88" spans="1:19" ht="31.5" customHeight="1" thickBot="1">
      <c r="A88" s="202" t="s">
        <v>217</v>
      </c>
      <c r="B88" s="203"/>
      <c r="C88" s="203"/>
      <c r="D88" s="203"/>
      <c r="E88" s="203"/>
      <c r="F88" s="203"/>
      <c r="G88" s="204"/>
      <c r="H88" s="90" t="s">
        <v>4</v>
      </c>
      <c r="I88" s="91" t="s">
        <v>5</v>
      </c>
      <c r="J88" s="92" t="s">
        <v>39</v>
      </c>
      <c r="K88" s="93">
        <v>1</v>
      </c>
      <c r="L88" s="93">
        <v>2</v>
      </c>
      <c r="M88" s="94">
        <v>3</v>
      </c>
      <c r="N88" s="130">
        <v>4</v>
      </c>
      <c r="O88" s="93" t="s">
        <v>6</v>
      </c>
      <c r="P88" s="75" t="s">
        <v>20</v>
      </c>
      <c r="Q88" s="87" t="s">
        <v>22</v>
      </c>
      <c r="R88" s="87" t="s">
        <v>216</v>
      </c>
      <c r="S88" s="70"/>
    </row>
    <row r="89" spans="1:19" ht="14.1" customHeight="1">
      <c r="A89" s="68">
        <v>1</v>
      </c>
      <c r="B89" s="24" t="s">
        <v>161</v>
      </c>
      <c r="C89" s="98" t="s">
        <v>25</v>
      </c>
      <c r="D89" s="98" t="s">
        <v>218</v>
      </c>
      <c r="E89" s="98" t="s">
        <v>30</v>
      </c>
      <c r="F89" s="98"/>
      <c r="G89" s="98" t="s">
        <v>183</v>
      </c>
      <c r="H89" s="100">
        <v>32318</v>
      </c>
      <c r="I89" s="98">
        <v>73.400000000000006</v>
      </c>
      <c r="J89" s="101">
        <v>0.67600000000000005</v>
      </c>
      <c r="K89" s="98">
        <v>80</v>
      </c>
      <c r="L89" s="98">
        <v>90</v>
      </c>
      <c r="M89" s="98">
        <v>92.5</v>
      </c>
      <c r="N89" s="38" t="s">
        <v>102</v>
      </c>
      <c r="O89" s="122">
        <v>92.5</v>
      </c>
      <c r="P89" s="101">
        <f t="shared" ref="P89:P98" si="6">O89*J89</f>
        <v>62.53</v>
      </c>
      <c r="Q89" s="118"/>
      <c r="R89" s="167">
        <v>12</v>
      </c>
      <c r="S89" s="70"/>
    </row>
    <row r="90" spans="1:19" ht="14.1" customHeight="1">
      <c r="A90" s="68">
        <v>1</v>
      </c>
      <c r="B90" s="24" t="s">
        <v>161</v>
      </c>
      <c r="C90" s="98" t="s">
        <v>26</v>
      </c>
      <c r="D90" s="98" t="s">
        <v>72</v>
      </c>
      <c r="E90" s="98" t="s">
        <v>73</v>
      </c>
      <c r="F90" s="98" t="s">
        <v>69</v>
      </c>
      <c r="G90" s="98" t="s">
        <v>70</v>
      </c>
      <c r="H90" s="100">
        <v>37807</v>
      </c>
      <c r="I90" s="98">
        <v>80.5</v>
      </c>
      <c r="J90" s="101">
        <v>0.63239999999999996</v>
      </c>
      <c r="K90" s="98">
        <v>120</v>
      </c>
      <c r="L90" s="98">
        <v>127.5</v>
      </c>
      <c r="M90" s="97">
        <v>135</v>
      </c>
      <c r="N90" s="38" t="s">
        <v>102</v>
      </c>
      <c r="O90" s="122">
        <v>127.5</v>
      </c>
      <c r="P90" s="101">
        <f t="shared" si="6"/>
        <v>80.631</v>
      </c>
      <c r="Q90" s="112"/>
      <c r="R90" s="55">
        <v>12</v>
      </c>
      <c r="S90" s="70"/>
    </row>
    <row r="91" spans="1:19" ht="14.1" customHeight="1">
      <c r="A91" s="68">
        <v>1</v>
      </c>
      <c r="B91" s="24" t="s">
        <v>161</v>
      </c>
      <c r="C91" s="98" t="s">
        <v>26</v>
      </c>
      <c r="D91" s="98" t="s">
        <v>74</v>
      </c>
      <c r="E91" s="98" t="s">
        <v>30</v>
      </c>
      <c r="F91" s="98" t="s">
        <v>69</v>
      </c>
      <c r="G91" s="98" t="s">
        <v>70</v>
      </c>
      <c r="H91" s="100">
        <v>32395</v>
      </c>
      <c r="I91" s="98">
        <v>81</v>
      </c>
      <c r="J91" s="101">
        <v>0.62729999999999997</v>
      </c>
      <c r="K91" s="98">
        <v>120</v>
      </c>
      <c r="L91" s="97">
        <v>125</v>
      </c>
      <c r="M91" s="97">
        <v>125</v>
      </c>
      <c r="N91" s="38" t="s">
        <v>102</v>
      </c>
      <c r="O91" s="122">
        <v>120</v>
      </c>
      <c r="P91" s="101">
        <f t="shared" si="6"/>
        <v>75.275999999999996</v>
      </c>
      <c r="Q91" s="112"/>
      <c r="R91" s="55">
        <v>12</v>
      </c>
      <c r="S91" s="70"/>
    </row>
    <row r="92" spans="1:19" ht="14.1" customHeight="1">
      <c r="A92" s="68">
        <v>1</v>
      </c>
      <c r="B92" s="24" t="s">
        <v>161</v>
      </c>
      <c r="C92" s="98" t="s">
        <v>26</v>
      </c>
      <c r="D92" s="98" t="s">
        <v>219</v>
      </c>
      <c r="E92" s="98" t="s">
        <v>58</v>
      </c>
      <c r="F92" s="98"/>
      <c r="G92" s="98" t="s">
        <v>183</v>
      </c>
      <c r="H92" s="100">
        <v>27752</v>
      </c>
      <c r="I92" s="98">
        <v>81.5</v>
      </c>
      <c r="J92" s="101">
        <v>0.62450000000000006</v>
      </c>
      <c r="K92" s="98">
        <v>115</v>
      </c>
      <c r="L92" s="98">
        <v>120</v>
      </c>
      <c r="M92" s="98">
        <v>125</v>
      </c>
      <c r="N92" s="38" t="s">
        <v>102</v>
      </c>
      <c r="O92" s="122">
        <v>125</v>
      </c>
      <c r="P92" s="101">
        <f t="shared" si="6"/>
        <v>78.0625</v>
      </c>
      <c r="Q92" s="112"/>
      <c r="R92" s="55">
        <v>12</v>
      </c>
      <c r="S92" s="70"/>
    </row>
    <row r="93" spans="1:19" ht="14.1" customHeight="1">
      <c r="A93" s="68">
        <v>1</v>
      </c>
      <c r="B93" s="24" t="s">
        <v>161</v>
      </c>
      <c r="C93" s="98" t="s">
        <v>27</v>
      </c>
      <c r="D93" s="98" t="s">
        <v>220</v>
      </c>
      <c r="E93" s="98" t="s">
        <v>58</v>
      </c>
      <c r="F93" s="98" t="s">
        <v>69</v>
      </c>
      <c r="G93" s="98" t="s">
        <v>70</v>
      </c>
      <c r="H93" s="100">
        <v>26975</v>
      </c>
      <c r="I93" s="98">
        <v>86.65</v>
      </c>
      <c r="J93" s="101">
        <v>0.59909999999999997</v>
      </c>
      <c r="K93" s="98">
        <v>125</v>
      </c>
      <c r="L93" s="97">
        <v>127.5</v>
      </c>
      <c r="M93" s="98">
        <v>127.5</v>
      </c>
      <c r="N93" s="38" t="s">
        <v>102</v>
      </c>
      <c r="O93" s="122">
        <v>127.5</v>
      </c>
      <c r="P93" s="101">
        <f t="shared" si="6"/>
        <v>76.385249999999999</v>
      </c>
      <c r="Q93" s="112"/>
      <c r="R93" s="55">
        <v>12</v>
      </c>
      <c r="S93" s="70"/>
    </row>
    <row r="94" spans="1:19" ht="14.1" customHeight="1">
      <c r="A94" s="68">
        <v>1</v>
      </c>
      <c r="B94" s="24" t="s">
        <v>161</v>
      </c>
      <c r="C94" s="98" t="s">
        <v>27</v>
      </c>
      <c r="D94" s="98" t="s">
        <v>221</v>
      </c>
      <c r="E94" s="98" t="s">
        <v>153</v>
      </c>
      <c r="F94" s="98"/>
      <c r="G94" s="98" t="s">
        <v>193</v>
      </c>
      <c r="H94" s="100">
        <v>25111</v>
      </c>
      <c r="I94" s="98">
        <v>87.8</v>
      </c>
      <c r="J94" s="101">
        <v>0.59430000000000005</v>
      </c>
      <c r="K94" s="98">
        <v>110</v>
      </c>
      <c r="L94" s="98">
        <v>115</v>
      </c>
      <c r="M94" s="97">
        <v>122.5</v>
      </c>
      <c r="N94" s="38" t="s">
        <v>102</v>
      </c>
      <c r="O94" s="122">
        <v>115</v>
      </c>
      <c r="P94" s="101">
        <f t="shared" si="6"/>
        <v>68.344500000000011</v>
      </c>
      <c r="Q94" s="112"/>
      <c r="R94" s="55">
        <v>12</v>
      </c>
      <c r="S94" s="70"/>
    </row>
    <row r="95" spans="1:19" ht="14.1" customHeight="1">
      <c r="A95" s="68">
        <v>1</v>
      </c>
      <c r="B95" s="24" t="s">
        <v>161</v>
      </c>
      <c r="C95" s="98" t="s">
        <v>28</v>
      </c>
      <c r="D95" s="98" t="s">
        <v>76</v>
      </c>
      <c r="E95" s="98" t="s">
        <v>30</v>
      </c>
      <c r="F95" s="98" t="s">
        <v>69</v>
      </c>
      <c r="G95" s="98" t="s">
        <v>70</v>
      </c>
      <c r="H95" s="100">
        <v>31188</v>
      </c>
      <c r="I95" s="98">
        <v>98.7</v>
      </c>
      <c r="J95" s="101">
        <v>0.55730000000000002</v>
      </c>
      <c r="K95" s="98">
        <v>150</v>
      </c>
      <c r="L95" s="98" t="s">
        <v>102</v>
      </c>
      <c r="M95" s="98" t="s">
        <v>102</v>
      </c>
      <c r="N95" s="38" t="s">
        <v>102</v>
      </c>
      <c r="O95" s="122">
        <v>150</v>
      </c>
      <c r="P95" s="101">
        <f t="shared" si="6"/>
        <v>83.594999999999999</v>
      </c>
      <c r="Q95" s="86">
        <v>3</v>
      </c>
      <c r="R95" s="55">
        <v>12</v>
      </c>
      <c r="S95" s="70"/>
    </row>
    <row r="96" spans="1:19" ht="14.1" customHeight="1">
      <c r="A96" s="68">
        <v>1</v>
      </c>
      <c r="B96" s="24" t="s">
        <v>161</v>
      </c>
      <c r="C96" s="98" t="s">
        <v>28</v>
      </c>
      <c r="D96" s="98" t="s">
        <v>222</v>
      </c>
      <c r="E96" s="98" t="s">
        <v>58</v>
      </c>
      <c r="F96" s="98"/>
      <c r="G96" s="98" t="s">
        <v>223</v>
      </c>
      <c r="H96" s="100">
        <v>26639</v>
      </c>
      <c r="I96" s="98">
        <v>97.5</v>
      </c>
      <c r="J96" s="101">
        <v>0.5605</v>
      </c>
      <c r="K96" s="98">
        <v>150</v>
      </c>
      <c r="L96" s="97">
        <v>157.5</v>
      </c>
      <c r="M96" s="97">
        <v>157.5</v>
      </c>
      <c r="N96" s="38" t="s">
        <v>102</v>
      </c>
      <c r="O96" s="122">
        <v>150</v>
      </c>
      <c r="P96" s="101">
        <f t="shared" si="6"/>
        <v>84.075000000000003</v>
      </c>
      <c r="Q96" s="86">
        <v>2</v>
      </c>
      <c r="R96" s="55">
        <v>12</v>
      </c>
      <c r="S96" s="70"/>
    </row>
    <row r="97" spans="1:22" ht="14.1" customHeight="1">
      <c r="A97" s="68">
        <v>2</v>
      </c>
      <c r="B97" s="24" t="s">
        <v>161</v>
      </c>
      <c r="C97" s="98" t="s">
        <v>28</v>
      </c>
      <c r="D97" s="98" t="s">
        <v>77</v>
      </c>
      <c r="E97" s="98" t="s">
        <v>58</v>
      </c>
      <c r="F97" s="98" t="s">
        <v>69</v>
      </c>
      <c r="G97" s="98" t="s">
        <v>70</v>
      </c>
      <c r="H97" s="100">
        <v>27170</v>
      </c>
      <c r="I97" s="98">
        <v>100</v>
      </c>
      <c r="J97" s="101">
        <v>0.55400000000000005</v>
      </c>
      <c r="K97" s="98">
        <v>125</v>
      </c>
      <c r="L97" s="97">
        <v>132.5</v>
      </c>
      <c r="M97" s="97">
        <v>132.5</v>
      </c>
      <c r="N97" s="38" t="s">
        <v>102</v>
      </c>
      <c r="O97" s="122">
        <v>125</v>
      </c>
      <c r="P97" s="101">
        <f t="shared" si="6"/>
        <v>69.25</v>
      </c>
      <c r="Q97" s="86"/>
      <c r="R97" s="55">
        <v>5</v>
      </c>
      <c r="S97" s="70"/>
    </row>
    <row r="98" spans="1:22" ht="14.1" customHeight="1" thickBot="1">
      <c r="A98" s="68">
        <v>1</v>
      </c>
      <c r="B98" s="24" t="s">
        <v>161</v>
      </c>
      <c r="C98" s="98" t="s">
        <v>66</v>
      </c>
      <c r="D98" s="98" t="s">
        <v>224</v>
      </c>
      <c r="E98" s="98" t="s">
        <v>30</v>
      </c>
      <c r="F98" s="98" t="s">
        <v>225</v>
      </c>
      <c r="G98" s="98" t="s">
        <v>33</v>
      </c>
      <c r="H98" s="100">
        <v>31088</v>
      </c>
      <c r="I98" s="98">
        <v>110.7</v>
      </c>
      <c r="J98" s="101">
        <v>0.53569999999999995</v>
      </c>
      <c r="K98" s="109">
        <v>150</v>
      </c>
      <c r="L98" s="109">
        <v>162.5</v>
      </c>
      <c r="M98" s="98">
        <v>165</v>
      </c>
      <c r="N98" s="38" t="s">
        <v>102</v>
      </c>
      <c r="O98" s="123">
        <v>165</v>
      </c>
      <c r="P98" s="110">
        <f t="shared" si="6"/>
        <v>88.390499999999989</v>
      </c>
      <c r="Q98" s="86">
        <v>1</v>
      </c>
      <c r="R98" s="55">
        <v>12</v>
      </c>
      <c r="S98" s="70"/>
    </row>
    <row r="99" spans="1:22" ht="19.5" customHeight="1" thickBot="1">
      <c r="A99" s="205" t="s">
        <v>98</v>
      </c>
      <c r="B99" s="206"/>
      <c r="C99" s="206"/>
      <c r="D99" s="206"/>
      <c r="E99" s="206"/>
      <c r="F99" s="206"/>
      <c r="G99" s="206"/>
      <c r="H99" s="209" t="s">
        <v>4</v>
      </c>
      <c r="I99" s="209" t="s">
        <v>5</v>
      </c>
      <c r="J99" s="211" t="s">
        <v>39</v>
      </c>
      <c r="K99" s="213" t="s">
        <v>99</v>
      </c>
      <c r="L99" s="214"/>
      <c r="M99" s="215"/>
      <c r="N99" s="188" t="s">
        <v>6</v>
      </c>
      <c r="O99" s="213" t="s">
        <v>100</v>
      </c>
      <c r="P99" s="214"/>
      <c r="Q99" s="215"/>
      <c r="R99" s="188" t="s">
        <v>6</v>
      </c>
      <c r="S99" s="188" t="s">
        <v>92</v>
      </c>
      <c r="T99" s="223" t="s">
        <v>20</v>
      </c>
      <c r="U99" s="225" t="s">
        <v>22</v>
      </c>
      <c r="V99" s="178" t="s">
        <v>216</v>
      </c>
    </row>
    <row r="100" spans="1:22" ht="20.25" customHeight="1" thickBot="1">
      <c r="A100" s="207"/>
      <c r="B100" s="208"/>
      <c r="C100" s="208"/>
      <c r="D100" s="208"/>
      <c r="E100" s="208"/>
      <c r="F100" s="208"/>
      <c r="G100" s="208"/>
      <c r="H100" s="210"/>
      <c r="I100" s="210"/>
      <c r="J100" s="212"/>
      <c r="K100" s="1">
        <v>1</v>
      </c>
      <c r="L100" s="1">
        <v>2</v>
      </c>
      <c r="M100" s="88">
        <v>3</v>
      </c>
      <c r="N100" s="216"/>
      <c r="O100" s="1">
        <v>1</v>
      </c>
      <c r="P100" s="1">
        <v>2</v>
      </c>
      <c r="Q100" s="88">
        <v>3</v>
      </c>
      <c r="R100" s="217"/>
      <c r="S100" s="217"/>
      <c r="T100" s="224"/>
      <c r="U100" s="226"/>
      <c r="V100" s="179"/>
    </row>
    <row r="101" spans="1:22" ht="14.1" customHeight="1">
      <c r="A101" s="68">
        <v>1</v>
      </c>
      <c r="B101" s="24" t="s">
        <v>161</v>
      </c>
      <c r="C101" s="39" t="s">
        <v>24</v>
      </c>
      <c r="D101" s="39" t="s">
        <v>68</v>
      </c>
      <c r="E101" s="39" t="s">
        <v>30</v>
      </c>
      <c r="F101" s="39" t="s">
        <v>69</v>
      </c>
      <c r="G101" s="39" t="s">
        <v>70</v>
      </c>
      <c r="H101" s="120">
        <v>32375</v>
      </c>
      <c r="I101" s="39">
        <v>61.2</v>
      </c>
      <c r="J101" s="29">
        <v>0.79659999999999997</v>
      </c>
      <c r="K101" s="38">
        <v>65</v>
      </c>
      <c r="L101" s="63">
        <v>70</v>
      </c>
      <c r="M101" s="38" t="s">
        <v>102</v>
      </c>
      <c r="N101" s="119">
        <v>65</v>
      </c>
      <c r="O101" s="63">
        <v>50</v>
      </c>
      <c r="P101" s="38">
        <v>50</v>
      </c>
      <c r="Q101" s="63">
        <v>55</v>
      </c>
      <c r="R101" s="39">
        <v>50</v>
      </c>
      <c r="S101" s="84">
        <f>N101+R101</f>
        <v>115</v>
      </c>
      <c r="T101" s="101">
        <f t="shared" ref="T101:T109" si="7">S101*J101</f>
        <v>91.608999999999995</v>
      </c>
      <c r="U101" s="38"/>
      <c r="V101" s="38">
        <v>12</v>
      </c>
    </row>
    <row r="102" spans="1:22" ht="14.1" customHeight="1">
      <c r="A102" s="68">
        <v>1</v>
      </c>
      <c r="B102" s="24" t="s">
        <v>161</v>
      </c>
      <c r="C102" s="38" t="s">
        <v>25</v>
      </c>
      <c r="D102" s="38" t="s">
        <v>71</v>
      </c>
      <c r="E102" s="38" t="s">
        <v>30</v>
      </c>
      <c r="F102" s="38" t="s">
        <v>32</v>
      </c>
      <c r="G102" s="38" t="s">
        <v>33</v>
      </c>
      <c r="H102" s="57">
        <v>30341</v>
      </c>
      <c r="I102" s="38">
        <v>71.900000000000006</v>
      </c>
      <c r="J102" s="29">
        <v>0.68740000000000001</v>
      </c>
      <c r="K102" s="38">
        <v>70</v>
      </c>
      <c r="L102" s="38">
        <v>72.5</v>
      </c>
      <c r="M102" s="63">
        <v>75</v>
      </c>
      <c r="N102" s="38">
        <v>72.5</v>
      </c>
      <c r="O102" s="38">
        <v>60</v>
      </c>
      <c r="P102" s="63">
        <v>65</v>
      </c>
      <c r="Q102" s="38">
        <v>65</v>
      </c>
      <c r="R102" s="38">
        <v>65</v>
      </c>
      <c r="S102" s="84">
        <f t="shared" ref="S102:S106" si="8">N102+R102</f>
        <v>137.5</v>
      </c>
      <c r="T102" s="101">
        <f t="shared" si="7"/>
        <v>94.517499999999998</v>
      </c>
      <c r="U102" s="38"/>
      <c r="V102" s="38">
        <v>12</v>
      </c>
    </row>
    <row r="103" spans="1:22" ht="14.1" customHeight="1">
      <c r="A103" s="68">
        <v>1</v>
      </c>
      <c r="B103" s="24" t="s">
        <v>161</v>
      </c>
      <c r="C103" s="38" t="s">
        <v>26</v>
      </c>
      <c r="D103" s="38" t="s">
        <v>72</v>
      </c>
      <c r="E103" s="38" t="s">
        <v>31</v>
      </c>
      <c r="F103" s="38" t="s">
        <v>69</v>
      </c>
      <c r="G103" s="38" t="s">
        <v>70</v>
      </c>
      <c r="H103" s="57">
        <v>37807</v>
      </c>
      <c r="I103" s="38">
        <v>80.5</v>
      </c>
      <c r="J103" s="29">
        <v>0.63239999999999996</v>
      </c>
      <c r="K103" s="63">
        <v>70</v>
      </c>
      <c r="L103" s="63">
        <v>72.5</v>
      </c>
      <c r="M103" s="38">
        <v>72.5</v>
      </c>
      <c r="N103" s="38">
        <v>72.5</v>
      </c>
      <c r="O103" s="38">
        <v>50</v>
      </c>
      <c r="P103" s="63">
        <v>52.5</v>
      </c>
      <c r="Q103" s="38" t="s">
        <v>102</v>
      </c>
      <c r="R103" s="38">
        <v>50</v>
      </c>
      <c r="S103" s="84">
        <f t="shared" si="8"/>
        <v>122.5</v>
      </c>
      <c r="T103" s="101">
        <f t="shared" si="7"/>
        <v>77.468999999999994</v>
      </c>
      <c r="U103" s="38"/>
      <c r="V103" s="38">
        <v>12</v>
      </c>
    </row>
    <row r="104" spans="1:22" ht="14.1" customHeight="1">
      <c r="A104" s="68">
        <v>1</v>
      </c>
      <c r="B104" s="24" t="s">
        <v>161</v>
      </c>
      <c r="C104" s="38" t="s">
        <v>26</v>
      </c>
      <c r="D104" s="38" t="s">
        <v>74</v>
      </c>
      <c r="E104" s="38" t="s">
        <v>30</v>
      </c>
      <c r="F104" s="38" t="s">
        <v>69</v>
      </c>
      <c r="G104" s="38" t="s">
        <v>70</v>
      </c>
      <c r="H104" s="57">
        <v>32395</v>
      </c>
      <c r="I104" s="38">
        <v>81</v>
      </c>
      <c r="J104" s="29">
        <v>0.62729999999999997</v>
      </c>
      <c r="K104" s="38">
        <v>85</v>
      </c>
      <c r="L104" s="38">
        <v>90</v>
      </c>
      <c r="M104" s="38">
        <v>92.5</v>
      </c>
      <c r="N104" s="38">
        <v>92.5</v>
      </c>
      <c r="O104" s="38">
        <v>60</v>
      </c>
      <c r="P104" s="38">
        <v>60</v>
      </c>
      <c r="Q104" s="63">
        <v>70</v>
      </c>
      <c r="R104" s="38">
        <v>60</v>
      </c>
      <c r="S104" s="84">
        <f t="shared" si="8"/>
        <v>152.5</v>
      </c>
      <c r="T104" s="101">
        <f t="shared" si="7"/>
        <v>95.663249999999991</v>
      </c>
      <c r="U104" s="38"/>
      <c r="V104" s="38">
        <v>12</v>
      </c>
    </row>
    <row r="105" spans="1:22" ht="14.1" customHeight="1">
      <c r="A105" s="68">
        <v>1</v>
      </c>
      <c r="B105" s="24" t="s">
        <v>161</v>
      </c>
      <c r="C105" s="38" t="s">
        <v>27</v>
      </c>
      <c r="D105" s="38" t="s">
        <v>75</v>
      </c>
      <c r="E105" s="38" t="s">
        <v>30</v>
      </c>
      <c r="F105" s="38"/>
      <c r="G105" s="38" t="s">
        <v>193</v>
      </c>
      <c r="H105" s="57">
        <v>31466</v>
      </c>
      <c r="I105" s="38">
        <v>87.4</v>
      </c>
      <c r="J105" s="29">
        <v>0.59599999999999997</v>
      </c>
      <c r="K105" s="38">
        <v>65</v>
      </c>
      <c r="L105" s="38">
        <v>75</v>
      </c>
      <c r="M105" s="38">
        <v>80</v>
      </c>
      <c r="N105" s="38">
        <v>80</v>
      </c>
      <c r="O105" s="38">
        <v>60</v>
      </c>
      <c r="P105" s="63">
        <v>65</v>
      </c>
      <c r="Q105" s="63">
        <v>65</v>
      </c>
      <c r="R105" s="38">
        <v>60</v>
      </c>
      <c r="S105" s="84">
        <f t="shared" si="8"/>
        <v>140</v>
      </c>
      <c r="T105" s="101">
        <f t="shared" si="7"/>
        <v>83.44</v>
      </c>
      <c r="U105" s="38"/>
      <c r="V105" s="38">
        <v>12</v>
      </c>
    </row>
    <row r="106" spans="1:22" ht="14.1" customHeight="1">
      <c r="A106" s="68">
        <v>1</v>
      </c>
      <c r="B106" s="24" t="s">
        <v>161</v>
      </c>
      <c r="C106" s="38" t="s">
        <v>28</v>
      </c>
      <c r="D106" s="38" t="s">
        <v>76</v>
      </c>
      <c r="E106" s="38" t="s">
        <v>30</v>
      </c>
      <c r="F106" s="38" t="s">
        <v>69</v>
      </c>
      <c r="G106" s="38" t="s">
        <v>70</v>
      </c>
      <c r="H106" s="57">
        <v>31188</v>
      </c>
      <c r="I106" s="38">
        <v>98.7</v>
      </c>
      <c r="J106" s="29">
        <v>0.55730000000000002</v>
      </c>
      <c r="K106" s="38">
        <v>97.5</v>
      </c>
      <c r="L106" s="63">
        <v>102.5</v>
      </c>
      <c r="M106" s="63">
        <v>102.5</v>
      </c>
      <c r="N106" s="38">
        <v>97.5</v>
      </c>
      <c r="O106" s="38">
        <v>75</v>
      </c>
      <c r="P106" s="63">
        <v>80</v>
      </c>
      <c r="Q106" s="63">
        <v>80</v>
      </c>
      <c r="R106" s="38">
        <v>75</v>
      </c>
      <c r="S106" s="84">
        <f t="shared" si="8"/>
        <v>172.5</v>
      </c>
      <c r="T106" s="101">
        <f t="shared" si="7"/>
        <v>96.134250000000009</v>
      </c>
      <c r="U106" s="38"/>
      <c r="V106" s="38">
        <v>12</v>
      </c>
    </row>
    <row r="107" spans="1:22" ht="14.1" customHeight="1">
      <c r="A107" s="68" t="s">
        <v>102</v>
      </c>
      <c r="B107" s="24" t="s">
        <v>161</v>
      </c>
      <c r="C107" s="38" t="s">
        <v>28</v>
      </c>
      <c r="D107" s="38" t="s">
        <v>78</v>
      </c>
      <c r="E107" s="38" t="s">
        <v>30</v>
      </c>
      <c r="F107" s="38"/>
      <c r="G107" s="38" t="s">
        <v>33</v>
      </c>
      <c r="H107" s="57">
        <v>30121</v>
      </c>
      <c r="I107" s="38">
        <v>92.2</v>
      </c>
      <c r="J107" s="29">
        <v>0.57720000000000005</v>
      </c>
      <c r="K107" s="38">
        <v>95</v>
      </c>
      <c r="L107" s="38">
        <v>100</v>
      </c>
      <c r="M107" s="63">
        <v>102.5</v>
      </c>
      <c r="N107" s="38">
        <v>100</v>
      </c>
      <c r="O107" s="63">
        <v>60</v>
      </c>
      <c r="P107" s="63">
        <v>62.5</v>
      </c>
      <c r="Q107" s="63">
        <v>62.5</v>
      </c>
      <c r="R107" s="38">
        <v>0</v>
      </c>
      <c r="S107" s="84">
        <v>0</v>
      </c>
      <c r="T107" s="101">
        <f t="shared" si="7"/>
        <v>0</v>
      </c>
      <c r="U107" s="38"/>
      <c r="V107" s="38" t="s">
        <v>102</v>
      </c>
    </row>
    <row r="108" spans="1:22" ht="14.1" customHeight="1">
      <c r="A108" s="68">
        <v>1</v>
      </c>
      <c r="B108" s="24" t="s">
        <v>161</v>
      </c>
      <c r="C108" s="38" t="s">
        <v>28</v>
      </c>
      <c r="D108" s="38" t="s">
        <v>77</v>
      </c>
      <c r="E108" s="38" t="s">
        <v>58</v>
      </c>
      <c r="F108" s="38" t="s">
        <v>69</v>
      </c>
      <c r="G108" s="38" t="s">
        <v>70</v>
      </c>
      <c r="H108" s="57">
        <v>27170</v>
      </c>
      <c r="I108" s="38">
        <v>100</v>
      </c>
      <c r="J108" s="29">
        <v>0.55400000000000005</v>
      </c>
      <c r="K108" s="38">
        <v>87.5</v>
      </c>
      <c r="L108" s="63">
        <v>92.5</v>
      </c>
      <c r="M108" s="63">
        <v>92.5</v>
      </c>
      <c r="N108" s="38">
        <v>87.5</v>
      </c>
      <c r="O108" s="38">
        <v>55</v>
      </c>
      <c r="P108" s="63">
        <v>62.5</v>
      </c>
      <c r="Q108" s="38">
        <v>62.5</v>
      </c>
      <c r="R108" s="38">
        <v>62.5</v>
      </c>
      <c r="S108" s="84">
        <f>N108+R108</f>
        <v>150</v>
      </c>
      <c r="T108" s="101">
        <f t="shared" si="7"/>
        <v>83.100000000000009</v>
      </c>
      <c r="U108" s="38"/>
      <c r="V108" s="38">
        <v>12</v>
      </c>
    </row>
    <row r="109" spans="1:22" ht="14.1" customHeight="1" thickBot="1">
      <c r="A109" s="68">
        <v>1</v>
      </c>
      <c r="B109" s="24" t="s">
        <v>161</v>
      </c>
      <c r="C109" s="38" t="s">
        <v>29</v>
      </c>
      <c r="D109" s="38" t="s">
        <v>32</v>
      </c>
      <c r="E109" s="38" t="s">
        <v>30</v>
      </c>
      <c r="F109" s="38"/>
      <c r="G109" s="38" t="s">
        <v>33</v>
      </c>
      <c r="H109" s="57">
        <v>31956</v>
      </c>
      <c r="I109" s="38">
        <v>101.3</v>
      </c>
      <c r="J109" s="29">
        <v>0.55100000000000005</v>
      </c>
      <c r="K109" s="38">
        <v>80</v>
      </c>
      <c r="L109" s="38">
        <v>87.2</v>
      </c>
      <c r="M109" s="63">
        <v>92.5</v>
      </c>
      <c r="N109" s="38">
        <v>87.5</v>
      </c>
      <c r="O109" s="38">
        <v>55</v>
      </c>
      <c r="P109" s="38">
        <v>62.5</v>
      </c>
      <c r="Q109" s="64">
        <v>70</v>
      </c>
      <c r="R109" s="44">
        <v>62.5</v>
      </c>
      <c r="S109" s="124">
        <f>N109+R109</f>
        <v>150</v>
      </c>
      <c r="T109" s="110">
        <f t="shared" si="7"/>
        <v>82.65</v>
      </c>
      <c r="U109" s="44"/>
      <c r="V109" s="44">
        <v>12</v>
      </c>
    </row>
    <row r="110" spans="1:22" ht="30.75" customHeight="1" thickBot="1">
      <c r="A110" s="200" t="s">
        <v>227</v>
      </c>
      <c r="B110" s="199"/>
      <c r="C110" s="199"/>
      <c r="D110" s="199"/>
      <c r="E110" s="199"/>
      <c r="F110" s="199"/>
      <c r="G110" s="201"/>
      <c r="H110" s="72" t="s">
        <v>4</v>
      </c>
      <c r="I110" s="73" t="s">
        <v>5</v>
      </c>
      <c r="J110" s="74" t="s">
        <v>39</v>
      </c>
      <c r="K110" s="1">
        <v>1</v>
      </c>
      <c r="L110" s="1">
        <v>2</v>
      </c>
      <c r="M110" s="88">
        <v>3</v>
      </c>
      <c r="N110" s="130">
        <v>4</v>
      </c>
      <c r="O110" s="1" t="s">
        <v>6</v>
      </c>
      <c r="P110" s="75" t="s">
        <v>20</v>
      </c>
      <c r="Q110" s="75" t="s">
        <v>22</v>
      </c>
      <c r="R110" s="75" t="s">
        <v>216</v>
      </c>
      <c r="S110" s="89"/>
      <c r="T110" s="70"/>
      <c r="U110" s="70"/>
      <c r="V110" s="71"/>
    </row>
    <row r="111" spans="1:22" ht="14.1" customHeight="1" thickBot="1">
      <c r="A111" s="69">
        <v>1</v>
      </c>
      <c r="B111" s="24" t="s">
        <v>161</v>
      </c>
      <c r="C111" s="38" t="s">
        <v>26</v>
      </c>
      <c r="D111" s="38" t="s">
        <v>74</v>
      </c>
      <c r="E111" s="38" t="s">
        <v>30</v>
      </c>
      <c r="F111" s="38" t="s">
        <v>69</v>
      </c>
      <c r="G111" s="38" t="s">
        <v>70</v>
      </c>
      <c r="H111" s="57">
        <v>32395</v>
      </c>
      <c r="I111" s="38">
        <v>81</v>
      </c>
      <c r="J111" s="29">
        <v>0.62729999999999997</v>
      </c>
      <c r="K111" s="38">
        <v>85</v>
      </c>
      <c r="L111" s="38">
        <v>90</v>
      </c>
      <c r="M111" s="38">
        <v>92.5</v>
      </c>
      <c r="N111" s="38" t="s">
        <v>102</v>
      </c>
      <c r="O111" s="38">
        <v>92.5</v>
      </c>
      <c r="P111" s="29">
        <f>O111*J111</f>
        <v>58.02525</v>
      </c>
      <c r="Q111" s="70"/>
      <c r="R111" s="127">
        <v>12</v>
      </c>
      <c r="S111" s="89"/>
      <c r="T111" s="70"/>
      <c r="U111" s="70"/>
      <c r="V111" s="71"/>
    </row>
    <row r="112" spans="1:22" ht="30.75" customHeight="1" thickBot="1">
      <c r="A112" s="200" t="s">
        <v>228</v>
      </c>
      <c r="B112" s="199"/>
      <c r="C112" s="199"/>
      <c r="D112" s="199"/>
      <c r="E112" s="199"/>
      <c r="F112" s="199"/>
      <c r="G112" s="201"/>
      <c r="H112" s="72" t="s">
        <v>4</v>
      </c>
      <c r="I112" s="73" t="s">
        <v>5</v>
      </c>
      <c r="J112" s="74" t="s">
        <v>39</v>
      </c>
      <c r="K112" s="1">
        <v>1</v>
      </c>
      <c r="L112" s="88">
        <v>2</v>
      </c>
      <c r="M112" s="88">
        <v>3</v>
      </c>
      <c r="N112" s="131">
        <v>4</v>
      </c>
      <c r="O112" s="1" t="s">
        <v>6</v>
      </c>
      <c r="P112" s="75" t="s">
        <v>20</v>
      </c>
      <c r="Q112" s="75" t="s">
        <v>22</v>
      </c>
      <c r="R112" s="75" t="s">
        <v>216</v>
      </c>
      <c r="S112" s="89"/>
      <c r="T112" s="70"/>
      <c r="U112" s="70"/>
      <c r="V112" s="71"/>
    </row>
    <row r="113" spans="1:22" ht="14.1" customHeight="1">
      <c r="A113" s="68">
        <v>1</v>
      </c>
      <c r="B113" s="24" t="s">
        <v>161</v>
      </c>
      <c r="C113" s="38" t="s">
        <v>24</v>
      </c>
      <c r="D113" s="38" t="s">
        <v>229</v>
      </c>
      <c r="E113" s="38" t="s">
        <v>34</v>
      </c>
      <c r="F113" s="38" t="s">
        <v>230</v>
      </c>
      <c r="G113" s="38" t="s">
        <v>10</v>
      </c>
      <c r="H113" s="57">
        <v>35645</v>
      </c>
      <c r="I113" s="38">
        <v>66.400000000000006</v>
      </c>
      <c r="J113" s="29">
        <v>0.78979999999999995</v>
      </c>
      <c r="K113" s="38">
        <v>32.5</v>
      </c>
      <c r="L113" s="38">
        <v>35</v>
      </c>
      <c r="M113" s="38">
        <v>37.5</v>
      </c>
      <c r="N113" s="38" t="s">
        <v>102</v>
      </c>
      <c r="O113" s="38">
        <v>37.5</v>
      </c>
      <c r="P113" s="29">
        <f t="shared" ref="P113:P146" si="9">O113*J113</f>
        <v>29.6175</v>
      </c>
      <c r="Q113" s="38"/>
      <c r="R113" s="125">
        <v>12</v>
      </c>
      <c r="S113" s="89"/>
      <c r="T113" s="70"/>
      <c r="U113" s="70"/>
      <c r="V113" s="71"/>
    </row>
    <row r="114" spans="1:22" ht="14.1" customHeight="1">
      <c r="A114" s="68">
        <v>1</v>
      </c>
      <c r="B114" s="24" t="s">
        <v>161</v>
      </c>
      <c r="C114" s="38" t="s">
        <v>23</v>
      </c>
      <c r="D114" s="38" t="s">
        <v>231</v>
      </c>
      <c r="E114" s="38" t="s">
        <v>30</v>
      </c>
      <c r="F114" s="38" t="s">
        <v>232</v>
      </c>
      <c r="G114" s="38"/>
      <c r="H114" s="57">
        <v>32084</v>
      </c>
      <c r="I114" s="38">
        <v>57.15</v>
      </c>
      <c r="J114" s="29">
        <v>0.8548</v>
      </c>
      <c r="K114" s="38">
        <v>40</v>
      </c>
      <c r="L114" s="38">
        <v>45</v>
      </c>
      <c r="M114" s="38">
        <v>47.5</v>
      </c>
      <c r="N114" s="38" t="s">
        <v>102</v>
      </c>
      <c r="O114" s="38">
        <v>47.5</v>
      </c>
      <c r="P114" s="29">
        <f t="shared" si="9"/>
        <v>40.603000000000002</v>
      </c>
      <c r="Q114" s="38"/>
      <c r="R114" s="46">
        <v>12</v>
      </c>
      <c r="S114" s="89"/>
      <c r="T114" s="70"/>
      <c r="U114" s="70"/>
      <c r="V114" s="71"/>
    </row>
    <row r="115" spans="1:22" ht="14.1" customHeight="1">
      <c r="A115" s="68">
        <v>1</v>
      </c>
      <c r="B115" s="24" t="s">
        <v>161</v>
      </c>
      <c r="C115" s="38" t="s">
        <v>24</v>
      </c>
      <c r="D115" s="38" t="s">
        <v>233</v>
      </c>
      <c r="E115" s="38" t="s">
        <v>31</v>
      </c>
      <c r="F115" s="38"/>
      <c r="G115" s="38" t="s">
        <v>114</v>
      </c>
      <c r="H115" s="57">
        <v>38102</v>
      </c>
      <c r="I115" s="38">
        <v>63.7</v>
      </c>
      <c r="J115" s="29">
        <v>0.76590000000000003</v>
      </c>
      <c r="K115" s="38">
        <v>45</v>
      </c>
      <c r="L115" s="38">
        <v>50</v>
      </c>
      <c r="M115" s="63">
        <v>52.5</v>
      </c>
      <c r="N115" s="38" t="s">
        <v>102</v>
      </c>
      <c r="O115" s="38">
        <v>50</v>
      </c>
      <c r="P115" s="29">
        <f t="shared" si="9"/>
        <v>38.295000000000002</v>
      </c>
      <c r="Q115" s="38"/>
      <c r="R115" s="46">
        <v>12</v>
      </c>
      <c r="S115" s="89"/>
      <c r="T115" s="70"/>
      <c r="U115" s="70"/>
      <c r="V115" s="71"/>
    </row>
    <row r="116" spans="1:22" ht="14.1" customHeight="1">
      <c r="A116" s="68">
        <v>1</v>
      </c>
      <c r="B116" s="24" t="s">
        <v>161</v>
      </c>
      <c r="C116" s="78" t="s">
        <v>24</v>
      </c>
      <c r="D116" s="78" t="s">
        <v>234</v>
      </c>
      <c r="E116" s="78" t="s">
        <v>34</v>
      </c>
      <c r="F116" s="78" t="s">
        <v>235</v>
      </c>
      <c r="G116" s="78" t="s">
        <v>193</v>
      </c>
      <c r="H116" s="57">
        <v>36156</v>
      </c>
      <c r="I116" s="38">
        <v>64.900000000000006</v>
      </c>
      <c r="J116" s="29">
        <v>0.75239999999999996</v>
      </c>
      <c r="K116" s="38">
        <v>45</v>
      </c>
      <c r="L116" s="38">
        <v>50</v>
      </c>
      <c r="M116" s="38">
        <v>55</v>
      </c>
      <c r="N116" s="38" t="s">
        <v>102</v>
      </c>
      <c r="O116" s="38">
        <v>55</v>
      </c>
      <c r="P116" s="29">
        <f t="shared" si="9"/>
        <v>41.381999999999998</v>
      </c>
      <c r="Q116" s="38"/>
      <c r="R116" s="46">
        <v>12</v>
      </c>
      <c r="S116" s="89"/>
      <c r="T116" s="70"/>
      <c r="U116" s="70"/>
      <c r="V116" s="71"/>
    </row>
    <row r="117" spans="1:22" ht="14.1" customHeight="1">
      <c r="A117" s="68">
        <v>2</v>
      </c>
      <c r="B117" s="24" t="s">
        <v>161</v>
      </c>
      <c r="C117" s="38" t="s">
        <v>24</v>
      </c>
      <c r="D117" s="38" t="s">
        <v>236</v>
      </c>
      <c r="E117" s="38" t="s">
        <v>34</v>
      </c>
      <c r="F117" s="38" t="s">
        <v>21</v>
      </c>
      <c r="G117" s="38" t="s">
        <v>33</v>
      </c>
      <c r="H117" s="57">
        <v>35690</v>
      </c>
      <c r="I117" s="38">
        <v>66.099999999999994</v>
      </c>
      <c r="J117" s="29">
        <v>0.73980000000000001</v>
      </c>
      <c r="K117" s="38">
        <v>30</v>
      </c>
      <c r="L117" s="38">
        <v>42.5</v>
      </c>
      <c r="M117" s="63">
        <v>45</v>
      </c>
      <c r="N117" s="38" t="s">
        <v>102</v>
      </c>
      <c r="O117" s="38">
        <v>42.5</v>
      </c>
      <c r="P117" s="29">
        <f t="shared" si="9"/>
        <v>31.441500000000001</v>
      </c>
      <c r="Q117" s="38"/>
      <c r="R117" s="46">
        <v>5</v>
      </c>
      <c r="S117" s="89"/>
      <c r="T117" s="70"/>
      <c r="U117" s="70"/>
      <c r="V117" s="71"/>
    </row>
    <row r="118" spans="1:22" ht="14.1" customHeight="1">
      <c r="A118" s="68">
        <v>1</v>
      </c>
      <c r="B118" s="24" t="s">
        <v>161</v>
      </c>
      <c r="C118" s="38" t="s">
        <v>24</v>
      </c>
      <c r="D118" s="38" t="s">
        <v>21</v>
      </c>
      <c r="E118" s="38" t="s">
        <v>30</v>
      </c>
      <c r="F118" s="38"/>
      <c r="G118" s="38" t="s">
        <v>33</v>
      </c>
      <c r="H118" s="57">
        <v>35573</v>
      </c>
      <c r="I118" s="38">
        <v>65.150000000000006</v>
      </c>
      <c r="J118" s="29">
        <v>0.74919999999999998</v>
      </c>
      <c r="K118" s="38">
        <v>65</v>
      </c>
      <c r="L118" s="38">
        <v>70</v>
      </c>
      <c r="M118" s="63">
        <v>72.5</v>
      </c>
      <c r="N118" s="38" t="s">
        <v>102</v>
      </c>
      <c r="O118" s="38">
        <v>70</v>
      </c>
      <c r="P118" s="29">
        <f t="shared" si="9"/>
        <v>52.443999999999996</v>
      </c>
      <c r="Q118" s="86" t="s">
        <v>264</v>
      </c>
      <c r="R118" s="46">
        <v>12</v>
      </c>
      <c r="S118" s="89"/>
      <c r="T118" s="70"/>
      <c r="U118" s="70"/>
      <c r="V118" s="71"/>
    </row>
    <row r="119" spans="1:22" ht="14.1" customHeight="1">
      <c r="A119" s="68">
        <v>1</v>
      </c>
      <c r="B119" s="24" t="s">
        <v>161</v>
      </c>
      <c r="C119" s="38" t="s">
        <v>24</v>
      </c>
      <c r="D119" s="38" t="s">
        <v>237</v>
      </c>
      <c r="E119" s="38" t="s">
        <v>107</v>
      </c>
      <c r="F119" s="38" t="s">
        <v>238</v>
      </c>
      <c r="G119" s="38" t="s">
        <v>62</v>
      </c>
      <c r="H119" s="57">
        <v>29538</v>
      </c>
      <c r="I119" s="38">
        <v>65.849999999999994</v>
      </c>
      <c r="J119" s="29">
        <v>0.74180000000000001</v>
      </c>
      <c r="K119" s="38">
        <v>50</v>
      </c>
      <c r="L119" s="63">
        <v>55</v>
      </c>
      <c r="M119" s="63">
        <v>55</v>
      </c>
      <c r="N119" s="38" t="s">
        <v>102</v>
      </c>
      <c r="O119" s="38">
        <v>50</v>
      </c>
      <c r="P119" s="29">
        <f t="shared" si="9"/>
        <v>37.090000000000003</v>
      </c>
      <c r="Q119" s="86"/>
      <c r="R119" s="46">
        <v>12</v>
      </c>
      <c r="S119" s="89"/>
      <c r="T119" s="70"/>
      <c r="U119" s="70"/>
      <c r="V119" s="71"/>
    </row>
    <row r="120" spans="1:22" ht="14.1" customHeight="1">
      <c r="A120" s="68">
        <v>1</v>
      </c>
      <c r="B120" s="24" t="s">
        <v>161</v>
      </c>
      <c r="C120" s="38" t="s">
        <v>25</v>
      </c>
      <c r="D120" s="38" t="s">
        <v>239</v>
      </c>
      <c r="E120" s="38" t="s">
        <v>31</v>
      </c>
      <c r="F120" s="38" t="s">
        <v>240</v>
      </c>
      <c r="G120" s="38" t="s">
        <v>207</v>
      </c>
      <c r="H120" s="57">
        <v>38449</v>
      </c>
      <c r="I120" s="38">
        <v>72.55</v>
      </c>
      <c r="J120" s="29">
        <v>0.68200000000000005</v>
      </c>
      <c r="K120" s="38">
        <v>47.5</v>
      </c>
      <c r="L120" s="38">
        <v>55</v>
      </c>
      <c r="M120" s="63">
        <v>60</v>
      </c>
      <c r="N120" s="38" t="s">
        <v>102</v>
      </c>
      <c r="O120" s="38">
        <v>55</v>
      </c>
      <c r="P120" s="29">
        <f t="shared" si="9"/>
        <v>37.510000000000005</v>
      </c>
      <c r="Q120" s="86"/>
      <c r="R120" s="46">
        <v>12</v>
      </c>
      <c r="S120" s="89"/>
      <c r="T120" s="70"/>
      <c r="U120" s="70"/>
      <c r="V120" s="71"/>
    </row>
    <row r="121" spans="1:22" ht="14.1" customHeight="1">
      <c r="A121" s="68">
        <v>3</v>
      </c>
      <c r="B121" s="24" t="s">
        <v>161</v>
      </c>
      <c r="C121" s="38" t="s">
        <v>25</v>
      </c>
      <c r="D121" s="38" t="s">
        <v>179</v>
      </c>
      <c r="E121" s="38" t="s">
        <v>30</v>
      </c>
      <c r="F121" s="38"/>
      <c r="G121" s="38" t="s">
        <v>125</v>
      </c>
      <c r="H121" s="57">
        <v>34262</v>
      </c>
      <c r="I121" s="38">
        <v>73.5</v>
      </c>
      <c r="J121" s="29">
        <v>0.67520000000000002</v>
      </c>
      <c r="K121" s="38">
        <v>55</v>
      </c>
      <c r="L121" s="63">
        <v>60</v>
      </c>
      <c r="M121" s="38">
        <v>60</v>
      </c>
      <c r="N121" s="38" t="s">
        <v>102</v>
      </c>
      <c r="O121" s="38">
        <v>60</v>
      </c>
      <c r="P121" s="29">
        <f t="shared" si="9"/>
        <v>40.512</v>
      </c>
      <c r="Q121" s="86"/>
      <c r="R121" s="46">
        <v>3</v>
      </c>
      <c r="S121" s="89"/>
      <c r="T121" s="70"/>
      <c r="U121" s="70"/>
      <c r="V121" s="71"/>
    </row>
    <row r="122" spans="1:22" ht="14.1" customHeight="1">
      <c r="A122" s="68"/>
      <c r="B122" s="24" t="s">
        <v>161</v>
      </c>
      <c r="C122" s="38" t="s">
        <v>25</v>
      </c>
      <c r="D122" s="38" t="s">
        <v>241</v>
      </c>
      <c r="E122" s="38" t="s">
        <v>30</v>
      </c>
      <c r="F122" s="38"/>
      <c r="G122" s="38" t="s">
        <v>193</v>
      </c>
      <c r="H122" s="57">
        <v>31568</v>
      </c>
      <c r="I122" s="38">
        <v>72.2</v>
      </c>
      <c r="J122" s="29">
        <v>0.68510000000000004</v>
      </c>
      <c r="K122" s="38">
        <v>47.5</v>
      </c>
      <c r="L122" s="38">
        <v>50</v>
      </c>
      <c r="M122" s="63">
        <v>55</v>
      </c>
      <c r="N122" s="38" t="s">
        <v>102</v>
      </c>
      <c r="O122" s="38">
        <v>50</v>
      </c>
      <c r="P122" s="29">
        <f t="shared" si="9"/>
        <v>34.255000000000003</v>
      </c>
      <c r="Q122" s="86"/>
      <c r="R122" s="46">
        <v>2</v>
      </c>
      <c r="S122" s="89" t="s">
        <v>263</v>
      </c>
      <c r="T122" s="70"/>
      <c r="U122" s="70"/>
      <c r="V122" s="71"/>
    </row>
    <row r="123" spans="1:22" ht="14.1" customHeight="1">
      <c r="A123" s="68">
        <v>1</v>
      </c>
      <c r="B123" s="24" t="s">
        <v>161</v>
      </c>
      <c r="C123" s="38" t="s">
        <v>25</v>
      </c>
      <c r="D123" s="38" t="s">
        <v>71</v>
      </c>
      <c r="E123" s="38" t="s">
        <v>30</v>
      </c>
      <c r="F123" s="38" t="s">
        <v>32</v>
      </c>
      <c r="G123" s="38" t="s">
        <v>33</v>
      </c>
      <c r="H123" s="57">
        <v>30341</v>
      </c>
      <c r="I123" s="38">
        <v>71.900000000000006</v>
      </c>
      <c r="J123" s="29">
        <v>0.68740000000000001</v>
      </c>
      <c r="K123" s="38">
        <v>60</v>
      </c>
      <c r="L123" s="63">
        <v>65</v>
      </c>
      <c r="M123" s="38">
        <v>65</v>
      </c>
      <c r="N123" s="38" t="s">
        <v>102</v>
      </c>
      <c r="O123" s="38">
        <v>65</v>
      </c>
      <c r="P123" s="29">
        <f t="shared" si="9"/>
        <v>44.680999999999997</v>
      </c>
      <c r="Q123" s="86" t="s">
        <v>265</v>
      </c>
      <c r="R123" s="46">
        <v>12</v>
      </c>
      <c r="S123" s="89"/>
      <c r="T123" s="70"/>
      <c r="U123" s="70"/>
      <c r="V123" s="71"/>
    </row>
    <row r="124" spans="1:22" ht="14.1" customHeight="1">
      <c r="A124" s="68">
        <v>2</v>
      </c>
      <c r="B124" s="24" t="s">
        <v>161</v>
      </c>
      <c r="C124" s="38" t="s">
        <v>25</v>
      </c>
      <c r="D124" s="38" t="s">
        <v>242</v>
      </c>
      <c r="E124" s="38" t="s">
        <v>30</v>
      </c>
      <c r="F124" s="38"/>
      <c r="G124" s="38" t="s">
        <v>114</v>
      </c>
      <c r="H124" s="57">
        <v>34482</v>
      </c>
      <c r="I124" s="38">
        <v>73.349999999999994</v>
      </c>
      <c r="J124" s="29">
        <v>0.67600000000000005</v>
      </c>
      <c r="K124" s="38">
        <v>55</v>
      </c>
      <c r="L124" s="38">
        <v>60</v>
      </c>
      <c r="M124" s="38">
        <v>62.5</v>
      </c>
      <c r="N124" s="38" t="s">
        <v>102</v>
      </c>
      <c r="O124" s="38">
        <v>62.5</v>
      </c>
      <c r="P124" s="29">
        <f t="shared" si="9"/>
        <v>42.25</v>
      </c>
      <c r="Q124" s="86"/>
      <c r="R124" s="46">
        <v>5</v>
      </c>
      <c r="S124" s="89"/>
      <c r="T124" s="70"/>
      <c r="U124" s="70"/>
      <c r="V124" s="71"/>
    </row>
    <row r="125" spans="1:22" ht="14.1" customHeight="1">
      <c r="A125" s="68">
        <v>1</v>
      </c>
      <c r="B125" s="24" t="s">
        <v>161</v>
      </c>
      <c r="C125" s="38" t="s">
        <v>25</v>
      </c>
      <c r="D125" s="38" t="s">
        <v>243</v>
      </c>
      <c r="E125" s="38" t="s">
        <v>107</v>
      </c>
      <c r="F125" s="38"/>
      <c r="G125" s="38" t="s">
        <v>114</v>
      </c>
      <c r="H125" s="57">
        <v>28581</v>
      </c>
      <c r="I125" s="38">
        <v>74.099999999999994</v>
      </c>
      <c r="J125" s="29">
        <v>0.67079999999999995</v>
      </c>
      <c r="K125" s="38">
        <v>55</v>
      </c>
      <c r="L125" s="38">
        <v>60</v>
      </c>
      <c r="M125" s="63">
        <v>60</v>
      </c>
      <c r="N125" s="38" t="s">
        <v>102</v>
      </c>
      <c r="O125" s="38">
        <v>55</v>
      </c>
      <c r="P125" s="29">
        <f t="shared" si="9"/>
        <v>36.893999999999998</v>
      </c>
      <c r="Q125" s="86"/>
      <c r="R125" s="46">
        <v>12</v>
      </c>
      <c r="S125" s="89"/>
      <c r="T125" s="70"/>
      <c r="U125" s="70"/>
      <c r="V125" s="71"/>
    </row>
    <row r="126" spans="1:22" ht="14.1" customHeight="1">
      <c r="A126" s="68">
        <v>2</v>
      </c>
      <c r="B126" s="24" t="s">
        <v>161</v>
      </c>
      <c r="C126" s="38" t="s">
        <v>25</v>
      </c>
      <c r="D126" s="38" t="s">
        <v>244</v>
      </c>
      <c r="E126" s="38" t="s">
        <v>153</v>
      </c>
      <c r="F126" s="38"/>
      <c r="G126" s="38" t="s">
        <v>207</v>
      </c>
      <c r="H126" s="57">
        <v>25594</v>
      </c>
      <c r="I126" s="38">
        <v>73.55</v>
      </c>
      <c r="J126" s="29">
        <v>0.67449999999999999</v>
      </c>
      <c r="K126" s="38">
        <v>45</v>
      </c>
      <c r="L126" s="38">
        <v>50</v>
      </c>
      <c r="M126" s="63">
        <v>52.5</v>
      </c>
      <c r="N126" s="38" t="s">
        <v>102</v>
      </c>
      <c r="O126" s="38">
        <v>50</v>
      </c>
      <c r="P126" s="29">
        <f t="shared" si="9"/>
        <v>33.725000000000001</v>
      </c>
      <c r="Q126" s="86"/>
      <c r="R126" s="46">
        <v>5</v>
      </c>
      <c r="S126" s="89"/>
      <c r="T126" s="70"/>
      <c r="U126" s="70"/>
      <c r="V126" s="71"/>
    </row>
    <row r="127" spans="1:22" ht="14.1" customHeight="1">
      <c r="A127" s="68">
        <v>1</v>
      </c>
      <c r="B127" s="24" t="s">
        <v>161</v>
      </c>
      <c r="C127" s="38" t="s">
        <v>25</v>
      </c>
      <c r="D127" s="38" t="s">
        <v>245</v>
      </c>
      <c r="E127" s="38" t="s">
        <v>153</v>
      </c>
      <c r="F127" s="38"/>
      <c r="G127" s="38" t="s">
        <v>207</v>
      </c>
      <c r="H127" s="57">
        <v>24902</v>
      </c>
      <c r="I127" s="38">
        <v>71.25</v>
      </c>
      <c r="J127" s="29">
        <v>0.69230000000000003</v>
      </c>
      <c r="K127" s="38">
        <v>47.5</v>
      </c>
      <c r="L127" s="38">
        <v>50</v>
      </c>
      <c r="M127" s="38">
        <v>52.5</v>
      </c>
      <c r="N127" s="38" t="s">
        <v>102</v>
      </c>
      <c r="O127" s="38">
        <v>52.5</v>
      </c>
      <c r="P127" s="29">
        <f t="shared" si="9"/>
        <v>36.345750000000002</v>
      </c>
      <c r="Q127" s="86"/>
      <c r="R127" s="46">
        <v>12</v>
      </c>
      <c r="S127" s="89"/>
      <c r="T127" s="70"/>
      <c r="U127" s="70"/>
      <c r="V127" s="71"/>
    </row>
    <row r="128" spans="1:22" ht="14.1" customHeight="1">
      <c r="A128" s="68">
        <v>1</v>
      </c>
      <c r="B128" s="24" t="s">
        <v>161</v>
      </c>
      <c r="C128" s="38" t="s">
        <v>26</v>
      </c>
      <c r="D128" s="38" t="s">
        <v>246</v>
      </c>
      <c r="E128" s="38" t="s">
        <v>34</v>
      </c>
      <c r="F128" s="38" t="s">
        <v>21</v>
      </c>
      <c r="G128" s="38" t="s">
        <v>33</v>
      </c>
      <c r="H128" s="57">
        <v>35616</v>
      </c>
      <c r="I128" s="38">
        <v>81.150000000000006</v>
      </c>
      <c r="J128" s="29">
        <v>0.62619999999999998</v>
      </c>
      <c r="K128" s="38">
        <v>55</v>
      </c>
      <c r="L128" s="38">
        <v>57.5</v>
      </c>
      <c r="M128" s="63">
        <v>62.5</v>
      </c>
      <c r="N128" s="38" t="s">
        <v>102</v>
      </c>
      <c r="O128" s="38">
        <v>57.5</v>
      </c>
      <c r="P128" s="29">
        <f t="shared" si="9"/>
        <v>36.006499999999996</v>
      </c>
      <c r="Q128" s="86"/>
      <c r="R128" s="46">
        <v>12</v>
      </c>
      <c r="S128" s="89"/>
      <c r="T128" s="70"/>
      <c r="U128" s="70"/>
      <c r="V128" s="71"/>
    </row>
    <row r="129" spans="1:22" ht="14.1" customHeight="1">
      <c r="A129" s="68">
        <v>3</v>
      </c>
      <c r="B129" s="24" t="s">
        <v>161</v>
      </c>
      <c r="C129" s="38" t="s">
        <v>26</v>
      </c>
      <c r="D129" s="38" t="s">
        <v>248</v>
      </c>
      <c r="E129" s="38" t="s">
        <v>30</v>
      </c>
      <c r="F129" s="38"/>
      <c r="G129" s="38" t="s">
        <v>114</v>
      </c>
      <c r="H129" s="57">
        <v>35327</v>
      </c>
      <c r="I129" s="38">
        <v>80.849999999999994</v>
      </c>
      <c r="J129" s="29">
        <v>0.62790000000000001</v>
      </c>
      <c r="K129" s="38">
        <v>57.5</v>
      </c>
      <c r="L129" s="63">
        <v>62.5</v>
      </c>
      <c r="M129" s="63">
        <v>65</v>
      </c>
      <c r="N129" s="38" t="s">
        <v>102</v>
      </c>
      <c r="O129" s="38">
        <v>57.5</v>
      </c>
      <c r="P129" s="29">
        <f t="shared" si="9"/>
        <v>36.10425</v>
      </c>
      <c r="Q129" s="86"/>
      <c r="R129" s="46">
        <v>3</v>
      </c>
      <c r="S129" s="89"/>
      <c r="T129" s="70"/>
      <c r="U129" s="70"/>
      <c r="V129" s="71"/>
    </row>
    <row r="130" spans="1:22" ht="14.1" customHeight="1">
      <c r="A130" s="68">
        <v>2</v>
      </c>
      <c r="B130" s="24" t="s">
        <v>161</v>
      </c>
      <c r="C130" s="38" t="s">
        <v>26</v>
      </c>
      <c r="D130" s="38" t="s">
        <v>74</v>
      </c>
      <c r="E130" s="38" t="s">
        <v>30</v>
      </c>
      <c r="F130" s="38" t="s">
        <v>69</v>
      </c>
      <c r="G130" s="38" t="s">
        <v>70</v>
      </c>
      <c r="H130" s="57">
        <v>32395</v>
      </c>
      <c r="I130" s="38">
        <v>81</v>
      </c>
      <c r="J130" s="29">
        <v>0.62729999999999997</v>
      </c>
      <c r="K130" s="38">
        <v>60</v>
      </c>
      <c r="L130" s="38">
        <v>60</v>
      </c>
      <c r="M130" s="63">
        <v>70</v>
      </c>
      <c r="N130" s="38" t="s">
        <v>102</v>
      </c>
      <c r="O130" s="38">
        <v>60</v>
      </c>
      <c r="P130" s="29">
        <f t="shared" si="9"/>
        <v>37.637999999999998</v>
      </c>
      <c r="Q130" s="86"/>
      <c r="R130" s="46">
        <v>5</v>
      </c>
      <c r="S130" s="89"/>
      <c r="T130" s="70"/>
      <c r="U130" s="70"/>
      <c r="V130" s="71"/>
    </row>
    <row r="131" spans="1:22" ht="14.1" customHeight="1">
      <c r="A131" s="68">
        <v>1</v>
      </c>
      <c r="B131" s="24" t="s">
        <v>161</v>
      </c>
      <c r="C131" s="38" t="s">
        <v>26</v>
      </c>
      <c r="D131" s="38" t="s">
        <v>247</v>
      </c>
      <c r="E131" s="38" t="s">
        <v>30</v>
      </c>
      <c r="F131" s="38"/>
      <c r="G131" s="38" t="s">
        <v>114</v>
      </c>
      <c r="H131" s="57">
        <v>34211</v>
      </c>
      <c r="I131" s="38">
        <v>81.25</v>
      </c>
      <c r="J131" s="29">
        <v>0.62570000000000003</v>
      </c>
      <c r="K131" s="38">
        <v>70</v>
      </c>
      <c r="L131" s="38">
        <v>75</v>
      </c>
      <c r="M131" s="38">
        <v>77.5</v>
      </c>
      <c r="N131" s="38" t="s">
        <v>102</v>
      </c>
      <c r="O131" s="38">
        <v>77.5</v>
      </c>
      <c r="P131" s="29">
        <f t="shared" si="9"/>
        <v>48.491750000000003</v>
      </c>
      <c r="Q131" s="86" t="s">
        <v>266</v>
      </c>
      <c r="R131" s="46">
        <v>12</v>
      </c>
      <c r="S131" s="89"/>
      <c r="T131" s="70"/>
      <c r="U131" s="70"/>
      <c r="V131" s="71"/>
    </row>
    <row r="132" spans="1:22" ht="14.1" customHeight="1">
      <c r="A132" s="68">
        <v>1</v>
      </c>
      <c r="B132" s="26" t="s">
        <v>162</v>
      </c>
      <c r="C132" s="38" t="s">
        <v>26</v>
      </c>
      <c r="D132" s="38" t="s">
        <v>249</v>
      </c>
      <c r="E132" s="38" t="s">
        <v>107</v>
      </c>
      <c r="F132" s="38"/>
      <c r="G132" s="38" t="s">
        <v>250</v>
      </c>
      <c r="H132" s="57">
        <v>28469</v>
      </c>
      <c r="I132" s="38">
        <v>77.5</v>
      </c>
      <c r="J132" s="29">
        <v>0.64790000000000003</v>
      </c>
      <c r="K132" s="38">
        <v>55</v>
      </c>
      <c r="L132" s="38">
        <v>57.5</v>
      </c>
      <c r="M132" s="38">
        <v>60</v>
      </c>
      <c r="N132" s="38" t="s">
        <v>102</v>
      </c>
      <c r="O132" s="38">
        <v>60</v>
      </c>
      <c r="P132" s="29">
        <f t="shared" si="9"/>
        <v>38.874000000000002</v>
      </c>
      <c r="Q132" s="86"/>
      <c r="R132" s="46">
        <v>12</v>
      </c>
      <c r="S132" s="89"/>
      <c r="T132" s="70"/>
      <c r="U132" s="70"/>
      <c r="V132" s="71"/>
    </row>
    <row r="133" spans="1:22" ht="14.1" customHeight="1">
      <c r="A133" s="68">
        <v>1</v>
      </c>
      <c r="B133" s="24" t="s">
        <v>161</v>
      </c>
      <c r="C133" s="38" t="s">
        <v>26</v>
      </c>
      <c r="D133" s="38" t="s">
        <v>251</v>
      </c>
      <c r="E133" s="38" t="s">
        <v>58</v>
      </c>
      <c r="F133" s="38" t="s">
        <v>69</v>
      </c>
      <c r="G133" s="38" t="s">
        <v>70</v>
      </c>
      <c r="H133" s="57">
        <v>26728</v>
      </c>
      <c r="I133" s="38">
        <v>80.150000000000006</v>
      </c>
      <c r="J133" s="29">
        <v>0.63180000000000003</v>
      </c>
      <c r="K133" s="38">
        <v>57.5</v>
      </c>
      <c r="L133" s="63">
        <v>65</v>
      </c>
      <c r="M133" s="63">
        <v>65</v>
      </c>
      <c r="N133" s="38" t="s">
        <v>102</v>
      </c>
      <c r="O133" s="38">
        <v>57.5</v>
      </c>
      <c r="P133" s="29">
        <f t="shared" si="9"/>
        <v>36.328499999999998</v>
      </c>
      <c r="Q133" s="86"/>
      <c r="R133" s="46">
        <v>12</v>
      </c>
      <c r="S133" s="89"/>
      <c r="T133" s="70"/>
      <c r="U133" s="70"/>
      <c r="V133" s="71"/>
    </row>
    <row r="134" spans="1:22" ht="14.1" customHeight="1">
      <c r="A134" s="68">
        <v>1</v>
      </c>
      <c r="B134" s="24" t="s">
        <v>161</v>
      </c>
      <c r="C134" s="38" t="s">
        <v>26</v>
      </c>
      <c r="D134" s="38" t="s">
        <v>256</v>
      </c>
      <c r="E134" s="38" t="s">
        <v>198</v>
      </c>
      <c r="F134" s="38" t="s">
        <v>257</v>
      </c>
      <c r="G134" s="38" t="s">
        <v>258</v>
      </c>
      <c r="H134" s="57">
        <v>20459</v>
      </c>
      <c r="I134" s="38">
        <v>81.849999999999994</v>
      </c>
      <c r="J134" s="29">
        <v>0.62239999999999995</v>
      </c>
      <c r="K134" s="38">
        <v>60</v>
      </c>
      <c r="L134" s="38">
        <v>62.5</v>
      </c>
      <c r="M134" s="63">
        <v>65</v>
      </c>
      <c r="N134" s="38" t="s">
        <v>102</v>
      </c>
      <c r="O134" s="38">
        <v>62.5</v>
      </c>
      <c r="P134" s="29">
        <f t="shared" si="9"/>
        <v>38.9</v>
      </c>
      <c r="Q134" s="86"/>
      <c r="R134" s="46">
        <v>12</v>
      </c>
      <c r="S134" s="89"/>
      <c r="T134" s="70"/>
      <c r="U134" s="70"/>
      <c r="V134" s="71"/>
    </row>
    <row r="135" spans="1:22" ht="14.1" customHeight="1">
      <c r="A135" s="68">
        <v>1</v>
      </c>
      <c r="B135" s="24" t="s">
        <v>161</v>
      </c>
      <c r="C135" s="38" t="s">
        <v>27</v>
      </c>
      <c r="D135" s="38" t="s">
        <v>252</v>
      </c>
      <c r="E135" s="38" t="s">
        <v>31</v>
      </c>
      <c r="F135" s="38"/>
      <c r="G135" s="38" t="s">
        <v>114</v>
      </c>
      <c r="H135" s="57">
        <v>38023</v>
      </c>
      <c r="I135" s="38">
        <v>87.2</v>
      </c>
      <c r="J135" s="29">
        <v>0.56689999999999996</v>
      </c>
      <c r="K135" s="38">
        <v>60</v>
      </c>
      <c r="L135" s="38">
        <v>65</v>
      </c>
      <c r="M135" s="63">
        <v>67.5</v>
      </c>
      <c r="N135" s="38" t="s">
        <v>102</v>
      </c>
      <c r="O135" s="38">
        <v>65</v>
      </c>
      <c r="P135" s="29">
        <f t="shared" si="9"/>
        <v>36.848499999999994</v>
      </c>
      <c r="Q135" s="86"/>
      <c r="R135" s="46">
        <v>12</v>
      </c>
      <c r="S135" s="89"/>
      <c r="T135" s="70"/>
      <c r="U135" s="70"/>
      <c r="V135" s="71"/>
    </row>
    <row r="136" spans="1:22" ht="14.1" customHeight="1">
      <c r="A136" s="68">
        <v>2</v>
      </c>
      <c r="B136" s="24" t="s">
        <v>161</v>
      </c>
      <c r="C136" s="38" t="s">
        <v>27</v>
      </c>
      <c r="D136" s="38" t="s">
        <v>253</v>
      </c>
      <c r="E136" s="78" t="s">
        <v>30</v>
      </c>
      <c r="F136" s="38"/>
      <c r="G136" s="38" t="s">
        <v>10</v>
      </c>
      <c r="H136" s="57">
        <v>28796</v>
      </c>
      <c r="I136" s="38">
        <v>85.85</v>
      </c>
      <c r="J136" s="29">
        <v>0.60270000000000001</v>
      </c>
      <c r="K136" s="38">
        <v>67.5</v>
      </c>
      <c r="L136" s="63">
        <v>77.5</v>
      </c>
      <c r="M136" s="63">
        <v>77.5</v>
      </c>
      <c r="N136" s="38" t="s">
        <v>102</v>
      </c>
      <c r="O136" s="38">
        <v>67.5</v>
      </c>
      <c r="P136" s="29">
        <f t="shared" si="9"/>
        <v>40.682250000000003</v>
      </c>
      <c r="Q136" s="86"/>
      <c r="R136" s="46">
        <v>5</v>
      </c>
      <c r="S136" s="89"/>
      <c r="T136" s="70"/>
      <c r="U136" s="70"/>
      <c r="V136" s="71"/>
    </row>
    <row r="137" spans="1:22" ht="14.1" customHeight="1">
      <c r="A137" s="68">
        <v>3</v>
      </c>
      <c r="B137" s="24" t="s">
        <v>161</v>
      </c>
      <c r="C137" s="78" t="s">
        <v>27</v>
      </c>
      <c r="D137" s="78" t="s">
        <v>75</v>
      </c>
      <c r="E137" s="78" t="s">
        <v>30</v>
      </c>
      <c r="F137" s="126"/>
      <c r="G137" s="38" t="s">
        <v>193</v>
      </c>
      <c r="H137" s="57">
        <v>31466</v>
      </c>
      <c r="I137" s="38">
        <v>87.4</v>
      </c>
      <c r="J137" s="29">
        <v>0.59599999999999997</v>
      </c>
      <c r="K137" s="38">
        <v>60</v>
      </c>
      <c r="L137" s="63">
        <v>65</v>
      </c>
      <c r="M137" s="63">
        <v>65</v>
      </c>
      <c r="N137" s="38" t="s">
        <v>102</v>
      </c>
      <c r="O137" s="38">
        <v>60</v>
      </c>
      <c r="P137" s="29">
        <f t="shared" si="9"/>
        <v>35.76</v>
      </c>
      <c r="Q137" s="86"/>
      <c r="R137" s="46">
        <v>3</v>
      </c>
      <c r="S137" s="89"/>
      <c r="T137" s="70"/>
      <c r="U137" s="70"/>
      <c r="V137" s="71"/>
    </row>
    <row r="138" spans="1:22" ht="14.1" customHeight="1">
      <c r="A138" s="68">
        <v>1</v>
      </c>
      <c r="B138" s="24" t="s">
        <v>161</v>
      </c>
      <c r="C138" s="38" t="s">
        <v>27</v>
      </c>
      <c r="D138" s="38" t="s">
        <v>143</v>
      </c>
      <c r="E138" s="38" t="s">
        <v>30</v>
      </c>
      <c r="F138" s="38" t="s">
        <v>144</v>
      </c>
      <c r="G138" s="38" t="s">
        <v>145</v>
      </c>
      <c r="H138" s="57">
        <v>30874</v>
      </c>
      <c r="I138" s="38">
        <v>87.6</v>
      </c>
      <c r="J138" s="29">
        <v>0.59519999999999995</v>
      </c>
      <c r="K138" s="38">
        <v>65</v>
      </c>
      <c r="L138" s="38">
        <v>67.5</v>
      </c>
      <c r="M138" s="38">
        <v>70</v>
      </c>
      <c r="N138" s="38" t="s">
        <v>102</v>
      </c>
      <c r="O138" s="38">
        <v>70</v>
      </c>
      <c r="P138" s="29">
        <f t="shared" si="9"/>
        <v>41.663999999999994</v>
      </c>
      <c r="Q138" s="86"/>
      <c r="R138" s="46">
        <v>12</v>
      </c>
      <c r="S138" s="89"/>
      <c r="T138" s="70"/>
      <c r="U138" s="70" t="s">
        <v>263</v>
      </c>
      <c r="V138" s="71"/>
    </row>
    <row r="139" spans="1:22" ht="14.1" customHeight="1">
      <c r="A139" s="68">
        <v>1</v>
      </c>
      <c r="B139" s="24" t="s">
        <v>161</v>
      </c>
      <c r="C139" s="38" t="s">
        <v>27</v>
      </c>
      <c r="D139" s="38" t="s">
        <v>220</v>
      </c>
      <c r="E139" s="38" t="s">
        <v>58</v>
      </c>
      <c r="F139" s="38" t="s">
        <v>69</v>
      </c>
      <c r="G139" s="38" t="s">
        <v>70</v>
      </c>
      <c r="H139" s="57">
        <v>26975</v>
      </c>
      <c r="I139" s="38">
        <v>86.65</v>
      </c>
      <c r="J139" s="29">
        <v>0.59909999999999997</v>
      </c>
      <c r="K139" s="38">
        <v>65</v>
      </c>
      <c r="L139" s="63">
        <v>70</v>
      </c>
      <c r="M139" s="38">
        <v>70</v>
      </c>
      <c r="N139" s="38" t="s">
        <v>102</v>
      </c>
      <c r="O139" s="38">
        <v>70</v>
      </c>
      <c r="P139" s="29">
        <f t="shared" si="9"/>
        <v>41.936999999999998</v>
      </c>
      <c r="Q139" s="86" t="s">
        <v>267</v>
      </c>
      <c r="R139" s="46">
        <v>12</v>
      </c>
      <c r="S139" s="89"/>
      <c r="T139" s="70"/>
      <c r="U139" s="70"/>
      <c r="V139" s="71"/>
    </row>
    <row r="140" spans="1:22" ht="14.1" customHeight="1" thickBot="1">
      <c r="A140" s="68">
        <v>1</v>
      </c>
      <c r="B140" s="24" t="s">
        <v>161</v>
      </c>
      <c r="C140" s="38" t="s">
        <v>27</v>
      </c>
      <c r="D140" s="38" t="s">
        <v>254</v>
      </c>
      <c r="E140" s="38" t="s">
        <v>153</v>
      </c>
      <c r="F140" s="38"/>
      <c r="G140" s="38" t="s">
        <v>114</v>
      </c>
      <c r="H140" s="57">
        <v>25893</v>
      </c>
      <c r="I140" s="38">
        <v>87.75</v>
      </c>
      <c r="J140" s="29">
        <v>0.59430000000000005</v>
      </c>
      <c r="K140" s="38">
        <v>60</v>
      </c>
      <c r="L140" s="63">
        <v>65</v>
      </c>
      <c r="M140" s="38">
        <v>65</v>
      </c>
      <c r="N140" s="38" t="s">
        <v>102</v>
      </c>
      <c r="O140" s="38">
        <v>65</v>
      </c>
      <c r="P140" s="29">
        <f t="shared" si="9"/>
        <v>38.6295</v>
      </c>
      <c r="Q140" s="86"/>
      <c r="R140" s="46">
        <v>12</v>
      </c>
      <c r="S140" s="89"/>
      <c r="T140" s="70"/>
      <c r="U140" s="70"/>
      <c r="V140" s="71"/>
    </row>
    <row r="141" spans="1:22" ht="14.1" customHeight="1" thickBot="1">
      <c r="A141" s="68">
        <v>1</v>
      </c>
      <c r="B141" s="24" t="s">
        <v>161</v>
      </c>
      <c r="C141" s="38" t="s">
        <v>27</v>
      </c>
      <c r="D141" s="38" t="s">
        <v>255</v>
      </c>
      <c r="E141" s="38" t="s">
        <v>174</v>
      </c>
      <c r="F141" s="38"/>
      <c r="G141" s="38" t="s">
        <v>10</v>
      </c>
      <c r="H141" s="57">
        <v>21863</v>
      </c>
      <c r="I141" s="38">
        <v>87.9</v>
      </c>
      <c r="J141" s="29">
        <v>0.59389999999999998</v>
      </c>
      <c r="K141" s="63">
        <v>62.5</v>
      </c>
      <c r="L141" s="38">
        <v>65</v>
      </c>
      <c r="M141" s="38">
        <v>67.5</v>
      </c>
      <c r="N141" s="63">
        <v>70</v>
      </c>
      <c r="O141" s="38">
        <v>67.5</v>
      </c>
      <c r="P141" s="29">
        <f t="shared" si="9"/>
        <v>40.088250000000002</v>
      </c>
      <c r="Q141" s="86" t="s">
        <v>268</v>
      </c>
      <c r="R141" s="46">
        <v>12</v>
      </c>
      <c r="S141" s="220" t="s">
        <v>226</v>
      </c>
      <c r="T141" s="220"/>
      <c r="U141" s="70"/>
      <c r="V141" s="71"/>
    </row>
    <row r="142" spans="1:22" ht="14.1" customHeight="1">
      <c r="A142" s="68">
        <v>1</v>
      </c>
      <c r="B142" s="24" t="s">
        <v>161</v>
      </c>
      <c r="C142" s="38" t="s">
        <v>28</v>
      </c>
      <c r="D142" s="38" t="s">
        <v>150</v>
      </c>
      <c r="E142" s="38" t="s">
        <v>31</v>
      </c>
      <c r="F142" s="38" t="s">
        <v>151</v>
      </c>
      <c r="G142" s="38" t="s">
        <v>136</v>
      </c>
      <c r="H142" s="57">
        <v>37390</v>
      </c>
      <c r="I142" s="38">
        <v>95.5</v>
      </c>
      <c r="J142" s="29">
        <v>0.56630000000000003</v>
      </c>
      <c r="K142" s="38">
        <v>82.5</v>
      </c>
      <c r="L142" s="63">
        <v>87.5</v>
      </c>
      <c r="M142" s="63">
        <v>87.5</v>
      </c>
      <c r="N142" s="38" t="s">
        <v>102</v>
      </c>
      <c r="O142" s="38">
        <v>82.5</v>
      </c>
      <c r="P142" s="29">
        <f t="shared" si="9"/>
        <v>46.719750000000005</v>
      </c>
      <c r="Q142" s="86"/>
      <c r="R142" s="46">
        <v>12</v>
      </c>
      <c r="S142" s="89"/>
      <c r="T142" s="70"/>
      <c r="U142" s="70"/>
      <c r="V142" s="71"/>
    </row>
    <row r="143" spans="1:22" ht="14.1" customHeight="1">
      <c r="A143" s="68">
        <v>1</v>
      </c>
      <c r="B143" s="24" t="s">
        <v>161</v>
      </c>
      <c r="C143" s="38" t="s">
        <v>28</v>
      </c>
      <c r="D143" s="38" t="s">
        <v>260</v>
      </c>
      <c r="E143" s="38" t="s">
        <v>30</v>
      </c>
      <c r="F143" s="38"/>
      <c r="G143" s="38" t="s">
        <v>114</v>
      </c>
      <c r="H143" s="57">
        <v>33406</v>
      </c>
      <c r="I143" s="38">
        <v>99</v>
      </c>
      <c r="J143" s="29">
        <v>0.55649999999999999</v>
      </c>
      <c r="K143" s="38">
        <v>67.5</v>
      </c>
      <c r="L143" s="38">
        <v>70</v>
      </c>
      <c r="M143" s="63">
        <v>72.5</v>
      </c>
      <c r="N143" s="38" t="s">
        <v>102</v>
      </c>
      <c r="O143" s="38">
        <v>70</v>
      </c>
      <c r="P143" s="29">
        <f t="shared" si="9"/>
        <v>38.954999999999998</v>
      </c>
      <c r="Q143" s="86"/>
      <c r="R143" s="46">
        <v>12</v>
      </c>
      <c r="S143" s="89"/>
      <c r="T143" s="70"/>
      <c r="U143" s="70"/>
      <c r="V143" s="71"/>
    </row>
    <row r="144" spans="1:22" ht="14.1" customHeight="1">
      <c r="A144" s="68">
        <v>1</v>
      </c>
      <c r="B144" s="24" t="s">
        <v>161</v>
      </c>
      <c r="C144" s="78" t="s">
        <v>28</v>
      </c>
      <c r="D144" s="78" t="s">
        <v>261</v>
      </c>
      <c r="E144" s="78" t="s">
        <v>58</v>
      </c>
      <c r="F144" s="126"/>
      <c r="G144" s="78" t="s">
        <v>193</v>
      </c>
      <c r="H144" s="57">
        <v>26866</v>
      </c>
      <c r="I144" s="38">
        <v>98.7</v>
      </c>
      <c r="J144" s="29">
        <v>0.55730000000000002</v>
      </c>
      <c r="K144" s="38">
        <v>60</v>
      </c>
      <c r="L144" s="63">
        <v>65</v>
      </c>
      <c r="M144" s="63">
        <v>65</v>
      </c>
      <c r="N144" s="38" t="s">
        <v>102</v>
      </c>
      <c r="O144" s="38">
        <v>60</v>
      </c>
      <c r="P144" s="29">
        <f t="shared" si="9"/>
        <v>33.438000000000002</v>
      </c>
      <c r="Q144" s="86"/>
      <c r="R144" s="46">
        <v>12</v>
      </c>
      <c r="S144" s="89"/>
      <c r="T144" s="70"/>
      <c r="U144" s="70"/>
      <c r="V144" s="71"/>
    </row>
    <row r="145" spans="1:22" ht="14.1" customHeight="1">
      <c r="A145" s="68">
        <v>2</v>
      </c>
      <c r="B145" s="24" t="s">
        <v>161</v>
      </c>
      <c r="C145" s="38" t="s">
        <v>29</v>
      </c>
      <c r="D145" s="38" t="s">
        <v>259</v>
      </c>
      <c r="E145" s="38" t="s">
        <v>30</v>
      </c>
      <c r="F145" s="38"/>
      <c r="G145" s="38" t="s">
        <v>33</v>
      </c>
      <c r="H145" s="57">
        <v>34928</v>
      </c>
      <c r="I145" s="38">
        <v>103.4</v>
      </c>
      <c r="J145" s="29">
        <v>0.54669999999999996</v>
      </c>
      <c r="K145" s="38">
        <v>45</v>
      </c>
      <c r="L145" s="38">
        <v>55</v>
      </c>
      <c r="M145" s="63">
        <v>62.5</v>
      </c>
      <c r="N145" s="38" t="s">
        <v>102</v>
      </c>
      <c r="O145" s="38">
        <v>55</v>
      </c>
      <c r="P145" s="29">
        <f t="shared" si="9"/>
        <v>30.068499999999997</v>
      </c>
      <c r="Q145" s="86"/>
      <c r="R145" s="46">
        <v>5</v>
      </c>
      <c r="S145" s="89"/>
      <c r="T145" s="70"/>
      <c r="U145" s="70"/>
      <c r="V145" s="71"/>
    </row>
    <row r="146" spans="1:22" ht="14.1" customHeight="1">
      <c r="A146" s="68">
        <v>1</v>
      </c>
      <c r="B146" s="26" t="s">
        <v>162</v>
      </c>
      <c r="C146" s="38" t="s">
        <v>29</v>
      </c>
      <c r="D146" s="38" t="s">
        <v>79</v>
      </c>
      <c r="E146" s="38" t="s">
        <v>107</v>
      </c>
      <c r="F146" s="38"/>
      <c r="G146" s="38" t="s">
        <v>117</v>
      </c>
      <c r="H146" s="57">
        <v>28532</v>
      </c>
      <c r="I146" s="38">
        <v>109.2</v>
      </c>
      <c r="J146" s="29">
        <v>0.53759999999999997</v>
      </c>
      <c r="K146" s="38">
        <v>72.5</v>
      </c>
      <c r="L146" s="38">
        <v>77.5</v>
      </c>
      <c r="M146" s="38">
        <v>82.5</v>
      </c>
      <c r="N146" s="38" t="s">
        <v>102</v>
      </c>
      <c r="O146" s="38">
        <v>82.5</v>
      </c>
      <c r="P146" s="29">
        <f t="shared" si="9"/>
        <v>44.351999999999997</v>
      </c>
      <c r="Q146" s="86" t="s">
        <v>269</v>
      </c>
      <c r="R146" s="46">
        <v>12</v>
      </c>
      <c r="S146" s="89"/>
      <c r="T146" s="70"/>
      <c r="U146" s="70"/>
      <c r="V146" s="71"/>
    </row>
    <row r="147" spans="1:22" ht="14.1" customHeight="1" thickBot="1">
      <c r="A147" s="68">
        <v>1</v>
      </c>
      <c r="B147" s="24" t="s">
        <v>161</v>
      </c>
      <c r="C147" s="38" t="s">
        <v>66</v>
      </c>
      <c r="D147" s="38" t="s">
        <v>262</v>
      </c>
      <c r="E147" s="38" t="s">
        <v>153</v>
      </c>
      <c r="F147" s="38"/>
      <c r="G147" s="38"/>
      <c r="H147" s="57">
        <v>25071</v>
      </c>
      <c r="I147" s="38">
        <v>110.8</v>
      </c>
      <c r="J147" s="29">
        <v>0.53559999999999997</v>
      </c>
      <c r="K147" s="38">
        <v>55</v>
      </c>
      <c r="L147" s="38">
        <v>60</v>
      </c>
      <c r="M147" s="38">
        <v>65</v>
      </c>
      <c r="N147" s="38" t="s">
        <v>102</v>
      </c>
      <c r="O147" s="38">
        <v>65</v>
      </c>
      <c r="P147" s="36">
        <f>O147*J146</f>
        <v>34.943999999999996</v>
      </c>
      <c r="Q147" s="132"/>
      <c r="R147" s="45">
        <v>12</v>
      </c>
      <c r="S147" s="89"/>
      <c r="T147" s="70"/>
      <c r="U147" s="70"/>
      <c r="V147" s="71"/>
    </row>
    <row r="148" spans="1:22" ht="31.5" customHeight="1" thickBot="1">
      <c r="A148" s="202" t="s">
        <v>270</v>
      </c>
      <c r="B148" s="203"/>
      <c r="C148" s="203"/>
      <c r="D148" s="203"/>
      <c r="E148" s="203"/>
      <c r="F148" s="203"/>
      <c r="G148" s="204"/>
      <c r="H148" s="90" t="s">
        <v>4</v>
      </c>
      <c r="I148" s="91" t="s">
        <v>5</v>
      </c>
      <c r="J148" s="92" t="s">
        <v>39</v>
      </c>
      <c r="K148" s="90" t="s">
        <v>271</v>
      </c>
      <c r="L148" s="90" t="s">
        <v>272</v>
      </c>
      <c r="M148" s="91" t="s">
        <v>273</v>
      </c>
      <c r="N148" s="75" t="s">
        <v>22</v>
      </c>
      <c r="O148" s="75" t="s">
        <v>216</v>
      </c>
      <c r="P148" s="70"/>
      <c r="Q148" s="71"/>
      <c r="R148" s="70"/>
      <c r="S148" s="89"/>
      <c r="T148" s="70"/>
      <c r="U148" s="70"/>
      <c r="V148" s="71"/>
    </row>
    <row r="149" spans="1:22" ht="14.1" customHeight="1">
      <c r="A149" s="68">
        <v>1</v>
      </c>
      <c r="B149" s="24" t="s">
        <v>161</v>
      </c>
      <c r="C149" s="98" t="s">
        <v>111</v>
      </c>
      <c r="D149" s="98" t="s">
        <v>274</v>
      </c>
      <c r="E149" s="98" t="s">
        <v>133</v>
      </c>
      <c r="F149" s="98" t="s">
        <v>120</v>
      </c>
      <c r="G149" s="98" t="s">
        <v>62</v>
      </c>
      <c r="H149" s="100">
        <v>23655</v>
      </c>
      <c r="I149" s="98">
        <v>55.3</v>
      </c>
      <c r="J149" s="101">
        <v>0.88700000000000001</v>
      </c>
      <c r="K149" s="98">
        <v>35</v>
      </c>
      <c r="L149" s="98">
        <v>32</v>
      </c>
      <c r="M149" s="29">
        <f>K149*L149/I149</f>
        <v>20.253164556962027</v>
      </c>
      <c r="N149" s="98"/>
      <c r="O149" s="140">
        <v>12</v>
      </c>
      <c r="P149" s="70"/>
      <c r="Q149" s="71"/>
      <c r="R149" s="70"/>
      <c r="S149" s="89"/>
      <c r="T149" s="70"/>
      <c r="U149" s="70"/>
      <c r="V149" s="71"/>
    </row>
    <row r="150" spans="1:22" ht="14.1" customHeight="1">
      <c r="A150" s="68">
        <v>1</v>
      </c>
      <c r="B150" s="24" t="s">
        <v>161</v>
      </c>
      <c r="C150" s="98" t="s">
        <v>23</v>
      </c>
      <c r="D150" s="98" t="s">
        <v>108</v>
      </c>
      <c r="E150" s="98" t="s">
        <v>58</v>
      </c>
      <c r="F150" s="98" t="s">
        <v>275</v>
      </c>
      <c r="G150" s="98" t="s">
        <v>62</v>
      </c>
      <c r="H150" s="100">
        <v>27632</v>
      </c>
      <c r="I150" s="98">
        <v>58.5</v>
      </c>
      <c r="J150" s="101">
        <v>0.87880000000000003</v>
      </c>
      <c r="K150" s="98">
        <v>35</v>
      </c>
      <c r="L150" s="98">
        <v>60</v>
      </c>
      <c r="M150" s="29">
        <f>K150*L150/I150</f>
        <v>35.897435897435898</v>
      </c>
      <c r="N150" s="98"/>
      <c r="O150" s="141">
        <v>12</v>
      </c>
      <c r="P150" s="70"/>
      <c r="Q150" s="71"/>
      <c r="R150" s="70"/>
      <c r="S150" s="89"/>
      <c r="T150" s="70"/>
      <c r="U150" s="70"/>
      <c r="V150" s="71"/>
    </row>
    <row r="151" spans="1:22" ht="14.1" customHeight="1">
      <c r="A151" s="68">
        <v>1</v>
      </c>
      <c r="B151" s="24" t="s">
        <v>161</v>
      </c>
      <c r="C151" s="98" t="s">
        <v>26</v>
      </c>
      <c r="D151" s="98" t="s">
        <v>281</v>
      </c>
      <c r="E151" s="98" t="s">
        <v>30</v>
      </c>
      <c r="F151" s="98" t="s">
        <v>79</v>
      </c>
      <c r="G151" s="98" t="s">
        <v>117</v>
      </c>
      <c r="H151" s="100">
        <v>31743</v>
      </c>
      <c r="I151" s="98">
        <v>80.900000000000006</v>
      </c>
      <c r="J151" s="101">
        <v>0.68289999999999995</v>
      </c>
      <c r="K151" s="98">
        <v>35</v>
      </c>
      <c r="L151" s="98">
        <v>47</v>
      </c>
      <c r="M151" s="29">
        <f t="shared" ref="M151" si="10">K151*L151/I151</f>
        <v>20.333745364647712</v>
      </c>
      <c r="N151" s="98"/>
      <c r="O151" s="141">
        <v>12</v>
      </c>
      <c r="P151" s="70"/>
      <c r="Q151" s="71"/>
      <c r="R151" s="70"/>
      <c r="S151" s="89"/>
      <c r="T151" s="70"/>
      <c r="U151" s="70"/>
      <c r="V151" s="71"/>
    </row>
    <row r="152" spans="1:22" ht="14.1" customHeight="1">
      <c r="A152" s="68">
        <v>1</v>
      </c>
      <c r="B152" s="24" t="s">
        <v>161</v>
      </c>
      <c r="C152" s="98" t="s">
        <v>23</v>
      </c>
      <c r="D152" s="98" t="s">
        <v>108</v>
      </c>
      <c r="E152" s="98" t="s">
        <v>58</v>
      </c>
      <c r="F152" s="98" t="s">
        <v>275</v>
      </c>
      <c r="G152" s="98" t="s">
        <v>62</v>
      </c>
      <c r="H152" s="100">
        <v>27632</v>
      </c>
      <c r="I152" s="98">
        <v>58.5</v>
      </c>
      <c r="J152" s="101">
        <v>0.87880000000000003</v>
      </c>
      <c r="K152" s="98">
        <v>55</v>
      </c>
      <c r="L152" s="98">
        <v>17</v>
      </c>
      <c r="M152" s="29">
        <f>K152*L152/I152</f>
        <v>15.982905982905983</v>
      </c>
      <c r="N152" s="98"/>
      <c r="O152" s="141">
        <v>12</v>
      </c>
      <c r="P152" s="70"/>
      <c r="Q152" s="71"/>
      <c r="R152" s="70"/>
      <c r="S152" s="89"/>
      <c r="T152" s="70"/>
      <c r="U152" s="70"/>
      <c r="V152" s="71"/>
    </row>
    <row r="153" spans="1:22" ht="14.1" customHeight="1">
      <c r="A153" s="68">
        <v>3</v>
      </c>
      <c r="B153" s="24" t="s">
        <v>161</v>
      </c>
      <c r="C153" s="98" t="s">
        <v>24</v>
      </c>
      <c r="D153" s="98" t="s">
        <v>276</v>
      </c>
      <c r="E153" s="98" t="s">
        <v>30</v>
      </c>
      <c r="F153" s="98" t="s">
        <v>32</v>
      </c>
      <c r="G153" s="98" t="s">
        <v>277</v>
      </c>
      <c r="H153" s="100">
        <v>34298</v>
      </c>
      <c r="I153" s="98">
        <v>64.650000000000006</v>
      </c>
      <c r="J153" s="101">
        <v>0.75460000000000005</v>
      </c>
      <c r="K153" s="98">
        <v>55</v>
      </c>
      <c r="L153" s="98">
        <v>18</v>
      </c>
      <c r="M153" s="29">
        <f t="shared" ref="M153:M173" si="11">K153*L153/I153</f>
        <v>15.313225058004639</v>
      </c>
      <c r="N153" s="98"/>
      <c r="O153" s="141">
        <v>3</v>
      </c>
      <c r="P153" s="70"/>
      <c r="Q153" s="71"/>
      <c r="R153" s="70"/>
      <c r="S153" s="89"/>
      <c r="T153" s="70"/>
      <c r="U153" s="70"/>
      <c r="V153" s="71"/>
    </row>
    <row r="154" spans="1:22" ht="14.1" customHeight="1">
      <c r="A154" s="68">
        <v>1</v>
      </c>
      <c r="B154" s="24" t="s">
        <v>161</v>
      </c>
      <c r="C154" s="98" t="s">
        <v>278</v>
      </c>
      <c r="D154" s="98" t="s">
        <v>126</v>
      </c>
      <c r="E154" s="98" t="s">
        <v>30</v>
      </c>
      <c r="F154" s="98"/>
      <c r="G154" s="98" t="s">
        <v>10</v>
      </c>
      <c r="H154" s="100">
        <v>31877</v>
      </c>
      <c r="I154" s="98">
        <v>66.400000000000006</v>
      </c>
      <c r="J154" s="101">
        <v>0.73670000000000002</v>
      </c>
      <c r="K154" s="98">
        <v>55</v>
      </c>
      <c r="L154" s="98">
        <v>71</v>
      </c>
      <c r="M154" s="29">
        <f t="shared" si="11"/>
        <v>58.810240963855414</v>
      </c>
      <c r="N154" s="86" t="s">
        <v>266</v>
      </c>
      <c r="O154" s="141">
        <v>12</v>
      </c>
      <c r="P154" s="70"/>
      <c r="Q154" s="71"/>
      <c r="R154" s="70"/>
      <c r="S154" s="89"/>
      <c r="T154" s="70"/>
      <c r="U154" s="70"/>
      <c r="V154" s="71"/>
    </row>
    <row r="155" spans="1:22" ht="14.1" customHeight="1">
      <c r="A155" s="68">
        <v>2</v>
      </c>
      <c r="B155" s="24" t="s">
        <v>161</v>
      </c>
      <c r="C155" s="98" t="s">
        <v>24</v>
      </c>
      <c r="D155" s="98" t="s">
        <v>279</v>
      </c>
      <c r="E155" s="98" t="s">
        <v>30</v>
      </c>
      <c r="F155" s="98" t="s">
        <v>238</v>
      </c>
      <c r="G155" s="98" t="s">
        <v>62</v>
      </c>
      <c r="H155" s="100">
        <v>32854</v>
      </c>
      <c r="I155" s="98">
        <v>67.25</v>
      </c>
      <c r="J155" s="101">
        <v>0.7278</v>
      </c>
      <c r="K155" s="98">
        <v>55</v>
      </c>
      <c r="L155" s="98">
        <v>41</v>
      </c>
      <c r="M155" s="29">
        <f t="shared" si="11"/>
        <v>33.531598513011154</v>
      </c>
      <c r="N155" s="86"/>
      <c r="O155" s="141">
        <v>5</v>
      </c>
      <c r="P155" s="70"/>
      <c r="Q155" s="71"/>
      <c r="R155" s="70"/>
      <c r="S155" s="89"/>
      <c r="T155" s="70"/>
      <c r="U155" s="70"/>
      <c r="V155" s="71"/>
    </row>
    <row r="156" spans="1:22" ht="14.1" customHeight="1">
      <c r="A156" s="68">
        <v>1</v>
      </c>
      <c r="B156" s="24" t="s">
        <v>161</v>
      </c>
      <c r="C156" s="98" t="s">
        <v>25</v>
      </c>
      <c r="D156" s="98" t="s">
        <v>280</v>
      </c>
      <c r="E156" s="98" t="s">
        <v>107</v>
      </c>
      <c r="F156" s="98"/>
      <c r="G156" s="98" t="s">
        <v>277</v>
      </c>
      <c r="H156" s="100">
        <v>29610</v>
      </c>
      <c r="I156" s="98">
        <v>69.5</v>
      </c>
      <c r="J156" s="101">
        <v>0.70740000000000003</v>
      </c>
      <c r="K156" s="98">
        <v>55</v>
      </c>
      <c r="L156" s="98">
        <v>69</v>
      </c>
      <c r="M156" s="29">
        <f t="shared" si="11"/>
        <v>54.60431654676259</v>
      </c>
      <c r="N156" s="86" t="s">
        <v>269</v>
      </c>
      <c r="O156" s="141">
        <v>12</v>
      </c>
      <c r="P156" s="70"/>
      <c r="Q156" s="71"/>
      <c r="R156" s="70"/>
      <c r="S156" s="89"/>
      <c r="T156" s="70"/>
      <c r="U156" s="70"/>
      <c r="V156" s="71"/>
    </row>
    <row r="157" spans="1:22" ht="14.1" customHeight="1">
      <c r="A157" s="68">
        <v>1</v>
      </c>
      <c r="B157" s="24" t="s">
        <v>161</v>
      </c>
      <c r="C157" s="98" t="s">
        <v>25</v>
      </c>
      <c r="D157" s="98" t="s">
        <v>280</v>
      </c>
      <c r="E157" s="98" t="s">
        <v>30</v>
      </c>
      <c r="F157" s="98"/>
      <c r="G157" s="98" t="s">
        <v>277</v>
      </c>
      <c r="H157" s="100">
        <v>29610</v>
      </c>
      <c r="I157" s="98">
        <v>69.5</v>
      </c>
      <c r="J157" s="101">
        <v>0.70740000000000003</v>
      </c>
      <c r="K157" s="98">
        <v>55</v>
      </c>
      <c r="L157" s="98">
        <v>69</v>
      </c>
      <c r="M157" s="29">
        <f t="shared" si="11"/>
        <v>54.60431654676259</v>
      </c>
      <c r="N157" s="86" t="s">
        <v>265</v>
      </c>
      <c r="O157" s="141">
        <v>12</v>
      </c>
      <c r="P157" s="70"/>
      <c r="Q157" s="71"/>
      <c r="R157" s="70"/>
      <c r="S157" s="89"/>
      <c r="T157" s="70"/>
      <c r="U157" s="70"/>
      <c r="V157" s="71"/>
    </row>
    <row r="158" spans="1:22" ht="14.1" customHeight="1">
      <c r="A158" s="68"/>
      <c r="B158" s="24" t="s">
        <v>161</v>
      </c>
      <c r="C158" s="98" t="s">
        <v>26</v>
      </c>
      <c r="D158" s="98" t="s">
        <v>230</v>
      </c>
      <c r="E158" s="98" t="s">
        <v>30</v>
      </c>
      <c r="F158" s="98"/>
      <c r="G158" s="98" t="s">
        <v>282</v>
      </c>
      <c r="H158" s="100">
        <v>31340</v>
      </c>
      <c r="I158" s="98">
        <v>79.95</v>
      </c>
      <c r="J158" s="101">
        <v>0.63290000000000002</v>
      </c>
      <c r="K158" s="98">
        <v>55</v>
      </c>
      <c r="L158" s="98">
        <v>43</v>
      </c>
      <c r="M158" s="29">
        <f t="shared" si="11"/>
        <v>29.580988117573483</v>
      </c>
      <c r="N158" s="86"/>
      <c r="O158" s="141">
        <v>1</v>
      </c>
      <c r="P158" s="70"/>
      <c r="Q158" s="71"/>
      <c r="R158" s="70"/>
      <c r="S158" s="89"/>
      <c r="T158" s="70"/>
      <c r="U158" s="70"/>
      <c r="V158" s="71"/>
    </row>
    <row r="159" spans="1:22" ht="14.1" customHeight="1">
      <c r="A159" s="68"/>
      <c r="B159" s="24" t="s">
        <v>161</v>
      </c>
      <c r="C159" s="98" t="s">
        <v>26</v>
      </c>
      <c r="D159" s="98" t="s">
        <v>283</v>
      </c>
      <c r="E159" s="98" t="s">
        <v>30</v>
      </c>
      <c r="F159" s="98"/>
      <c r="G159" s="98" t="s">
        <v>10</v>
      </c>
      <c r="H159" s="100">
        <v>29949</v>
      </c>
      <c r="I159" s="98">
        <v>80.099999999999994</v>
      </c>
      <c r="J159" s="101">
        <v>0.63239999999999996</v>
      </c>
      <c r="K159" s="98">
        <v>55</v>
      </c>
      <c r="L159" s="98">
        <v>48</v>
      </c>
      <c r="M159" s="29">
        <f t="shared" si="11"/>
        <v>32.958801498127343</v>
      </c>
      <c r="N159" s="86"/>
      <c r="O159" s="141">
        <v>2</v>
      </c>
      <c r="P159" s="70"/>
      <c r="Q159" s="71"/>
      <c r="R159" s="70"/>
      <c r="S159" s="89"/>
      <c r="T159" s="70"/>
      <c r="U159" s="70"/>
      <c r="V159" s="71"/>
    </row>
    <row r="160" spans="1:22" ht="14.1" customHeight="1">
      <c r="A160" s="68">
        <v>2</v>
      </c>
      <c r="B160" s="24" t="s">
        <v>161</v>
      </c>
      <c r="C160" s="98" t="s">
        <v>26</v>
      </c>
      <c r="D160" s="98" t="s">
        <v>284</v>
      </c>
      <c r="E160" s="98" t="s">
        <v>30</v>
      </c>
      <c r="F160" s="98" t="s">
        <v>285</v>
      </c>
      <c r="G160" s="98" t="s">
        <v>62</v>
      </c>
      <c r="H160" s="98">
        <v>31211</v>
      </c>
      <c r="I160" s="98">
        <v>80.2</v>
      </c>
      <c r="J160" s="101">
        <v>0.63180000000000003</v>
      </c>
      <c r="K160" s="98">
        <v>55</v>
      </c>
      <c r="L160" s="98">
        <v>49</v>
      </c>
      <c r="M160" s="29">
        <f t="shared" si="11"/>
        <v>33.603491271820445</v>
      </c>
      <c r="N160" s="86"/>
      <c r="O160" s="141">
        <v>5</v>
      </c>
      <c r="P160" s="70"/>
      <c r="Q160" s="71"/>
      <c r="R160" s="70"/>
      <c r="S160" s="89"/>
      <c r="T160" s="70"/>
      <c r="U160" s="70"/>
      <c r="V160" s="71"/>
    </row>
    <row r="161" spans="1:22" ht="14.1" customHeight="1">
      <c r="A161" s="68">
        <v>1</v>
      </c>
      <c r="B161" s="24" t="s">
        <v>161</v>
      </c>
      <c r="C161" s="98" t="s">
        <v>26</v>
      </c>
      <c r="D161" s="98" t="s">
        <v>286</v>
      </c>
      <c r="E161" s="98" t="s">
        <v>107</v>
      </c>
      <c r="F161" s="98"/>
      <c r="G161" s="98"/>
      <c r="H161" s="100">
        <v>28093</v>
      </c>
      <c r="I161" s="98">
        <v>80.650000000000006</v>
      </c>
      <c r="J161" s="101">
        <v>0.629</v>
      </c>
      <c r="K161" s="98">
        <v>55</v>
      </c>
      <c r="L161" s="98">
        <v>54</v>
      </c>
      <c r="M161" s="29">
        <f t="shared" si="11"/>
        <v>36.825790452572846</v>
      </c>
      <c r="N161" s="86"/>
      <c r="O161" s="141">
        <v>12</v>
      </c>
      <c r="P161" s="70"/>
      <c r="Q161" s="71"/>
      <c r="R161" s="70"/>
      <c r="S161" s="70"/>
      <c r="T161" s="70"/>
      <c r="U161" s="70"/>
      <c r="V161" s="71"/>
    </row>
    <row r="162" spans="1:22" ht="14.1" customHeight="1">
      <c r="A162" s="68">
        <v>3</v>
      </c>
      <c r="B162" s="24" t="s">
        <v>161</v>
      </c>
      <c r="C162" s="98" t="s">
        <v>26</v>
      </c>
      <c r="D162" s="98" t="s">
        <v>287</v>
      </c>
      <c r="E162" s="98" t="s">
        <v>30</v>
      </c>
      <c r="F162" s="98" t="s">
        <v>120</v>
      </c>
      <c r="G162" s="98" t="s">
        <v>62</v>
      </c>
      <c r="H162" s="100">
        <v>33369</v>
      </c>
      <c r="I162" s="98">
        <v>80.8</v>
      </c>
      <c r="J162" s="101">
        <v>0.629</v>
      </c>
      <c r="K162" s="98">
        <v>55</v>
      </c>
      <c r="L162" s="98">
        <v>49</v>
      </c>
      <c r="M162" s="29">
        <f t="shared" si="11"/>
        <v>33.353960396039604</v>
      </c>
      <c r="N162" s="86"/>
      <c r="O162" s="141">
        <v>3</v>
      </c>
      <c r="P162" s="70"/>
      <c r="Q162" s="71"/>
      <c r="R162" s="70"/>
      <c r="S162" s="70"/>
      <c r="T162" s="70"/>
      <c r="U162" s="70"/>
      <c r="V162" s="71"/>
    </row>
    <row r="163" spans="1:22" ht="14.1" customHeight="1">
      <c r="A163" s="68">
        <v>1</v>
      </c>
      <c r="B163" s="24" t="s">
        <v>161</v>
      </c>
      <c r="C163" s="98" t="s">
        <v>26</v>
      </c>
      <c r="D163" s="98" t="s">
        <v>288</v>
      </c>
      <c r="E163" s="98" t="s">
        <v>34</v>
      </c>
      <c r="F163" s="98" t="s">
        <v>289</v>
      </c>
      <c r="G163" s="98" t="s">
        <v>290</v>
      </c>
      <c r="H163" s="100">
        <v>35806</v>
      </c>
      <c r="I163" s="98">
        <v>81.25</v>
      </c>
      <c r="J163" s="101">
        <v>0.62570000000000003</v>
      </c>
      <c r="K163" s="98">
        <v>55</v>
      </c>
      <c r="L163" s="98">
        <v>52</v>
      </c>
      <c r="M163" s="29">
        <f t="shared" si="11"/>
        <v>35.200000000000003</v>
      </c>
      <c r="N163" s="86"/>
      <c r="O163" s="141">
        <v>12</v>
      </c>
      <c r="P163" s="70"/>
      <c r="Q163" s="71"/>
      <c r="R163" s="70"/>
      <c r="S163" s="70"/>
      <c r="T163" s="70"/>
      <c r="U163" s="70"/>
      <c r="V163" s="71"/>
    </row>
    <row r="164" spans="1:22" ht="14.1" customHeight="1">
      <c r="A164" s="68">
        <v>1</v>
      </c>
      <c r="B164" s="24" t="s">
        <v>161</v>
      </c>
      <c r="C164" s="98" t="s">
        <v>26</v>
      </c>
      <c r="D164" s="98" t="s">
        <v>219</v>
      </c>
      <c r="E164" s="98" t="s">
        <v>58</v>
      </c>
      <c r="F164" s="98"/>
      <c r="G164" s="98" t="s">
        <v>183</v>
      </c>
      <c r="H164" s="100">
        <v>27752</v>
      </c>
      <c r="I164" s="98">
        <v>81.5</v>
      </c>
      <c r="J164" s="101">
        <v>0.62450000000000006</v>
      </c>
      <c r="K164" s="98">
        <v>55</v>
      </c>
      <c r="L164" s="98">
        <v>52</v>
      </c>
      <c r="M164" s="29">
        <f t="shared" si="11"/>
        <v>35.092024539877301</v>
      </c>
      <c r="N164" s="86"/>
      <c r="O164" s="141">
        <v>12</v>
      </c>
      <c r="P164" s="70"/>
      <c r="Q164" s="71"/>
      <c r="R164" s="70"/>
      <c r="S164" s="70"/>
      <c r="T164" s="70"/>
      <c r="U164" s="70"/>
      <c r="V164" s="71"/>
    </row>
    <row r="165" spans="1:22" ht="14.1" customHeight="1">
      <c r="A165" s="68">
        <v>1</v>
      </c>
      <c r="B165" s="24" t="s">
        <v>161</v>
      </c>
      <c r="C165" s="98" t="s">
        <v>26</v>
      </c>
      <c r="D165" s="98" t="s">
        <v>291</v>
      </c>
      <c r="E165" s="98" t="s">
        <v>30</v>
      </c>
      <c r="F165" s="98" t="s">
        <v>144</v>
      </c>
      <c r="G165" s="98" t="s">
        <v>145</v>
      </c>
      <c r="H165" s="100">
        <v>29829</v>
      </c>
      <c r="I165" s="98">
        <v>82.5</v>
      </c>
      <c r="J165" s="101">
        <v>0.61929999999999996</v>
      </c>
      <c r="K165" s="98">
        <v>55</v>
      </c>
      <c r="L165" s="98">
        <v>100</v>
      </c>
      <c r="M165" s="29">
        <f t="shared" si="11"/>
        <v>66.666666666666671</v>
      </c>
      <c r="N165" s="86" t="s">
        <v>264</v>
      </c>
      <c r="O165" s="141">
        <v>12</v>
      </c>
      <c r="P165" s="70"/>
      <c r="Q165" s="71"/>
      <c r="R165" s="70"/>
      <c r="S165" s="70"/>
      <c r="T165" s="70"/>
      <c r="U165" s="70"/>
      <c r="V165" s="71"/>
    </row>
    <row r="166" spans="1:22" ht="14.1" customHeight="1">
      <c r="A166" s="68">
        <v>1</v>
      </c>
      <c r="B166" s="24" t="s">
        <v>161</v>
      </c>
      <c r="C166" s="98" t="s">
        <v>26</v>
      </c>
      <c r="D166" s="98" t="s">
        <v>256</v>
      </c>
      <c r="E166" s="98" t="s">
        <v>198</v>
      </c>
      <c r="F166" s="98" t="s">
        <v>257</v>
      </c>
      <c r="G166" s="98" t="s">
        <v>258</v>
      </c>
      <c r="H166" s="100">
        <v>20459</v>
      </c>
      <c r="I166" s="98">
        <v>81.849999999999994</v>
      </c>
      <c r="J166" s="101">
        <v>0.62239999999999995</v>
      </c>
      <c r="K166" s="98">
        <v>55</v>
      </c>
      <c r="L166" s="98">
        <v>50</v>
      </c>
      <c r="M166" s="29">
        <f t="shared" si="11"/>
        <v>33.598045204642638</v>
      </c>
      <c r="N166" s="86"/>
      <c r="O166" s="141">
        <v>12</v>
      </c>
      <c r="P166" s="70"/>
      <c r="Q166" s="71"/>
      <c r="R166" s="70"/>
      <c r="S166" s="70"/>
      <c r="T166" s="70"/>
      <c r="U166" s="70"/>
      <c r="V166" s="71"/>
    </row>
    <row r="167" spans="1:22" ht="14.1" customHeight="1">
      <c r="A167" s="68">
        <v>1</v>
      </c>
      <c r="B167" s="24" t="s">
        <v>161</v>
      </c>
      <c r="C167" s="98" t="s">
        <v>27</v>
      </c>
      <c r="D167" s="98" t="s">
        <v>16</v>
      </c>
      <c r="E167" s="98" t="s">
        <v>58</v>
      </c>
      <c r="F167" s="98" t="s">
        <v>79</v>
      </c>
      <c r="G167" s="98" t="s">
        <v>277</v>
      </c>
      <c r="H167" s="100">
        <v>27571</v>
      </c>
      <c r="I167" s="98">
        <v>86.7</v>
      </c>
      <c r="J167" s="101">
        <v>0.59909999999999997</v>
      </c>
      <c r="K167" s="98">
        <v>55</v>
      </c>
      <c r="L167" s="98">
        <v>74</v>
      </c>
      <c r="M167" s="29">
        <f t="shared" si="11"/>
        <v>46.943483275663205</v>
      </c>
      <c r="N167" s="86" t="s">
        <v>267</v>
      </c>
      <c r="O167" s="141">
        <v>12</v>
      </c>
      <c r="P167" s="70"/>
      <c r="Q167" s="71"/>
      <c r="R167" s="70"/>
      <c r="S167" s="70"/>
      <c r="T167" s="70"/>
      <c r="U167" s="70"/>
      <c r="V167" s="71"/>
    </row>
    <row r="168" spans="1:22" ht="14.1" customHeight="1">
      <c r="A168" s="68">
        <v>2</v>
      </c>
      <c r="B168" s="24" t="s">
        <v>161</v>
      </c>
      <c r="C168" s="98" t="s">
        <v>27</v>
      </c>
      <c r="D168" s="98" t="s">
        <v>293</v>
      </c>
      <c r="E168" s="98" t="s">
        <v>58</v>
      </c>
      <c r="F168" s="98" t="s">
        <v>275</v>
      </c>
      <c r="G168" s="98" t="s">
        <v>62</v>
      </c>
      <c r="H168" s="100">
        <v>27268</v>
      </c>
      <c r="I168" s="98">
        <v>85.3</v>
      </c>
      <c r="J168" s="101">
        <v>0.60550000000000004</v>
      </c>
      <c r="K168" s="98">
        <v>55</v>
      </c>
      <c r="L168" s="98">
        <v>65</v>
      </c>
      <c r="M168" s="29">
        <f t="shared" si="11"/>
        <v>41.910902696365767</v>
      </c>
      <c r="N168" s="86" t="s">
        <v>268</v>
      </c>
      <c r="O168" s="141">
        <v>5</v>
      </c>
      <c r="P168" s="70"/>
      <c r="Q168" s="71"/>
      <c r="R168" s="70"/>
      <c r="S168" s="70"/>
      <c r="T168" s="70"/>
      <c r="U168" s="70"/>
      <c r="V168" s="71"/>
    </row>
    <row r="169" spans="1:22" ht="14.1" customHeight="1">
      <c r="A169" s="68">
        <v>1</v>
      </c>
      <c r="B169" s="24" t="s">
        <v>161</v>
      </c>
      <c r="C169" s="98" t="s">
        <v>28</v>
      </c>
      <c r="D169" s="98" t="s">
        <v>294</v>
      </c>
      <c r="E169" s="98" t="s">
        <v>30</v>
      </c>
      <c r="F169" s="98" t="s">
        <v>238</v>
      </c>
      <c r="G169" s="98" t="s">
        <v>62</v>
      </c>
      <c r="H169" s="100">
        <v>33757</v>
      </c>
      <c r="I169" s="98">
        <v>98.2</v>
      </c>
      <c r="J169" s="101">
        <v>0.55859999999999999</v>
      </c>
      <c r="K169" s="98">
        <v>55</v>
      </c>
      <c r="L169" s="98">
        <v>73</v>
      </c>
      <c r="M169" s="29">
        <f t="shared" si="11"/>
        <v>40.885947046843178</v>
      </c>
      <c r="N169" s="98"/>
      <c r="O169" s="141">
        <v>12</v>
      </c>
      <c r="P169" s="70"/>
      <c r="Q169" s="70"/>
      <c r="R169" s="71"/>
      <c r="S169" s="70"/>
      <c r="T169" s="70"/>
      <c r="U169" s="70"/>
      <c r="V169" s="71"/>
    </row>
    <row r="170" spans="1:22" ht="14.1" customHeight="1">
      <c r="A170" s="68">
        <v>1</v>
      </c>
      <c r="B170" s="24" t="s">
        <v>161</v>
      </c>
      <c r="C170" s="98" t="s">
        <v>28</v>
      </c>
      <c r="D170" s="98" t="s">
        <v>238</v>
      </c>
      <c r="E170" s="98" t="s">
        <v>104</v>
      </c>
      <c r="F170" s="98"/>
      <c r="G170" s="98" t="s">
        <v>62</v>
      </c>
      <c r="H170" s="100">
        <v>29571</v>
      </c>
      <c r="I170" s="98">
        <v>95.85</v>
      </c>
      <c r="J170" s="101">
        <v>0.56510000000000005</v>
      </c>
      <c r="K170" s="98">
        <v>55</v>
      </c>
      <c r="L170" s="98">
        <v>55</v>
      </c>
      <c r="M170" s="29">
        <f t="shared" si="11"/>
        <v>31.559728742827335</v>
      </c>
      <c r="N170" s="98"/>
      <c r="O170" s="141">
        <v>12</v>
      </c>
      <c r="P170" s="70"/>
      <c r="Q170" s="70"/>
      <c r="R170" s="71"/>
      <c r="S170" s="70"/>
      <c r="T170" s="70"/>
      <c r="U170" s="70"/>
      <c r="V170" s="71"/>
    </row>
    <row r="171" spans="1:22" ht="14.1" customHeight="1">
      <c r="A171" s="68">
        <v>1</v>
      </c>
      <c r="B171" s="24" t="s">
        <v>161</v>
      </c>
      <c r="C171" s="98" t="s">
        <v>66</v>
      </c>
      <c r="D171" s="98" t="s">
        <v>295</v>
      </c>
      <c r="E171" s="98" t="s">
        <v>30</v>
      </c>
      <c r="F171" s="98" t="s">
        <v>238</v>
      </c>
      <c r="G171" s="98" t="s">
        <v>62</v>
      </c>
      <c r="H171" s="100">
        <v>31448</v>
      </c>
      <c r="I171" s="98">
        <v>114.1</v>
      </c>
      <c r="J171" s="101">
        <v>0.53220000000000001</v>
      </c>
      <c r="K171" s="98">
        <v>55</v>
      </c>
      <c r="L171" s="98">
        <v>80</v>
      </c>
      <c r="M171" s="29">
        <f t="shared" si="11"/>
        <v>38.562664329535494</v>
      </c>
      <c r="N171" s="98"/>
      <c r="O171" s="141">
        <v>12</v>
      </c>
      <c r="P171" s="70"/>
      <c r="Q171" s="70"/>
      <c r="R171" s="71"/>
      <c r="S171" s="70"/>
      <c r="T171" s="70"/>
      <c r="U171" s="70"/>
      <c r="V171" s="71"/>
    </row>
    <row r="172" spans="1:22" ht="14.1" customHeight="1">
      <c r="A172" s="68">
        <v>1</v>
      </c>
      <c r="B172" s="99" t="s">
        <v>162</v>
      </c>
      <c r="C172" s="98" t="s">
        <v>27</v>
      </c>
      <c r="D172" s="98" t="s">
        <v>292</v>
      </c>
      <c r="E172" s="98" t="s">
        <v>30</v>
      </c>
      <c r="F172" s="98" t="s">
        <v>159</v>
      </c>
      <c r="G172" s="98" t="s">
        <v>160</v>
      </c>
      <c r="H172" s="100">
        <v>30314</v>
      </c>
      <c r="I172" s="98">
        <v>84</v>
      </c>
      <c r="J172" s="101">
        <v>0.61170000000000002</v>
      </c>
      <c r="K172" s="98">
        <v>75</v>
      </c>
      <c r="L172" s="38">
        <v>64</v>
      </c>
      <c r="M172" s="29">
        <f t="shared" si="11"/>
        <v>57.142857142857146</v>
      </c>
      <c r="N172" s="98"/>
      <c r="O172" s="141">
        <v>12</v>
      </c>
      <c r="P172" s="70"/>
      <c r="Q172" s="70"/>
      <c r="R172" s="71"/>
      <c r="S172" s="70"/>
      <c r="T172" s="70"/>
      <c r="U172" s="70"/>
      <c r="V172" s="71"/>
    </row>
    <row r="173" spans="1:22" ht="14.1" customHeight="1" thickBot="1">
      <c r="A173" s="68">
        <v>1</v>
      </c>
      <c r="B173" s="24" t="s">
        <v>161</v>
      </c>
      <c r="C173" s="98" t="s">
        <v>28</v>
      </c>
      <c r="D173" s="98" t="s">
        <v>185</v>
      </c>
      <c r="E173" s="98" t="s">
        <v>174</v>
      </c>
      <c r="F173" s="98"/>
      <c r="G173" s="98" t="s">
        <v>186</v>
      </c>
      <c r="H173" s="100">
        <v>20823</v>
      </c>
      <c r="I173" s="98">
        <v>98.5</v>
      </c>
      <c r="J173" s="101">
        <v>0.55779999999999996</v>
      </c>
      <c r="K173" s="98">
        <v>75</v>
      </c>
      <c r="L173" s="38">
        <v>23</v>
      </c>
      <c r="M173" s="36">
        <f t="shared" si="11"/>
        <v>17.512690355329948</v>
      </c>
      <c r="N173" s="109"/>
      <c r="O173" s="111">
        <v>12</v>
      </c>
      <c r="P173" s="70"/>
      <c r="Q173" s="70"/>
      <c r="R173" s="71"/>
      <c r="S173" s="70"/>
      <c r="T173" s="70"/>
      <c r="U173" s="70"/>
      <c r="V173" s="71"/>
    </row>
    <row r="174" spans="1:22" ht="33.75" customHeight="1" thickBot="1">
      <c r="A174" s="202" t="s">
        <v>296</v>
      </c>
      <c r="B174" s="203"/>
      <c r="C174" s="203"/>
      <c r="D174" s="203"/>
      <c r="E174" s="203"/>
      <c r="F174" s="203"/>
      <c r="G174" s="204"/>
      <c r="H174" s="90" t="s">
        <v>4</v>
      </c>
      <c r="I174" s="91" t="s">
        <v>5</v>
      </c>
      <c r="J174" s="92" t="s">
        <v>39</v>
      </c>
      <c r="K174" s="90" t="s">
        <v>271</v>
      </c>
      <c r="L174" s="90" t="s">
        <v>272</v>
      </c>
      <c r="M174" s="139" t="s">
        <v>297</v>
      </c>
      <c r="N174" s="75" t="s">
        <v>216</v>
      </c>
      <c r="O174" s="133"/>
      <c r="P174" s="70"/>
      <c r="Q174" s="70"/>
      <c r="R174" s="71"/>
      <c r="S174" s="70"/>
      <c r="T174" s="70"/>
      <c r="U174" s="70"/>
      <c r="V174" s="71"/>
    </row>
    <row r="175" spans="1:22" ht="14.1" customHeight="1" thickBot="1">
      <c r="A175" s="68">
        <v>1</v>
      </c>
      <c r="B175" s="24" t="s">
        <v>305</v>
      </c>
      <c r="C175" s="98" t="s">
        <v>95</v>
      </c>
      <c r="D175" s="98" t="s">
        <v>298</v>
      </c>
      <c r="E175" s="98" t="s">
        <v>30</v>
      </c>
      <c r="F175" s="98" t="s">
        <v>299</v>
      </c>
      <c r="G175" s="98" t="s">
        <v>62</v>
      </c>
      <c r="H175" s="100">
        <v>32055</v>
      </c>
      <c r="I175" s="98">
        <v>49.3</v>
      </c>
      <c r="J175" s="101">
        <v>1.0115000000000001</v>
      </c>
      <c r="K175" s="98">
        <v>25</v>
      </c>
      <c r="L175" s="98">
        <v>44</v>
      </c>
      <c r="M175" s="29">
        <f>K175*L175*J175</f>
        <v>1112.6500000000001</v>
      </c>
      <c r="N175" s="140">
        <v>12</v>
      </c>
      <c r="O175" s="133"/>
      <c r="P175" s="70"/>
      <c r="Q175" s="70"/>
      <c r="R175" s="71"/>
      <c r="S175" s="70"/>
      <c r="T175" s="70"/>
      <c r="U175" s="70"/>
      <c r="V175" s="71"/>
    </row>
    <row r="176" spans="1:22" ht="14.1" customHeight="1" thickBot="1">
      <c r="A176" s="68">
        <v>1</v>
      </c>
      <c r="B176" s="24" t="s">
        <v>305</v>
      </c>
      <c r="C176" s="98" t="s">
        <v>26</v>
      </c>
      <c r="D176" s="98" t="s">
        <v>300</v>
      </c>
      <c r="E176" s="98" t="s">
        <v>133</v>
      </c>
      <c r="F176" s="98"/>
      <c r="G176" s="98"/>
      <c r="H176" s="100">
        <v>22538</v>
      </c>
      <c r="I176" s="98">
        <v>81.45</v>
      </c>
      <c r="J176" s="101">
        <v>0.62450000000000006</v>
      </c>
      <c r="K176" s="98">
        <v>40</v>
      </c>
      <c r="L176" s="98">
        <v>165</v>
      </c>
      <c r="M176" s="29">
        <f>K176*L176*J176</f>
        <v>4121.7000000000007</v>
      </c>
      <c r="N176" s="141">
        <v>12</v>
      </c>
      <c r="O176" s="231" t="s">
        <v>226</v>
      </c>
      <c r="P176" s="232"/>
      <c r="R176" s="71"/>
      <c r="S176" s="70"/>
      <c r="T176" s="70"/>
      <c r="U176" s="70"/>
      <c r="V176" s="71"/>
    </row>
    <row r="177" spans="1:22" ht="14.1" customHeight="1">
      <c r="A177" s="68">
        <v>1</v>
      </c>
      <c r="B177" s="24" t="s">
        <v>161</v>
      </c>
      <c r="C177" s="98" t="s">
        <v>28</v>
      </c>
      <c r="D177" s="98" t="s">
        <v>301</v>
      </c>
      <c r="E177" s="98" t="s">
        <v>107</v>
      </c>
      <c r="F177" s="98" t="s">
        <v>299</v>
      </c>
      <c r="G177" s="98" t="s">
        <v>62</v>
      </c>
      <c r="H177" s="100">
        <v>29632</v>
      </c>
      <c r="I177" s="98">
        <v>92.5</v>
      </c>
      <c r="J177" s="101">
        <v>0.57609999999999995</v>
      </c>
      <c r="K177" s="98">
        <v>92.5</v>
      </c>
      <c r="L177" s="98">
        <v>31</v>
      </c>
      <c r="M177" s="29">
        <f>K177*L177*J177</f>
        <v>1651.9667499999998</v>
      </c>
      <c r="N177" s="141">
        <v>12</v>
      </c>
      <c r="O177" s="133"/>
      <c r="P177" s="70"/>
      <c r="Q177" s="70"/>
      <c r="R177" s="71"/>
      <c r="S177" s="70"/>
      <c r="T177" s="70"/>
      <c r="U177" s="70"/>
      <c r="V177" s="71"/>
    </row>
    <row r="178" spans="1:22" ht="14.1" customHeight="1" thickBot="1">
      <c r="A178" s="68">
        <v>1</v>
      </c>
      <c r="B178" s="24" t="s">
        <v>161</v>
      </c>
      <c r="C178" s="98" t="s">
        <v>28</v>
      </c>
      <c r="D178" s="98" t="s">
        <v>301</v>
      </c>
      <c r="E178" s="98" t="s">
        <v>30</v>
      </c>
      <c r="F178" s="98" t="s">
        <v>299</v>
      </c>
      <c r="G178" s="98" t="s">
        <v>62</v>
      </c>
      <c r="H178" s="100">
        <v>29632</v>
      </c>
      <c r="I178" s="98">
        <v>92.5</v>
      </c>
      <c r="J178" s="101">
        <v>0.57609999999999995</v>
      </c>
      <c r="K178" s="98">
        <v>92.5</v>
      </c>
      <c r="L178" s="98">
        <v>31</v>
      </c>
      <c r="M178" s="29">
        <f>K178*L178*J178</f>
        <v>1651.9667499999998</v>
      </c>
      <c r="N178" s="141">
        <v>12</v>
      </c>
      <c r="O178" s="133"/>
      <c r="P178" s="70"/>
      <c r="Q178" s="70"/>
      <c r="R178" s="71"/>
      <c r="S178" s="70"/>
      <c r="T178" s="70"/>
      <c r="U178" s="70"/>
      <c r="V178" s="71"/>
    </row>
    <row r="179" spans="1:22" ht="32.25" customHeight="1" thickBot="1">
      <c r="A179" s="202" t="s">
        <v>302</v>
      </c>
      <c r="B179" s="203"/>
      <c r="C179" s="203"/>
      <c r="D179" s="203"/>
      <c r="E179" s="203"/>
      <c r="F179" s="203"/>
      <c r="G179" s="204"/>
      <c r="H179" s="90" t="s">
        <v>4</v>
      </c>
      <c r="I179" s="91" t="s">
        <v>5</v>
      </c>
      <c r="J179" s="92" t="s">
        <v>39</v>
      </c>
      <c r="K179" s="90" t="s">
        <v>271</v>
      </c>
      <c r="L179" s="90" t="s">
        <v>272</v>
      </c>
      <c r="M179" s="91" t="s">
        <v>297</v>
      </c>
      <c r="N179" s="75" t="s">
        <v>216</v>
      </c>
      <c r="O179" s="133"/>
      <c r="P179" s="70"/>
      <c r="Q179" s="70"/>
      <c r="R179" s="71"/>
      <c r="S179" s="70"/>
      <c r="T179" s="70"/>
      <c r="U179" s="70"/>
      <c r="V179" s="71"/>
    </row>
    <row r="180" spans="1:22" ht="14.1" customHeight="1">
      <c r="A180" s="68">
        <v>1</v>
      </c>
      <c r="B180" s="99" t="s">
        <v>306</v>
      </c>
      <c r="C180" s="98" t="s">
        <v>27</v>
      </c>
      <c r="D180" s="98" t="s">
        <v>303</v>
      </c>
      <c r="E180" s="98" t="s">
        <v>198</v>
      </c>
      <c r="F180" s="98"/>
      <c r="G180" s="98"/>
      <c r="H180" s="100">
        <v>19844</v>
      </c>
      <c r="I180" s="98">
        <v>89.3</v>
      </c>
      <c r="J180" s="101">
        <v>0.58809999999999996</v>
      </c>
      <c r="K180" s="98">
        <v>45</v>
      </c>
      <c r="L180" s="98">
        <v>53</v>
      </c>
      <c r="M180" s="29">
        <f>K180*L180*J180</f>
        <v>1402.6184999999998</v>
      </c>
      <c r="N180" s="141">
        <v>12</v>
      </c>
      <c r="O180" s="133"/>
      <c r="P180" s="70"/>
      <c r="Q180" s="70"/>
      <c r="R180" s="71"/>
      <c r="S180" s="70"/>
      <c r="T180" s="70"/>
      <c r="U180" s="70"/>
      <c r="V180" s="71"/>
    </row>
    <row r="181" spans="1:22" ht="14.1" customHeight="1">
      <c r="A181" s="68">
        <v>1</v>
      </c>
      <c r="B181" s="24" t="s">
        <v>305</v>
      </c>
      <c r="C181" s="128" t="s">
        <v>66</v>
      </c>
      <c r="D181" s="128" t="s">
        <v>262</v>
      </c>
      <c r="E181" s="128" t="s">
        <v>153</v>
      </c>
      <c r="F181" s="128"/>
      <c r="G181" s="128"/>
      <c r="H181" s="135">
        <v>25071</v>
      </c>
      <c r="I181" s="128">
        <v>110.8</v>
      </c>
      <c r="J181" s="136">
        <v>0.53559999999999997</v>
      </c>
      <c r="K181" s="128">
        <v>57.5</v>
      </c>
      <c r="L181" s="128">
        <v>79</v>
      </c>
      <c r="M181" s="29">
        <f>K181*L181*J181</f>
        <v>2432.9629999999997</v>
      </c>
      <c r="N181" s="141">
        <v>12</v>
      </c>
      <c r="O181" s="133"/>
      <c r="P181" s="70"/>
      <c r="Q181" s="70"/>
      <c r="R181" s="71"/>
      <c r="S181" s="70"/>
      <c r="T181" s="70"/>
      <c r="U181" s="70"/>
      <c r="V181" s="71"/>
    </row>
    <row r="182" spans="1:22" ht="14.1" customHeight="1" thickBot="1">
      <c r="A182" s="68">
        <v>1</v>
      </c>
      <c r="B182" s="24" t="s">
        <v>161</v>
      </c>
      <c r="C182" s="109" t="s">
        <v>66</v>
      </c>
      <c r="D182" s="109" t="s">
        <v>304</v>
      </c>
      <c r="E182" s="109" t="s">
        <v>30</v>
      </c>
      <c r="F182" s="109" t="s">
        <v>225</v>
      </c>
      <c r="G182" s="109" t="s">
        <v>33</v>
      </c>
      <c r="H182" s="138">
        <v>31088</v>
      </c>
      <c r="I182" s="109">
        <v>110.7</v>
      </c>
      <c r="J182" s="110">
        <v>0.53569999999999995</v>
      </c>
      <c r="K182" s="109">
        <v>110</v>
      </c>
      <c r="L182" s="109">
        <v>19</v>
      </c>
      <c r="M182" s="36">
        <f>K182*L182*J182</f>
        <v>1119.6129999999998</v>
      </c>
      <c r="N182" s="111">
        <v>12</v>
      </c>
      <c r="O182" s="133"/>
      <c r="P182" s="70"/>
      <c r="Q182" s="70"/>
      <c r="R182" s="71"/>
      <c r="S182" s="70"/>
      <c r="T182" s="70"/>
      <c r="U182" s="70"/>
      <c r="V182" s="71"/>
    </row>
    <row r="183" spans="1:22" ht="30.75" customHeight="1" thickBot="1">
      <c r="A183" s="200" t="s">
        <v>315</v>
      </c>
      <c r="B183" s="199"/>
      <c r="C183" s="199"/>
      <c r="D183" s="199"/>
      <c r="E183" s="199"/>
      <c r="F183" s="199"/>
      <c r="G183" s="201"/>
      <c r="H183" s="72" t="s">
        <v>4</v>
      </c>
      <c r="I183" s="73" t="s">
        <v>5</v>
      </c>
      <c r="J183" s="74" t="s">
        <v>39</v>
      </c>
      <c r="K183" s="72" t="s">
        <v>271</v>
      </c>
      <c r="L183" s="72" t="s">
        <v>272</v>
      </c>
      <c r="M183" s="73" t="s">
        <v>273</v>
      </c>
      <c r="N183" s="75" t="s">
        <v>216</v>
      </c>
      <c r="O183" s="133"/>
      <c r="P183" s="70"/>
      <c r="Q183" s="70"/>
      <c r="R183" s="71"/>
      <c r="S183" s="70"/>
      <c r="T183" s="70"/>
      <c r="U183" s="70"/>
      <c r="V183" s="71"/>
    </row>
    <row r="184" spans="1:22" ht="14.1" customHeight="1">
      <c r="A184" s="68">
        <v>1</v>
      </c>
      <c r="B184" s="24" t="s">
        <v>161</v>
      </c>
      <c r="C184" s="38" t="s">
        <v>111</v>
      </c>
      <c r="D184" s="38" t="s">
        <v>307</v>
      </c>
      <c r="E184" s="38" t="s">
        <v>30</v>
      </c>
      <c r="F184" s="38"/>
      <c r="G184" s="38" t="s">
        <v>33</v>
      </c>
      <c r="H184" s="57">
        <v>34220</v>
      </c>
      <c r="I184" s="38">
        <v>58.6</v>
      </c>
      <c r="J184" s="29">
        <v>0.87749999999999995</v>
      </c>
      <c r="K184" s="38">
        <v>55</v>
      </c>
      <c r="L184" s="38">
        <v>28</v>
      </c>
      <c r="M184" s="29">
        <f>K184*L184/I184</f>
        <v>26.27986348122867</v>
      </c>
      <c r="N184" s="141">
        <v>12</v>
      </c>
      <c r="O184" s="133"/>
      <c r="P184" s="70"/>
      <c r="Q184" s="70"/>
      <c r="R184" s="71"/>
      <c r="S184" s="70"/>
      <c r="T184" s="70"/>
      <c r="U184" s="70"/>
      <c r="V184" s="71"/>
    </row>
    <row r="185" spans="1:22" ht="14.1" customHeight="1">
      <c r="A185" s="68">
        <v>1</v>
      </c>
      <c r="B185" s="24" t="s">
        <v>161</v>
      </c>
      <c r="C185" s="38" t="s">
        <v>23</v>
      </c>
      <c r="D185" s="38" t="s">
        <v>308</v>
      </c>
      <c r="E185" s="38" t="s">
        <v>107</v>
      </c>
      <c r="F185" s="38" t="s">
        <v>259</v>
      </c>
      <c r="G185" s="38" t="s">
        <v>10</v>
      </c>
      <c r="H185" s="57">
        <v>29593</v>
      </c>
      <c r="I185" s="38">
        <v>59.6</v>
      </c>
      <c r="J185" s="29">
        <v>0.86529999999999996</v>
      </c>
      <c r="K185" s="38">
        <v>55</v>
      </c>
      <c r="L185" s="38">
        <v>50</v>
      </c>
      <c r="M185" s="29">
        <f>K185*L185/I185</f>
        <v>46.140939597315437</v>
      </c>
      <c r="N185" s="141">
        <v>12</v>
      </c>
      <c r="O185" s="133"/>
      <c r="P185" s="70"/>
      <c r="Q185" s="70"/>
      <c r="R185" s="71"/>
      <c r="S185" s="70"/>
      <c r="T185" s="70"/>
      <c r="U185" s="70"/>
      <c r="V185" s="71"/>
    </row>
    <row r="186" spans="1:22" ht="14.1" customHeight="1">
      <c r="A186" s="68">
        <v>1</v>
      </c>
      <c r="B186" s="24" t="s">
        <v>161</v>
      </c>
      <c r="C186" s="38" t="s">
        <v>24</v>
      </c>
      <c r="D186" s="38" t="s">
        <v>80</v>
      </c>
      <c r="E186" s="38" t="s">
        <v>58</v>
      </c>
      <c r="F186" s="38"/>
      <c r="G186" s="38" t="s">
        <v>62</v>
      </c>
      <c r="H186" s="57">
        <v>26337</v>
      </c>
      <c r="I186" s="38">
        <v>64.3</v>
      </c>
      <c r="J186" s="29">
        <v>0.81159999999999999</v>
      </c>
      <c r="K186" s="38">
        <v>75</v>
      </c>
      <c r="L186" s="38">
        <v>43</v>
      </c>
      <c r="M186" s="29">
        <f>K186*L186/I186</f>
        <v>50.155520995334371</v>
      </c>
      <c r="N186" s="141">
        <v>12</v>
      </c>
      <c r="O186" s="133"/>
      <c r="P186" s="70"/>
      <c r="Q186" s="70"/>
      <c r="R186" s="71"/>
      <c r="S186" s="70"/>
      <c r="T186" s="70"/>
      <c r="U186" s="70"/>
      <c r="V186" s="71"/>
    </row>
    <row r="187" spans="1:22" ht="14.1" customHeight="1">
      <c r="A187" s="68">
        <v>1</v>
      </c>
      <c r="B187" s="24" t="s">
        <v>161</v>
      </c>
      <c r="C187" s="38" t="s">
        <v>25</v>
      </c>
      <c r="D187" s="38" t="s">
        <v>218</v>
      </c>
      <c r="E187" s="38" t="s">
        <v>30</v>
      </c>
      <c r="F187" s="38"/>
      <c r="G187" s="38" t="s">
        <v>183</v>
      </c>
      <c r="H187" s="57">
        <v>32318</v>
      </c>
      <c r="I187" s="38">
        <v>73.400000000000006</v>
      </c>
      <c r="J187" s="29">
        <v>0.67600000000000005</v>
      </c>
      <c r="K187" s="38">
        <v>100</v>
      </c>
      <c r="L187" s="38">
        <v>25</v>
      </c>
      <c r="M187" s="29">
        <f t="shared" ref="M187:M189" si="12">K187*L187/I187</f>
        <v>34.059945504087189</v>
      </c>
      <c r="N187" s="141">
        <v>12</v>
      </c>
      <c r="O187" s="133"/>
      <c r="P187" s="70"/>
      <c r="Q187" s="70"/>
      <c r="R187" s="71"/>
      <c r="S187" s="70"/>
      <c r="T187" s="70"/>
      <c r="U187" s="70"/>
      <c r="V187" s="71"/>
    </row>
    <row r="188" spans="1:22" ht="14.1" customHeight="1">
      <c r="A188" s="68">
        <v>1</v>
      </c>
      <c r="B188" s="24" t="s">
        <v>161</v>
      </c>
      <c r="C188" s="38" t="s">
        <v>25</v>
      </c>
      <c r="D188" s="38" t="s">
        <v>309</v>
      </c>
      <c r="E188" s="38" t="s">
        <v>30</v>
      </c>
      <c r="F188" s="38"/>
      <c r="G188" s="38" t="s">
        <v>10</v>
      </c>
      <c r="H188" s="57">
        <v>32170</v>
      </c>
      <c r="I188" s="38">
        <v>74.900000000000006</v>
      </c>
      <c r="J188" s="29">
        <v>0.66659999999999997</v>
      </c>
      <c r="K188" s="38">
        <v>150</v>
      </c>
      <c r="L188" s="38">
        <v>19</v>
      </c>
      <c r="M188" s="29">
        <f>K188*L188/I188</f>
        <v>38.050734312416552</v>
      </c>
      <c r="N188" s="141">
        <v>12</v>
      </c>
      <c r="O188" s="133"/>
      <c r="P188" s="70"/>
      <c r="Q188" s="70"/>
      <c r="R188" s="71"/>
      <c r="S188" s="70"/>
      <c r="T188" s="70"/>
      <c r="U188" s="70"/>
      <c r="V188" s="71"/>
    </row>
    <row r="189" spans="1:22" ht="14.1" customHeight="1" thickBot="1">
      <c r="A189" s="68">
        <v>1</v>
      </c>
      <c r="B189" s="24" t="s">
        <v>161</v>
      </c>
      <c r="C189" s="38" t="s">
        <v>28</v>
      </c>
      <c r="D189" s="38" t="s">
        <v>182</v>
      </c>
      <c r="E189" s="38" t="s">
        <v>30</v>
      </c>
      <c r="F189" s="38"/>
      <c r="G189" s="38" t="s">
        <v>183</v>
      </c>
      <c r="H189" s="57">
        <v>30629</v>
      </c>
      <c r="I189" s="38">
        <v>96.45</v>
      </c>
      <c r="J189" s="29">
        <v>0.56330000000000002</v>
      </c>
      <c r="K189" s="38">
        <v>150</v>
      </c>
      <c r="L189" s="38">
        <v>24</v>
      </c>
      <c r="M189" s="29">
        <f t="shared" si="12"/>
        <v>37.325038880248833</v>
      </c>
      <c r="N189" s="141">
        <v>12</v>
      </c>
      <c r="O189" s="133"/>
      <c r="P189" s="70"/>
      <c r="Q189" s="70"/>
      <c r="R189" s="71"/>
      <c r="S189" s="70"/>
      <c r="T189" s="70"/>
      <c r="U189" s="70"/>
      <c r="V189" s="71"/>
    </row>
    <row r="190" spans="1:22" ht="31.5" customHeight="1" thickBot="1">
      <c r="A190" s="200" t="s">
        <v>316</v>
      </c>
      <c r="B190" s="199"/>
      <c r="C190" s="199"/>
      <c r="D190" s="199"/>
      <c r="E190" s="199"/>
      <c r="F190" s="199"/>
      <c r="G190" s="201"/>
      <c r="H190" s="72" t="s">
        <v>4</v>
      </c>
      <c r="I190" s="73" t="s">
        <v>5</v>
      </c>
      <c r="J190" s="74" t="s">
        <v>39</v>
      </c>
      <c r="K190" s="72" t="s">
        <v>271</v>
      </c>
      <c r="L190" s="72" t="s">
        <v>272</v>
      </c>
      <c r="M190" s="73" t="s">
        <v>310</v>
      </c>
      <c r="N190" s="75" t="s">
        <v>216</v>
      </c>
      <c r="O190" s="133"/>
      <c r="P190" s="70"/>
      <c r="Q190" s="70"/>
      <c r="R190" s="71"/>
      <c r="S190" s="70"/>
      <c r="T190" s="70"/>
      <c r="U190" s="70"/>
      <c r="V190" s="71"/>
    </row>
    <row r="191" spans="1:22" ht="14.1" customHeight="1" thickBot="1">
      <c r="A191" s="68">
        <v>1</v>
      </c>
      <c r="B191" s="99" t="s">
        <v>162</v>
      </c>
      <c r="C191" s="38" t="s">
        <v>26</v>
      </c>
      <c r="D191" s="38" t="s">
        <v>256</v>
      </c>
      <c r="E191" s="38" t="s">
        <v>198</v>
      </c>
      <c r="F191" s="38"/>
      <c r="G191" s="38" t="s">
        <v>258</v>
      </c>
      <c r="H191" s="57">
        <v>20459</v>
      </c>
      <c r="I191" s="38">
        <v>81.25</v>
      </c>
      <c r="J191" s="29">
        <v>0.62570000000000003</v>
      </c>
      <c r="K191" s="38">
        <v>50</v>
      </c>
      <c r="L191" s="38">
        <v>41</v>
      </c>
      <c r="M191" s="29">
        <f>K191*L191*J191</f>
        <v>1282.6850000000002</v>
      </c>
      <c r="N191" s="141">
        <v>12</v>
      </c>
      <c r="O191" s="133"/>
      <c r="P191" s="70"/>
      <c r="Q191" s="70"/>
      <c r="R191" s="71"/>
      <c r="S191" s="70"/>
      <c r="T191" s="70"/>
      <c r="U191" s="70"/>
      <c r="V191" s="71"/>
    </row>
    <row r="192" spans="1:22" ht="14.1" customHeight="1" thickBot="1">
      <c r="A192" s="68">
        <v>1</v>
      </c>
      <c r="B192" s="99" t="s">
        <v>162</v>
      </c>
      <c r="C192" s="38" t="s">
        <v>27</v>
      </c>
      <c r="D192" s="38" t="s">
        <v>311</v>
      </c>
      <c r="E192" s="38" t="s">
        <v>30</v>
      </c>
      <c r="F192" s="38" t="s">
        <v>32</v>
      </c>
      <c r="G192" s="38" t="s">
        <v>33</v>
      </c>
      <c r="H192" s="57">
        <v>32813</v>
      </c>
      <c r="I192" s="38">
        <v>85.45</v>
      </c>
      <c r="J192" s="29">
        <v>0.60450000000000004</v>
      </c>
      <c r="K192" s="38">
        <v>50</v>
      </c>
      <c r="L192" s="38">
        <v>30</v>
      </c>
      <c r="M192" s="29">
        <f t="shared" ref="M192:M195" si="13">K192*L192*J192</f>
        <v>906.75</v>
      </c>
      <c r="N192" s="141">
        <v>12</v>
      </c>
      <c r="O192" s="236" t="s">
        <v>226</v>
      </c>
      <c r="P192" s="236"/>
      <c r="Q192" s="70"/>
      <c r="R192" s="71"/>
      <c r="S192" s="70"/>
      <c r="T192" s="70"/>
      <c r="U192" s="70"/>
      <c r="V192" s="71"/>
    </row>
    <row r="193" spans="1:22" ht="14.1" customHeight="1">
      <c r="A193" s="68">
        <v>1</v>
      </c>
      <c r="B193" s="99" t="s">
        <v>162</v>
      </c>
      <c r="C193" s="38" t="s">
        <v>28</v>
      </c>
      <c r="D193" s="38" t="s">
        <v>312</v>
      </c>
      <c r="E193" s="38" t="s">
        <v>107</v>
      </c>
      <c r="F193" s="38" t="s">
        <v>32</v>
      </c>
      <c r="G193" s="38" t="s">
        <v>33</v>
      </c>
      <c r="H193" s="57">
        <v>29690</v>
      </c>
      <c r="I193" s="38">
        <v>97.55</v>
      </c>
      <c r="J193" s="29">
        <v>0.56020000000000003</v>
      </c>
      <c r="K193" s="38">
        <v>50</v>
      </c>
      <c r="L193" s="38">
        <v>25</v>
      </c>
      <c r="M193" s="29">
        <f t="shared" si="13"/>
        <v>700.25</v>
      </c>
      <c r="N193" s="141">
        <v>12</v>
      </c>
      <c r="O193" s="133"/>
      <c r="P193" s="70"/>
      <c r="Q193" s="70"/>
      <c r="R193" s="71"/>
      <c r="S193" s="70"/>
      <c r="T193" s="70"/>
      <c r="U193" s="70"/>
      <c r="V193" s="71"/>
    </row>
    <row r="194" spans="1:22" ht="14.1" customHeight="1" thickBot="1">
      <c r="A194" s="68">
        <v>1</v>
      </c>
      <c r="B194" s="99" t="s">
        <v>162</v>
      </c>
      <c r="C194" s="38" t="s">
        <v>29</v>
      </c>
      <c r="D194" s="38" t="s">
        <v>79</v>
      </c>
      <c r="E194" s="38" t="s">
        <v>107</v>
      </c>
      <c r="F194" s="38"/>
      <c r="G194" s="38" t="s">
        <v>313</v>
      </c>
      <c r="H194" s="57">
        <v>28532</v>
      </c>
      <c r="I194" s="38">
        <v>109.2</v>
      </c>
      <c r="J194" s="29">
        <v>0.53759999999999997</v>
      </c>
      <c r="K194" s="38">
        <v>50</v>
      </c>
      <c r="L194" s="38">
        <v>48</v>
      </c>
      <c r="M194" s="29">
        <f t="shared" si="13"/>
        <v>1290.24</v>
      </c>
      <c r="N194" s="141">
        <v>12</v>
      </c>
      <c r="O194" s="133"/>
      <c r="P194" s="70"/>
      <c r="Q194" s="70"/>
      <c r="R194" s="71"/>
      <c r="S194" s="70"/>
      <c r="T194" s="70"/>
      <c r="U194" s="70"/>
      <c r="V194" s="71"/>
    </row>
    <row r="195" spans="1:22" ht="14.1" customHeight="1" thickBot="1">
      <c r="A195" s="142">
        <v>1</v>
      </c>
      <c r="B195" s="137" t="s">
        <v>162</v>
      </c>
      <c r="C195" s="44" t="s">
        <v>66</v>
      </c>
      <c r="D195" s="44" t="s">
        <v>314</v>
      </c>
      <c r="E195" s="44" t="s">
        <v>30</v>
      </c>
      <c r="F195" s="44"/>
      <c r="G195" s="44" t="s">
        <v>33</v>
      </c>
      <c r="H195" s="59">
        <v>29775</v>
      </c>
      <c r="I195" s="44">
        <v>111.1</v>
      </c>
      <c r="J195" s="36">
        <v>0.5353</v>
      </c>
      <c r="K195" s="44">
        <v>50</v>
      </c>
      <c r="L195" s="44">
        <v>40</v>
      </c>
      <c r="M195" s="36">
        <f t="shared" si="13"/>
        <v>1070.5999999999999</v>
      </c>
      <c r="N195" s="111">
        <v>12</v>
      </c>
      <c r="O195" s="236" t="s">
        <v>226</v>
      </c>
      <c r="P195" s="236"/>
      <c r="Q195" s="152"/>
      <c r="R195" s="153"/>
      <c r="S195" s="152"/>
      <c r="T195" s="70"/>
      <c r="U195" s="70"/>
      <c r="V195" s="71"/>
    </row>
    <row r="196" spans="1:22" ht="16.5" customHeight="1" thickBot="1">
      <c r="A196" s="244" t="s">
        <v>321</v>
      </c>
      <c r="B196" s="244"/>
      <c r="C196" s="244"/>
      <c r="D196" s="244"/>
      <c r="E196" s="244"/>
      <c r="F196" s="244"/>
      <c r="G196" s="245"/>
      <c r="H196" s="227" t="s">
        <v>4</v>
      </c>
      <c r="I196" s="227" t="s">
        <v>5</v>
      </c>
      <c r="J196" s="229" t="s">
        <v>39</v>
      </c>
      <c r="K196" s="248" t="s">
        <v>322</v>
      </c>
      <c r="L196" s="249"/>
      <c r="M196" s="250"/>
      <c r="N196" s="242" t="s">
        <v>6</v>
      </c>
      <c r="O196" s="251" t="s">
        <v>323</v>
      </c>
      <c r="P196" s="252"/>
      <c r="Q196" s="252"/>
      <c r="R196" s="240" t="s">
        <v>6</v>
      </c>
      <c r="S196" s="178" t="s">
        <v>92</v>
      </c>
      <c r="T196" s="223" t="s">
        <v>20</v>
      </c>
      <c r="U196" s="223" t="s">
        <v>216</v>
      </c>
      <c r="V196" s="71"/>
    </row>
    <row r="197" spans="1:22" ht="14.1" customHeight="1" thickBot="1">
      <c r="A197" s="246"/>
      <c r="B197" s="246"/>
      <c r="C197" s="246"/>
      <c r="D197" s="246"/>
      <c r="E197" s="246"/>
      <c r="F197" s="246"/>
      <c r="G197" s="247"/>
      <c r="H197" s="228"/>
      <c r="I197" s="228"/>
      <c r="J197" s="230"/>
      <c r="K197" s="94">
        <v>1</v>
      </c>
      <c r="L197" s="93">
        <v>2</v>
      </c>
      <c r="M197" s="94">
        <v>3</v>
      </c>
      <c r="N197" s="243"/>
      <c r="O197" s="93">
        <v>1</v>
      </c>
      <c r="P197" s="93">
        <v>2</v>
      </c>
      <c r="Q197" s="94">
        <v>3</v>
      </c>
      <c r="R197" s="241"/>
      <c r="S197" s="179"/>
      <c r="T197" s="224"/>
      <c r="U197" s="224"/>
      <c r="V197" s="71"/>
    </row>
    <row r="198" spans="1:22" ht="14.1" customHeight="1">
      <c r="A198" s="68">
        <v>1</v>
      </c>
      <c r="B198" s="24" t="s">
        <v>161</v>
      </c>
      <c r="C198" s="154" t="s">
        <v>25</v>
      </c>
      <c r="D198" s="154" t="s">
        <v>320</v>
      </c>
      <c r="E198" s="154" t="s">
        <v>30</v>
      </c>
      <c r="F198" s="154"/>
      <c r="G198" s="154" t="s">
        <v>10</v>
      </c>
      <c r="H198" s="150">
        <v>35169</v>
      </c>
      <c r="I198" s="134">
        <v>71.400000000000006</v>
      </c>
      <c r="J198" s="101">
        <v>0.69140000000000001</v>
      </c>
      <c r="K198" s="134">
        <v>70</v>
      </c>
      <c r="L198" s="134">
        <v>75</v>
      </c>
      <c r="M198" s="63">
        <v>80</v>
      </c>
      <c r="N198" s="149">
        <v>75</v>
      </c>
      <c r="O198" s="149">
        <v>90</v>
      </c>
      <c r="P198" s="149">
        <v>95</v>
      </c>
      <c r="Q198" s="149">
        <v>100</v>
      </c>
      <c r="R198" s="149">
        <v>100</v>
      </c>
      <c r="S198" s="155">
        <f>R198+N198</f>
        <v>175</v>
      </c>
      <c r="T198" s="29">
        <f>S198/I198</f>
        <v>2.4509803921568625</v>
      </c>
      <c r="U198" s="141">
        <v>12</v>
      </c>
      <c r="V198" s="71"/>
    </row>
    <row r="199" spans="1:22" ht="14.1" customHeight="1" thickBot="1">
      <c r="A199" s="68">
        <v>2</v>
      </c>
      <c r="B199" s="24" t="s">
        <v>161</v>
      </c>
      <c r="C199" s="145" t="s">
        <v>25</v>
      </c>
      <c r="D199" s="145" t="s">
        <v>309</v>
      </c>
      <c r="E199" s="145" t="s">
        <v>30</v>
      </c>
      <c r="F199" s="145"/>
      <c r="G199" s="145"/>
      <c r="H199" s="146">
        <v>32170</v>
      </c>
      <c r="I199" s="147">
        <v>74.900000000000006</v>
      </c>
      <c r="J199" s="101">
        <v>0.66520000000000001</v>
      </c>
      <c r="K199" s="148">
        <v>40</v>
      </c>
      <c r="L199" s="134">
        <v>50</v>
      </c>
      <c r="M199" s="134">
        <v>52.5</v>
      </c>
      <c r="N199" s="156">
        <v>52.5</v>
      </c>
      <c r="O199" s="156">
        <v>80</v>
      </c>
      <c r="P199" s="156">
        <v>90</v>
      </c>
      <c r="Q199" s="156">
        <v>92.5</v>
      </c>
      <c r="R199" s="44">
        <v>92.5</v>
      </c>
      <c r="S199" s="124">
        <f>R199+N199</f>
        <v>145</v>
      </c>
      <c r="T199" s="58">
        <f>S199/I199</f>
        <v>1.9359145527369825</v>
      </c>
      <c r="U199" s="168">
        <v>12</v>
      </c>
      <c r="V199" s="71"/>
    </row>
    <row r="200" spans="1:22" ht="29.25" customHeight="1" thickBot="1">
      <c r="A200" s="202" t="s">
        <v>324</v>
      </c>
      <c r="B200" s="203"/>
      <c r="C200" s="203"/>
      <c r="D200" s="203"/>
      <c r="E200" s="203"/>
      <c r="F200" s="203"/>
      <c r="G200" s="203"/>
      <c r="H200" s="90" t="s">
        <v>4</v>
      </c>
      <c r="I200" s="91" t="s">
        <v>5</v>
      </c>
      <c r="J200" s="92" t="s">
        <v>39</v>
      </c>
      <c r="K200" s="95" t="s">
        <v>326</v>
      </c>
      <c r="L200" s="93" t="s">
        <v>6</v>
      </c>
      <c r="M200" s="151" t="s">
        <v>216</v>
      </c>
      <c r="N200"/>
      <c r="O200"/>
      <c r="P200"/>
      <c r="Q200" s="70"/>
      <c r="R200" s="71"/>
      <c r="S200" s="70"/>
      <c r="T200" s="157"/>
      <c r="U200" s="157"/>
      <c r="V200" s="71"/>
    </row>
    <row r="201" spans="1:22" ht="14.1" customHeight="1" thickBot="1">
      <c r="A201" s="163">
        <v>1</v>
      </c>
      <c r="B201" s="47" t="s">
        <v>161</v>
      </c>
      <c r="C201" s="109" t="s">
        <v>25</v>
      </c>
      <c r="D201" s="109" t="s">
        <v>325</v>
      </c>
      <c r="E201" s="109" t="s">
        <v>31</v>
      </c>
      <c r="F201" s="109"/>
      <c r="G201" s="109" t="s">
        <v>10</v>
      </c>
      <c r="H201" s="158">
        <v>38291</v>
      </c>
      <c r="I201" s="159">
        <v>83.65</v>
      </c>
      <c r="J201" s="160">
        <v>0.61370000000000002</v>
      </c>
      <c r="K201" s="159">
        <v>41.25</v>
      </c>
      <c r="L201" s="161">
        <v>5</v>
      </c>
      <c r="M201" s="162">
        <v>12</v>
      </c>
      <c r="N201"/>
      <c r="O201"/>
      <c r="P201"/>
      <c r="Q201" s="70"/>
      <c r="R201" s="71"/>
      <c r="S201" s="70"/>
      <c r="T201" s="70"/>
      <c r="U201" s="70"/>
      <c r="V201" s="71"/>
    </row>
    <row r="202" spans="1:22" ht="15.75" thickBot="1">
      <c r="A202" s="164"/>
      <c r="B202" s="17"/>
      <c r="C202" s="17"/>
      <c r="D202" s="16"/>
      <c r="E202" s="17"/>
      <c r="F202" s="16"/>
      <c r="G202" s="17"/>
      <c r="H202"/>
      <c r="I202"/>
      <c r="J202"/>
      <c r="K202"/>
      <c r="L202"/>
      <c r="M202"/>
      <c r="N202"/>
      <c r="O202"/>
      <c r="P202"/>
      <c r="Q202" s="9"/>
      <c r="T202" s="70"/>
      <c r="U202" s="70"/>
      <c r="V202" s="71"/>
    </row>
    <row r="203" spans="1:22" ht="15.75" thickBot="1">
      <c r="A203" s="233" t="s">
        <v>7</v>
      </c>
      <c r="B203" s="234"/>
      <c r="C203" s="234"/>
      <c r="D203" s="235"/>
      <c r="E203" s="18" t="s">
        <v>8</v>
      </c>
      <c r="F203" s="19" t="s">
        <v>9</v>
      </c>
      <c r="G203" s="20" t="s">
        <v>10</v>
      </c>
      <c r="H203"/>
      <c r="I203" s="239" t="s">
        <v>327</v>
      </c>
      <c r="J203" s="239"/>
      <c r="K203" s="239"/>
      <c r="L203" s="239"/>
      <c r="M203"/>
      <c r="N203"/>
      <c r="O203"/>
      <c r="P203" s="9"/>
      <c r="Q203" s="9"/>
      <c r="T203" s="70"/>
      <c r="U203" s="70"/>
      <c r="V203" s="71"/>
    </row>
    <row r="204" spans="1:22" ht="15.75" thickBot="1">
      <c r="A204" s="192" t="s">
        <v>87</v>
      </c>
      <c r="B204" s="193"/>
      <c r="C204" s="193"/>
      <c r="D204" s="194"/>
      <c r="E204" s="52" t="s">
        <v>8</v>
      </c>
      <c r="F204" s="53" t="s">
        <v>11</v>
      </c>
      <c r="G204" s="54" t="s">
        <v>10</v>
      </c>
      <c r="H204"/>
      <c r="I204" s="239" t="s">
        <v>2</v>
      </c>
      <c r="J204" s="239"/>
      <c r="K204" s="239" t="s">
        <v>216</v>
      </c>
      <c r="L204" s="239"/>
      <c r="M204"/>
      <c r="N204"/>
      <c r="O204"/>
      <c r="P204" s="66"/>
      <c r="Q204" s="9"/>
      <c r="T204" s="70"/>
      <c r="U204" s="70"/>
      <c r="V204" s="71"/>
    </row>
    <row r="205" spans="1:22" ht="15.75" thickBot="1">
      <c r="A205" s="192" t="s">
        <v>12</v>
      </c>
      <c r="B205" s="193"/>
      <c r="C205" s="193"/>
      <c r="D205" s="194"/>
      <c r="E205" s="48" t="s">
        <v>13</v>
      </c>
      <c r="F205" s="4" t="s">
        <v>35</v>
      </c>
      <c r="G205" s="21" t="s">
        <v>10</v>
      </c>
      <c r="H205"/>
      <c r="I205" s="253" t="s">
        <v>328</v>
      </c>
      <c r="J205" s="254"/>
      <c r="K205" s="255">
        <v>263</v>
      </c>
      <c r="L205" s="256"/>
      <c r="M205"/>
      <c r="N205" s="65"/>
      <c r="O205"/>
      <c r="P205" s="9"/>
      <c r="Q205" s="9"/>
      <c r="T205" s="70"/>
      <c r="U205" s="70"/>
      <c r="V205" s="71"/>
    </row>
    <row r="206" spans="1:22" ht="15.75" thickBot="1">
      <c r="A206" s="192" t="s">
        <v>81</v>
      </c>
      <c r="B206" s="193"/>
      <c r="C206" s="193"/>
      <c r="D206" s="194"/>
      <c r="E206" s="48" t="s">
        <v>13</v>
      </c>
      <c r="F206" s="4" t="s">
        <v>88</v>
      </c>
      <c r="G206" s="21" t="s">
        <v>10</v>
      </c>
      <c r="H206"/>
      <c r="I206" s="253" t="s">
        <v>329</v>
      </c>
      <c r="J206" s="254"/>
      <c r="K206" s="255">
        <v>201</v>
      </c>
      <c r="L206" s="256"/>
      <c r="M206"/>
      <c r="N206" s="65"/>
      <c r="O206"/>
      <c r="P206" s="9"/>
      <c r="Q206" s="9"/>
      <c r="T206" s="70"/>
      <c r="U206" s="70"/>
      <c r="V206" s="71"/>
    </row>
    <row r="207" spans="1:22" ht="15.75" thickBot="1">
      <c r="A207" s="192" t="s">
        <v>81</v>
      </c>
      <c r="B207" s="193"/>
      <c r="C207" s="193"/>
      <c r="D207" s="194"/>
      <c r="E207" s="3" t="s">
        <v>13</v>
      </c>
      <c r="F207" s="4" t="s">
        <v>317</v>
      </c>
      <c r="G207" s="21" t="s">
        <v>10</v>
      </c>
      <c r="H207"/>
      <c r="I207" s="253" t="s">
        <v>330</v>
      </c>
      <c r="J207" s="254"/>
      <c r="K207" s="255">
        <v>154</v>
      </c>
      <c r="L207" s="256"/>
      <c r="M207"/>
      <c r="N207" s="65"/>
      <c r="O207"/>
      <c r="P207" s="9"/>
      <c r="Q207" s="9"/>
      <c r="T207" s="70"/>
      <c r="U207" s="70"/>
      <c r="V207" s="71"/>
    </row>
    <row r="208" spans="1:22">
      <c r="A208" s="192" t="s">
        <v>14</v>
      </c>
      <c r="B208" s="193"/>
      <c r="C208" s="193"/>
      <c r="D208" s="194"/>
      <c r="E208" s="3" t="s">
        <v>8</v>
      </c>
      <c r="F208" s="4" t="s">
        <v>82</v>
      </c>
      <c r="G208" s="21" t="s">
        <v>10</v>
      </c>
      <c r="H208"/>
      <c r="I208"/>
      <c r="J208"/>
      <c r="K208"/>
      <c r="L208"/>
      <c r="M208"/>
      <c r="N208"/>
      <c r="O208"/>
      <c r="P208" s="9"/>
      <c r="Q208" s="9"/>
      <c r="T208" s="70"/>
      <c r="U208" s="70"/>
      <c r="V208" s="71"/>
    </row>
    <row r="209" spans="1:22">
      <c r="A209" s="192" t="s">
        <v>14</v>
      </c>
      <c r="B209" s="193"/>
      <c r="C209" s="193"/>
      <c r="D209" s="194"/>
      <c r="E209" s="3" t="s">
        <v>8</v>
      </c>
      <c r="F209" s="4" t="s">
        <v>36</v>
      </c>
      <c r="G209" s="21" t="s">
        <v>10</v>
      </c>
      <c r="H209"/>
      <c r="I209"/>
      <c r="J209"/>
      <c r="K209"/>
      <c r="L209"/>
      <c r="M209"/>
      <c r="N209"/>
      <c r="O209"/>
      <c r="P209" s="9"/>
      <c r="Q209" s="9"/>
      <c r="T209" s="70"/>
      <c r="U209" s="70"/>
      <c r="V209" s="71"/>
    </row>
    <row r="210" spans="1:22">
      <c r="A210" s="192" t="s">
        <v>14</v>
      </c>
      <c r="B210" s="193"/>
      <c r="C210" s="193"/>
      <c r="D210" s="194"/>
      <c r="E210" s="3" t="s">
        <v>8</v>
      </c>
      <c r="F210" s="4" t="s">
        <v>83</v>
      </c>
      <c r="G210" s="21" t="s">
        <v>84</v>
      </c>
      <c r="H210"/>
      <c r="I210"/>
      <c r="J210"/>
      <c r="K210"/>
      <c r="L210"/>
      <c r="M210"/>
      <c r="N210"/>
      <c r="O210"/>
      <c r="P210" s="9"/>
      <c r="Q210" s="9"/>
      <c r="T210" s="70"/>
      <c r="U210" s="70"/>
      <c r="V210" s="71"/>
    </row>
    <row r="211" spans="1:22">
      <c r="A211" s="192" t="s">
        <v>14</v>
      </c>
      <c r="B211" s="193"/>
      <c r="C211" s="193"/>
      <c r="D211" s="194"/>
      <c r="E211" s="3" t="s">
        <v>15</v>
      </c>
      <c r="F211" s="4" t="s">
        <v>85</v>
      </c>
      <c r="G211" s="21" t="s">
        <v>84</v>
      </c>
      <c r="H211"/>
      <c r="I211"/>
      <c r="J211"/>
      <c r="K211"/>
      <c r="L211"/>
      <c r="M211"/>
      <c r="N211"/>
      <c r="O211"/>
      <c r="P211" s="9"/>
      <c r="Q211" s="9"/>
      <c r="T211" s="70"/>
      <c r="U211" s="70"/>
      <c r="V211" s="71"/>
    </row>
    <row r="212" spans="1:22">
      <c r="A212" s="192" t="s">
        <v>14</v>
      </c>
      <c r="B212" s="193"/>
      <c r="C212" s="193"/>
      <c r="D212" s="194"/>
      <c r="E212" s="3" t="s">
        <v>15</v>
      </c>
      <c r="F212" s="4" t="s">
        <v>16</v>
      </c>
      <c r="G212" s="21" t="s">
        <v>10</v>
      </c>
      <c r="H212"/>
      <c r="I212"/>
      <c r="J212"/>
      <c r="K212"/>
      <c r="L212"/>
      <c r="M212"/>
      <c r="N212"/>
      <c r="O212"/>
      <c r="P212" s="9"/>
      <c r="Q212" s="9"/>
      <c r="T212" s="70"/>
      <c r="U212" s="70"/>
      <c r="V212" s="71"/>
    </row>
    <row r="213" spans="1:22">
      <c r="A213" s="192" t="s">
        <v>14</v>
      </c>
      <c r="B213" s="193"/>
      <c r="C213" s="193"/>
      <c r="D213" s="194"/>
      <c r="E213" s="3" t="s">
        <v>15</v>
      </c>
      <c r="F213" s="4" t="s">
        <v>18</v>
      </c>
      <c r="G213" s="21" t="s">
        <v>10</v>
      </c>
      <c r="H213"/>
      <c r="I213"/>
      <c r="J213"/>
      <c r="K213"/>
      <c r="L213"/>
      <c r="M213"/>
      <c r="N213"/>
      <c r="O213"/>
      <c r="P213" s="9"/>
      <c r="Q213" s="9"/>
      <c r="T213" s="70"/>
      <c r="U213" s="70"/>
      <c r="V213" s="71"/>
    </row>
    <row r="214" spans="1:22">
      <c r="A214" s="192" t="s">
        <v>14</v>
      </c>
      <c r="B214" s="193"/>
      <c r="C214" s="193"/>
      <c r="D214" s="194"/>
      <c r="E214" s="3" t="s">
        <v>15</v>
      </c>
      <c r="F214" s="4" t="s">
        <v>37</v>
      </c>
      <c r="G214" s="21" t="s">
        <v>10</v>
      </c>
      <c r="H214"/>
      <c r="I214"/>
      <c r="J214"/>
      <c r="K214"/>
      <c r="L214"/>
      <c r="M214"/>
      <c r="N214"/>
      <c r="O214"/>
      <c r="P214" s="9"/>
      <c r="Q214" s="9"/>
      <c r="T214" s="70"/>
      <c r="U214" s="70"/>
      <c r="V214" s="71"/>
    </row>
    <row r="215" spans="1:22">
      <c r="A215" s="192" t="s">
        <v>14</v>
      </c>
      <c r="B215" s="193"/>
      <c r="C215" s="193"/>
      <c r="D215" s="194"/>
      <c r="E215" s="49" t="s">
        <v>15</v>
      </c>
      <c r="F215" s="50" t="s">
        <v>79</v>
      </c>
      <c r="G215" s="51" t="s">
        <v>86</v>
      </c>
      <c r="H215"/>
      <c r="I215"/>
      <c r="J215"/>
      <c r="K215"/>
      <c r="L215"/>
      <c r="M215"/>
      <c r="N215"/>
      <c r="O215"/>
      <c r="P215" s="9"/>
      <c r="Q215" s="9"/>
      <c r="T215" s="70"/>
      <c r="U215" s="70"/>
      <c r="V215" s="71"/>
    </row>
    <row r="216" spans="1:22">
      <c r="A216" s="192" t="s">
        <v>14</v>
      </c>
      <c r="B216" s="193"/>
      <c r="C216" s="193"/>
      <c r="D216" s="194"/>
      <c r="E216" s="49" t="s">
        <v>15</v>
      </c>
      <c r="F216" s="50" t="s">
        <v>318</v>
      </c>
      <c r="G216" s="51" t="s">
        <v>86</v>
      </c>
      <c r="H216"/>
      <c r="I216"/>
      <c r="J216"/>
      <c r="K216"/>
      <c r="L216"/>
      <c r="M216"/>
      <c r="N216"/>
      <c r="O216"/>
      <c r="P216" s="9"/>
      <c r="Q216" s="9"/>
      <c r="T216" s="70"/>
      <c r="U216" s="70"/>
      <c r="V216" s="71"/>
    </row>
    <row r="217" spans="1:22">
      <c r="A217" s="192" t="s">
        <v>14</v>
      </c>
      <c r="B217" s="193"/>
      <c r="C217" s="193"/>
      <c r="D217" s="194"/>
      <c r="E217" s="49" t="s">
        <v>15</v>
      </c>
      <c r="F217" s="50" t="s">
        <v>319</v>
      </c>
      <c r="G217" s="51" t="s">
        <v>86</v>
      </c>
      <c r="H217"/>
      <c r="I217"/>
      <c r="J217"/>
      <c r="K217"/>
      <c r="L217"/>
      <c r="M217"/>
      <c r="N217"/>
      <c r="O217"/>
      <c r="P217" s="9"/>
      <c r="Q217" s="9"/>
      <c r="T217" s="70"/>
      <c r="U217" s="70"/>
      <c r="V217" s="71"/>
    </row>
    <row r="218" spans="1:22">
      <c r="A218" s="192" t="s">
        <v>14</v>
      </c>
      <c r="B218" s="193"/>
      <c r="C218" s="193"/>
      <c r="D218" s="194"/>
      <c r="E218" s="49" t="s">
        <v>15</v>
      </c>
      <c r="F218" s="4" t="s">
        <v>21</v>
      </c>
      <c r="G218" s="21" t="s">
        <v>10</v>
      </c>
      <c r="H218"/>
      <c r="I218"/>
      <c r="J218"/>
      <c r="K218"/>
      <c r="L218"/>
      <c r="M218"/>
      <c r="N218"/>
      <c r="O218"/>
      <c r="P218" s="9"/>
      <c r="Q218" s="9"/>
      <c r="T218" s="70"/>
      <c r="U218" s="70"/>
      <c r="V218" s="71"/>
    </row>
    <row r="219" spans="1:22">
      <c r="A219" s="192" t="s">
        <v>17</v>
      </c>
      <c r="B219" s="193"/>
      <c r="C219" s="193"/>
      <c r="D219" s="194"/>
      <c r="E219" s="49" t="s">
        <v>13</v>
      </c>
      <c r="F219" s="50" t="s">
        <v>80</v>
      </c>
      <c r="G219" s="51" t="s">
        <v>10</v>
      </c>
      <c r="H219"/>
      <c r="I219"/>
      <c r="J219"/>
      <c r="K219"/>
      <c r="L219"/>
      <c r="M219"/>
      <c r="N219"/>
      <c r="O219"/>
      <c r="P219" s="9"/>
      <c r="Q219" s="9"/>
    </row>
    <row r="220" spans="1:22" ht="15.75" thickBot="1">
      <c r="A220" s="195" t="s">
        <v>17</v>
      </c>
      <c r="B220" s="196"/>
      <c r="C220" s="196"/>
      <c r="D220" s="197"/>
      <c r="E220" s="143" t="s">
        <v>13</v>
      </c>
      <c r="F220" s="144" t="s">
        <v>89</v>
      </c>
      <c r="G220" s="22" t="s">
        <v>84</v>
      </c>
      <c r="H220"/>
      <c r="I220"/>
      <c r="J220"/>
      <c r="K220"/>
      <c r="L220"/>
      <c r="M220"/>
      <c r="N220"/>
      <c r="O220"/>
      <c r="P220" s="9"/>
      <c r="Q220" s="9"/>
    </row>
    <row r="221" spans="1:22">
      <c r="A221" s="191"/>
      <c r="B221" s="191"/>
      <c r="C221" s="191"/>
      <c r="D221" s="191"/>
      <c r="E221" s="14"/>
      <c r="F221" s="15"/>
      <c r="G221" s="14"/>
      <c r="H221" s="13"/>
      <c r="P221" s="9"/>
      <c r="Q221" s="9"/>
    </row>
    <row r="222" spans="1:22">
      <c r="P222" s="10"/>
      <c r="Q222" s="9"/>
    </row>
    <row r="223" spans="1:22">
      <c r="P223" s="10"/>
      <c r="Q223" s="9"/>
    </row>
    <row r="224" spans="1:22">
      <c r="P224" s="10"/>
      <c r="Q224" s="9"/>
    </row>
    <row r="225" spans="16:17">
      <c r="P225" s="10"/>
      <c r="Q225" s="9"/>
    </row>
    <row r="226" spans="16:17">
      <c r="P226" s="10"/>
      <c r="Q226" s="9"/>
    </row>
    <row r="227" spans="16:17">
      <c r="P227" s="10"/>
      <c r="Q227" s="9"/>
    </row>
    <row r="228" spans="16:17">
      <c r="P228" s="10"/>
      <c r="Q228" s="9"/>
    </row>
    <row r="229" spans="16:17">
      <c r="P229" s="10"/>
      <c r="Q229" s="9"/>
    </row>
    <row r="230" spans="16:17">
      <c r="P230" s="10"/>
      <c r="Q230" s="9"/>
    </row>
    <row r="231" spans="16:17">
      <c r="P231" s="10"/>
      <c r="Q231" s="9"/>
    </row>
    <row r="232" spans="16:17">
      <c r="P232" s="10"/>
      <c r="Q232" s="9"/>
    </row>
    <row r="233" spans="16:17">
      <c r="P233" s="10"/>
      <c r="Q233" s="9"/>
    </row>
    <row r="234" spans="16:17">
      <c r="P234" s="10"/>
      <c r="Q234" s="9"/>
    </row>
    <row r="235" spans="16:17">
      <c r="P235" s="10"/>
      <c r="Q235" s="9"/>
    </row>
    <row r="236" spans="16:17">
      <c r="P236" s="10"/>
      <c r="Q236" s="9"/>
    </row>
    <row r="237" spans="16:17">
      <c r="P237" s="10"/>
      <c r="Q237" s="9"/>
    </row>
    <row r="238" spans="16:17">
      <c r="P238" s="10"/>
      <c r="Q238" s="9"/>
    </row>
    <row r="239" spans="16:17">
      <c r="P239" s="10"/>
      <c r="Q239" s="9"/>
    </row>
    <row r="240" spans="16:17">
      <c r="P240" s="10"/>
      <c r="Q240" s="9"/>
    </row>
    <row r="241" spans="16:17">
      <c r="P241" s="10"/>
      <c r="Q241" s="9"/>
    </row>
    <row r="242" spans="16:17">
      <c r="P242" s="10"/>
      <c r="Q242" s="9"/>
    </row>
    <row r="243" spans="16:17">
      <c r="P243" s="10"/>
      <c r="Q243" s="9"/>
    </row>
    <row r="244" spans="16:17">
      <c r="P244" s="10"/>
      <c r="Q244" s="9"/>
    </row>
    <row r="245" spans="16:17">
      <c r="P245" s="10"/>
      <c r="Q245" s="9"/>
    </row>
    <row r="246" spans="16:17">
      <c r="P246" s="10"/>
      <c r="Q246" s="9"/>
    </row>
    <row r="247" spans="16:17">
      <c r="P247" s="10"/>
      <c r="Q247" s="9"/>
    </row>
    <row r="248" spans="16:17">
      <c r="P248" s="10"/>
      <c r="Q248" s="9"/>
    </row>
    <row r="249" spans="16:17">
      <c r="P249" s="10"/>
      <c r="Q249" s="9"/>
    </row>
    <row r="250" spans="16:17">
      <c r="P250" s="10"/>
      <c r="Q250" s="9"/>
    </row>
    <row r="251" spans="16:17">
      <c r="P251" s="10"/>
      <c r="Q251" s="9"/>
    </row>
    <row r="252" spans="16:17">
      <c r="P252" s="10"/>
      <c r="Q252" s="9"/>
    </row>
    <row r="253" spans="16:17">
      <c r="P253" s="10"/>
      <c r="Q253" s="9"/>
    </row>
    <row r="254" spans="16:17">
      <c r="P254" s="10"/>
      <c r="Q254" s="9"/>
    </row>
    <row r="255" spans="16:17">
      <c r="P255" s="10"/>
      <c r="Q255" s="9"/>
    </row>
    <row r="256" spans="16:17">
      <c r="P256" s="10"/>
      <c r="Q256" s="9"/>
    </row>
    <row r="257" spans="16:17">
      <c r="P257" s="10"/>
      <c r="Q257" s="9"/>
    </row>
    <row r="258" spans="16:17">
      <c r="P258" s="10"/>
      <c r="Q258" s="9"/>
    </row>
    <row r="259" spans="16:17">
      <c r="P259" s="10"/>
      <c r="Q259" s="9"/>
    </row>
    <row r="260" spans="16:17">
      <c r="P260" s="10"/>
      <c r="Q260" s="9"/>
    </row>
    <row r="261" spans="16:17">
      <c r="P261" s="10"/>
      <c r="Q261" s="9"/>
    </row>
    <row r="262" spans="16:17">
      <c r="P262" s="10"/>
      <c r="Q262" s="9"/>
    </row>
    <row r="263" spans="16:17">
      <c r="P263" s="10"/>
      <c r="Q263" s="9"/>
    </row>
    <row r="264" spans="16:17">
      <c r="P264" s="10"/>
      <c r="Q264" s="9"/>
    </row>
    <row r="265" spans="16:17">
      <c r="P265" s="10"/>
      <c r="Q265" s="9"/>
    </row>
    <row r="266" spans="16:17">
      <c r="P266" s="10"/>
      <c r="Q266" s="9"/>
    </row>
    <row r="267" spans="16:17">
      <c r="P267" s="10"/>
      <c r="Q267" s="9"/>
    </row>
    <row r="268" spans="16:17">
      <c r="P268" s="10"/>
      <c r="Q268" s="9"/>
    </row>
    <row r="269" spans="16:17">
      <c r="P269" s="10"/>
      <c r="Q269" s="9"/>
    </row>
    <row r="270" spans="16:17">
      <c r="P270" s="10"/>
      <c r="Q270" s="9"/>
    </row>
    <row r="271" spans="16:17">
      <c r="P271" s="10"/>
      <c r="Q271" s="9"/>
    </row>
    <row r="272" spans="16:17">
      <c r="P272" s="10"/>
      <c r="Q272" s="9"/>
    </row>
    <row r="273" spans="16:17">
      <c r="P273" s="10"/>
      <c r="Q273" s="9"/>
    </row>
    <row r="274" spans="16:17">
      <c r="P274" s="10"/>
      <c r="Q274" s="9"/>
    </row>
    <row r="275" spans="16:17">
      <c r="P275" s="10"/>
      <c r="Q275" s="9"/>
    </row>
    <row r="276" spans="16:17">
      <c r="P276" s="10"/>
      <c r="Q276" s="9"/>
    </row>
    <row r="277" spans="16:17">
      <c r="P277" s="10"/>
      <c r="Q277" s="9"/>
    </row>
    <row r="278" spans="16:17">
      <c r="P278" s="10"/>
      <c r="Q278" s="9"/>
    </row>
    <row r="279" spans="16:17">
      <c r="P279" s="10"/>
      <c r="Q279" s="9"/>
    </row>
    <row r="280" spans="16:17">
      <c r="P280" s="10"/>
      <c r="Q280" s="9"/>
    </row>
    <row r="281" spans="16:17">
      <c r="P281" s="10"/>
      <c r="Q281" s="9"/>
    </row>
    <row r="282" spans="16:17">
      <c r="P282" s="10"/>
      <c r="Q282" s="9"/>
    </row>
    <row r="283" spans="16:17">
      <c r="P283" s="10"/>
      <c r="Q283" s="9"/>
    </row>
    <row r="284" spans="16:17">
      <c r="P284" s="10"/>
      <c r="Q284" s="9"/>
    </row>
    <row r="285" spans="16:17">
      <c r="P285" s="10"/>
      <c r="Q285" s="9"/>
    </row>
    <row r="286" spans="16:17">
      <c r="P286" s="10"/>
      <c r="Q286" s="9"/>
    </row>
    <row r="287" spans="16:17">
      <c r="P287" s="10"/>
      <c r="Q287" s="9"/>
    </row>
    <row r="288" spans="16:17">
      <c r="P288" s="10"/>
      <c r="Q288" s="9"/>
    </row>
    <row r="289" spans="16:17">
      <c r="P289" s="10"/>
      <c r="Q289" s="9"/>
    </row>
    <row r="290" spans="16:17">
      <c r="P290" s="10"/>
      <c r="Q290" s="9"/>
    </row>
    <row r="291" spans="16:17">
      <c r="P291" s="10"/>
      <c r="Q291" s="9"/>
    </row>
    <row r="292" spans="16:17">
      <c r="P292" s="10"/>
      <c r="Q292" s="9"/>
    </row>
    <row r="293" spans="16:17">
      <c r="P293" s="10"/>
      <c r="Q293" s="9"/>
    </row>
    <row r="294" spans="16:17">
      <c r="P294" s="10"/>
      <c r="Q294" s="9"/>
    </row>
    <row r="295" spans="16:17">
      <c r="P295" s="10"/>
      <c r="Q295" s="9"/>
    </row>
    <row r="296" spans="16:17">
      <c r="P296" s="10"/>
      <c r="Q296" s="9"/>
    </row>
    <row r="297" spans="16:17">
      <c r="P297" s="10"/>
      <c r="Q297" s="9"/>
    </row>
    <row r="298" spans="16:17">
      <c r="P298" s="10"/>
      <c r="Q298" s="9"/>
    </row>
    <row r="299" spans="16:17">
      <c r="P299" s="10"/>
      <c r="Q299" s="9"/>
    </row>
    <row r="300" spans="16:17">
      <c r="P300" s="10"/>
      <c r="Q300" s="9"/>
    </row>
    <row r="301" spans="16:17">
      <c r="P301" s="10"/>
      <c r="Q301" s="9"/>
    </row>
    <row r="302" spans="16:17">
      <c r="P302" s="10"/>
      <c r="Q302" s="9"/>
    </row>
    <row r="303" spans="16:17">
      <c r="P303" s="10"/>
      <c r="Q303" s="9"/>
    </row>
    <row r="304" spans="16:17">
      <c r="P304" s="10"/>
      <c r="Q304" s="9"/>
    </row>
    <row r="305" spans="16:17">
      <c r="P305" s="10"/>
      <c r="Q305" s="9"/>
    </row>
    <row r="306" spans="16:17">
      <c r="P306" s="10"/>
      <c r="Q306" s="9"/>
    </row>
    <row r="307" spans="16:17">
      <c r="P307" s="10"/>
      <c r="Q307" s="9"/>
    </row>
    <row r="308" spans="16:17">
      <c r="P308" s="10"/>
      <c r="Q308" s="9"/>
    </row>
    <row r="309" spans="16:17">
      <c r="P309" s="10"/>
      <c r="Q309" s="9"/>
    </row>
    <row r="310" spans="16:17">
      <c r="P310" s="10"/>
      <c r="Q310" s="9"/>
    </row>
    <row r="311" spans="16:17">
      <c r="P311" s="10"/>
      <c r="Q311" s="9"/>
    </row>
    <row r="312" spans="16:17">
      <c r="P312" s="10"/>
      <c r="Q312" s="9"/>
    </row>
    <row r="313" spans="16:17">
      <c r="P313" s="10"/>
      <c r="Q313" s="9"/>
    </row>
    <row r="314" spans="16:17">
      <c r="P314" s="10"/>
      <c r="Q314" s="9"/>
    </row>
    <row r="315" spans="16:17">
      <c r="P315" s="10"/>
      <c r="Q315" s="9"/>
    </row>
    <row r="316" spans="16:17">
      <c r="P316" s="10"/>
      <c r="Q316" s="9"/>
    </row>
    <row r="317" spans="16:17">
      <c r="P317" s="10"/>
      <c r="Q317" s="9"/>
    </row>
    <row r="318" spans="16:17">
      <c r="P318" s="10"/>
      <c r="Q318" s="9"/>
    </row>
    <row r="319" spans="16:17">
      <c r="P319" s="10"/>
      <c r="Q319" s="9"/>
    </row>
    <row r="320" spans="16:17">
      <c r="P320" s="10"/>
      <c r="Q320" s="9"/>
    </row>
    <row r="321" spans="16:17">
      <c r="P321" s="10"/>
      <c r="Q321" s="9"/>
    </row>
    <row r="322" spans="16:17">
      <c r="P322" s="10"/>
      <c r="Q322" s="9"/>
    </row>
    <row r="323" spans="16:17">
      <c r="P323" s="10"/>
      <c r="Q323" s="9"/>
    </row>
    <row r="324" spans="16:17">
      <c r="P324" s="10"/>
      <c r="Q324" s="9"/>
    </row>
    <row r="325" spans="16:17">
      <c r="P325" s="10"/>
      <c r="Q325" s="9"/>
    </row>
    <row r="326" spans="16:17">
      <c r="P326" s="10"/>
      <c r="Q326" s="9"/>
    </row>
    <row r="327" spans="16:17">
      <c r="P327" s="10"/>
      <c r="Q327" s="9"/>
    </row>
    <row r="328" spans="16:17">
      <c r="P328" s="10"/>
      <c r="Q328" s="9"/>
    </row>
    <row r="329" spans="16:17">
      <c r="P329" s="10"/>
      <c r="Q329" s="9"/>
    </row>
    <row r="330" spans="16:17">
      <c r="P330" s="10"/>
      <c r="Q330" s="9"/>
    </row>
    <row r="331" spans="16:17">
      <c r="P331" s="10"/>
      <c r="Q331" s="9"/>
    </row>
    <row r="332" spans="16:17">
      <c r="P332" s="10"/>
      <c r="Q332" s="9"/>
    </row>
    <row r="333" spans="16:17">
      <c r="P333" s="10"/>
      <c r="Q333" s="9"/>
    </row>
    <row r="334" spans="16:17">
      <c r="P334" s="10"/>
      <c r="Q334" s="9"/>
    </row>
    <row r="335" spans="16:17">
      <c r="P335" s="10"/>
      <c r="Q335" s="9"/>
    </row>
    <row r="336" spans="16:17">
      <c r="P336" s="10"/>
      <c r="Q336" s="9"/>
    </row>
    <row r="337" spans="16:17">
      <c r="P337" s="10"/>
      <c r="Q337" s="9"/>
    </row>
    <row r="338" spans="16:17">
      <c r="P338" s="10"/>
      <c r="Q338" s="9"/>
    </row>
    <row r="339" spans="16:17">
      <c r="P339" s="10"/>
      <c r="Q339" s="9"/>
    </row>
    <row r="340" spans="16:17">
      <c r="P340" s="10"/>
      <c r="Q340" s="9"/>
    </row>
    <row r="341" spans="16:17">
      <c r="P341" s="10"/>
      <c r="Q341" s="9"/>
    </row>
    <row r="342" spans="16:17">
      <c r="P342" s="10"/>
      <c r="Q342" s="9"/>
    </row>
    <row r="343" spans="16:17">
      <c r="P343" s="10"/>
      <c r="Q343" s="9"/>
    </row>
    <row r="344" spans="16:17">
      <c r="P344" s="10"/>
      <c r="Q344" s="9"/>
    </row>
    <row r="345" spans="16:17">
      <c r="P345" s="10"/>
      <c r="Q345" s="9"/>
    </row>
    <row r="346" spans="16:17">
      <c r="P346" s="10"/>
      <c r="Q346" s="9"/>
    </row>
    <row r="347" spans="16:17">
      <c r="P347" s="10"/>
      <c r="Q347" s="9"/>
    </row>
    <row r="348" spans="16:17">
      <c r="P348" s="10"/>
      <c r="Q348" s="9"/>
    </row>
    <row r="349" spans="16:17">
      <c r="P349" s="10"/>
      <c r="Q349" s="9"/>
    </row>
    <row r="350" spans="16:17">
      <c r="P350" s="10"/>
      <c r="Q350" s="9"/>
    </row>
    <row r="351" spans="16:17">
      <c r="P351" s="10"/>
      <c r="Q351" s="9"/>
    </row>
    <row r="352" spans="16:17">
      <c r="P352" s="10"/>
      <c r="Q352" s="9"/>
    </row>
    <row r="353" spans="16:17">
      <c r="P353" s="10"/>
      <c r="Q353" s="9"/>
    </row>
    <row r="354" spans="16:17">
      <c r="P354" s="10"/>
      <c r="Q354" s="9"/>
    </row>
    <row r="355" spans="16:17">
      <c r="P355" s="10"/>
      <c r="Q355" s="9"/>
    </row>
    <row r="356" spans="16:17">
      <c r="P356" s="10"/>
      <c r="Q356" s="9"/>
    </row>
    <row r="357" spans="16:17">
      <c r="P357" s="10"/>
      <c r="Q357" s="9"/>
    </row>
    <row r="358" spans="16:17">
      <c r="P358" s="10"/>
      <c r="Q358" s="9"/>
    </row>
    <row r="359" spans="16:17">
      <c r="P359" s="10"/>
      <c r="Q359" s="9"/>
    </row>
    <row r="360" spans="16:17">
      <c r="P360" s="10"/>
      <c r="Q360" s="9"/>
    </row>
    <row r="361" spans="16:17">
      <c r="P361" s="10"/>
      <c r="Q361" s="9"/>
    </row>
    <row r="362" spans="16:17">
      <c r="P362" s="10"/>
      <c r="Q362" s="9"/>
    </row>
    <row r="363" spans="16:17">
      <c r="P363" s="10"/>
      <c r="Q363" s="9"/>
    </row>
    <row r="364" spans="16:17">
      <c r="P364" s="10"/>
      <c r="Q364" s="9"/>
    </row>
    <row r="365" spans="16:17">
      <c r="P365" s="10"/>
      <c r="Q365" s="9"/>
    </row>
    <row r="366" spans="16:17">
      <c r="P366" s="10"/>
      <c r="Q366" s="9"/>
    </row>
    <row r="367" spans="16:17">
      <c r="P367" s="10"/>
      <c r="Q367" s="9"/>
    </row>
    <row r="368" spans="16:17">
      <c r="P368" s="10"/>
      <c r="Q368" s="9"/>
    </row>
    <row r="369" spans="16:17">
      <c r="P369" s="10"/>
      <c r="Q369" s="9"/>
    </row>
    <row r="370" spans="16:17">
      <c r="P370" s="10"/>
      <c r="Q370" s="9"/>
    </row>
    <row r="371" spans="16:17">
      <c r="P371" s="10"/>
      <c r="Q371" s="9"/>
    </row>
    <row r="372" spans="16:17">
      <c r="P372" s="10"/>
      <c r="Q372" s="9"/>
    </row>
    <row r="373" spans="16:17">
      <c r="P373" s="10"/>
      <c r="Q373" s="9"/>
    </row>
    <row r="374" spans="16:17">
      <c r="P374" s="10"/>
      <c r="Q374" s="9"/>
    </row>
    <row r="375" spans="16:17">
      <c r="P375" s="10"/>
    </row>
    <row r="376" spans="16:17">
      <c r="P376" s="10"/>
    </row>
    <row r="377" spans="16:17">
      <c r="P377" s="10"/>
    </row>
    <row r="378" spans="16:17">
      <c r="P378" s="10"/>
    </row>
    <row r="379" spans="16:17">
      <c r="P379" s="10"/>
    </row>
    <row r="380" spans="16:17">
      <c r="P380" s="10"/>
    </row>
    <row r="381" spans="16:17">
      <c r="P381" s="10"/>
    </row>
    <row r="382" spans="16:17">
      <c r="P382" s="10"/>
    </row>
    <row r="383" spans="16:17">
      <c r="P383" s="10"/>
    </row>
    <row r="384" spans="16:17">
      <c r="P384" s="10"/>
    </row>
    <row r="385" spans="16:16">
      <c r="P385" s="10"/>
    </row>
    <row r="386" spans="16:16">
      <c r="P386" s="10"/>
    </row>
    <row r="387" spans="16:16">
      <c r="P387" s="10"/>
    </row>
    <row r="388" spans="16:16">
      <c r="P388" s="10"/>
    </row>
    <row r="389" spans="16:16">
      <c r="P389" s="10"/>
    </row>
    <row r="390" spans="16:16">
      <c r="P390" s="10"/>
    </row>
    <row r="391" spans="16:16">
      <c r="P391" s="10"/>
    </row>
    <row r="392" spans="16:16">
      <c r="P392" s="10"/>
    </row>
    <row r="393" spans="16:16">
      <c r="P393" s="10"/>
    </row>
    <row r="394" spans="16:16">
      <c r="P394" s="10"/>
    </row>
    <row r="395" spans="16:16">
      <c r="P395" s="10"/>
    </row>
    <row r="396" spans="16:16">
      <c r="P396" s="10"/>
    </row>
    <row r="397" spans="16:16">
      <c r="P397" s="10"/>
    </row>
    <row r="398" spans="16:16">
      <c r="P398" s="10"/>
    </row>
    <row r="399" spans="16:16">
      <c r="P399" s="10"/>
    </row>
    <row r="400" spans="16:16">
      <c r="P400" s="10"/>
    </row>
    <row r="401" spans="16:16">
      <c r="P401" s="10"/>
    </row>
    <row r="402" spans="16:16">
      <c r="P402" s="10"/>
    </row>
    <row r="403" spans="16:16">
      <c r="P403" s="10"/>
    </row>
    <row r="404" spans="16:16">
      <c r="P404" s="10"/>
    </row>
    <row r="405" spans="16:16">
      <c r="P405" s="10"/>
    </row>
    <row r="406" spans="16:16">
      <c r="P406" s="10"/>
    </row>
    <row r="407" spans="16:16">
      <c r="P407" s="10"/>
    </row>
    <row r="408" spans="16:16">
      <c r="P408" s="10"/>
    </row>
    <row r="409" spans="16:16">
      <c r="P409" s="10"/>
    </row>
    <row r="410" spans="16:16">
      <c r="P410" s="10"/>
    </row>
    <row r="411" spans="16:16">
      <c r="P411" s="10"/>
    </row>
    <row r="412" spans="16:16">
      <c r="P412" s="10"/>
    </row>
    <row r="413" spans="16:16">
      <c r="P413" s="10"/>
    </row>
    <row r="414" spans="16:16">
      <c r="P414" s="10"/>
    </row>
    <row r="415" spans="16:16">
      <c r="P415" s="10"/>
    </row>
    <row r="416" spans="16:16">
      <c r="P416" s="10"/>
    </row>
    <row r="417" spans="16:16">
      <c r="P417" s="10"/>
    </row>
    <row r="418" spans="16:16">
      <c r="P418" s="10"/>
    </row>
    <row r="419" spans="16:16">
      <c r="P419" s="10"/>
    </row>
    <row r="420" spans="16:16">
      <c r="P420" s="10"/>
    </row>
    <row r="421" spans="16:16">
      <c r="P421" s="10"/>
    </row>
    <row r="422" spans="16:16">
      <c r="P422" s="10"/>
    </row>
    <row r="423" spans="16:16">
      <c r="P423" s="10"/>
    </row>
    <row r="424" spans="16:16">
      <c r="P424" s="10"/>
    </row>
    <row r="425" spans="16:16">
      <c r="P425" s="10"/>
    </row>
    <row r="426" spans="16:16">
      <c r="P426" s="10"/>
    </row>
    <row r="427" spans="16:16">
      <c r="P427" s="10"/>
    </row>
    <row r="428" spans="16:16">
      <c r="P428" s="10"/>
    </row>
    <row r="429" spans="16:16">
      <c r="P429" s="10"/>
    </row>
    <row r="430" spans="16:16">
      <c r="P430" s="10"/>
    </row>
    <row r="431" spans="16:16">
      <c r="P431" s="10"/>
    </row>
    <row r="432" spans="16:16">
      <c r="P432" s="10"/>
    </row>
    <row r="433" spans="16:16">
      <c r="P433" s="10"/>
    </row>
    <row r="434" spans="16:16">
      <c r="P434" s="10"/>
    </row>
    <row r="435" spans="16:16">
      <c r="P435" s="10"/>
    </row>
    <row r="436" spans="16:16">
      <c r="P436" s="10"/>
    </row>
    <row r="437" spans="16:16">
      <c r="P437" s="10"/>
    </row>
    <row r="438" spans="16:16">
      <c r="P438" s="10"/>
    </row>
    <row r="439" spans="16:16">
      <c r="P439" s="10"/>
    </row>
    <row r="440" spans="16:16">
      <c r="P440" s="10"/>
    </row>
    <row r="441" spans="16:16">
      <c r="P441" s="10"/>
    </row>
    <row r="442" spans="16:16">
      <c r="P442" s="10"/>
    </row>
    <row r="443" spans="16:16">
      <c r="P443" s="10"/>
    </row>
    <row r="444" spans="16:16">
      <c r="P444" s="10"/>
    </row>
    <row r="445" spans="16:16">
      <c r="P445" s="10"/>
    </row>
    <row r="446" spans="16:16">
      <c r="P446" s="10"/>
    </row>
    <row r="447" spans="16:16">
      <c r="P447" s="10"/>
    </row>
    <row r="448" spans="16:16">
      <c r="P448" s="10"/>
    </row>
    <row r="449" spans="16:16">
      <c r="P449" s="10"/>
    </row>
    <row r="450" spans="16:16">
      <c r="P450" s="10"/>
    </row>
    <row r="451" spans="16:16">
      <c r="P451" s="10"/>
    </row>
    <row r="452" spans="16:16">
      <c r="P452" s="10"/>
    </row>
    <row r="453" spans="16:16">
      <c r="P453" s="10"/>
    </row>
    <row r="454" spans="16:16">
      <c r="P454" s="10"/>
    </row>
    <row r="455" spans="16:16">
      <c r="P455" s="10"/>
    </row>
    <row r="456" spans="16:16">
      <c r="P456" s="10"/>
    </row>
    <row r="457" spans="16:16">
      <c r="P457" s="10"/>
    </row>
    <row r="458" spans="16:16">
      <c r="P458" s="10"/>
    </row>
    <row r="459" spans="16:16">
      <c r="P459" s="10"/>
    </row>
    <row r="460" spans="16:16">
      <c r="P460" s="10"/>
    </row>
    <row r="461" spans="16:16">
      <c r="P461" s="10"/>
    </row>
    <row r="462" spans="16:16">
      <c r="P462" s="10"/>
    </row>
    <row r="463" spans="16:16">
      <c r="P463" s="10"/>
    </row>
    <row r="464" spans="16:16">
      <c r="P464" s="10"/>
    </row>
    <row r="465" spans="16:16">
      <c r="P465" s="10"/>
    </row>
    <row r="466" spans="16:16">
      <c r="P466" s="10"/>
    </row>
    <row r="467" spans="16:16">
      <c r="P467" s="10"/>
    </row>
    <row r="468" spans="16:16">
      <c r="P468" s="10"/>
    </row>
    <row r="469" spans="16:16">
      <c r="P469" s="10"/>
    </row>
    <row r="470" spans="16:16">
      <c r="P470" s="10"/>
    </row>
    <row r="471" spans="16:16">
      <c r="P471" s="10"/>
    </row>
    <row r="472" spans="16:16">
      <c r="P472" s="10"/>
    </row>
    <row r="473" spans="16:16">
      <c r="P473" s="10"/>
    </row>
    <row r="474" spans="16:16">
      <c r="P474" s="10"/>
    </row>
    <row r="475" spans="16:16">
      <c r="P475" s="10"/>
    </row>
    <row r="476" spans="16:16">
      <c r="P476" s="10"/>
    </row>
    <row r="477" spans="16:16">
      <c r="P477" s="10"/>
    </row>
    <row r="478" spans="16:16">
      <c r="P478" s="10"/>
    </row>
    <row r="479" spans="16:16">
      <c r="P479" s="10"/>
    </row>
    <row r="480" spans="16:16">
      <c r="P480" s="10"/>
    </row>
    <row r="481" spans="16:16">
      <c r="P481" s="10"/>
    </row>
    <row r="482" spans="16:16">
      <c r="P482" s="10"/>
    </row>
    <row r="483" spans="16:16">
      <c r="P483" s="10"/>
    </row>
    <row r="484" spans="16:16">
      <c r="P484" s="10"/>
    </row>
    <row r="485" spans="16:16">
      <c r="P485" s="10"/>
    </row>
    <row r="486" spans="16:16">
      <c r="P486" s="10"/>
    </row>
    <row r="487" spans="16:16">
      <c r="P487" s="10"/>
    </row>
    <row r="488" spans="16:16">
      <c r="P488" s="10"/>
    </row>
    <row r="489" spans="16:16">
      <c r="P489" s="10"/>
    </row>
    <row r="490" spans="16:16">
      <c r="P490" s="10"/>
    </row>
    <row r="491" spans="16:16">
      <c r="P491" s="10"/>
    </row>
    <row r="492" spans="16:16">
      <c r="P492" s="10"/>
    </row>
    <row r="493" spans="16:16">
      <c r="P493" s="10"/>
    </row>
    <row r="494" spans="16:16">
      <c r="P494" s="10"/>
    </row>
    <row r="495" spans="16:16">
      <c r="P495" s="10"/>
    </row>
    <row r="496" spans="16:16">
      <c r="P496" s="10"/>
    </row>
    <row r="497" spans="16:16">
      <c r="P497" s="10"/>
    </row>
    <row r="498" spans="16:16">
      <c r="P498" s="10"/>
    </row>
    <row r="499" spans="16:16">
      <c r="P499" s="10"/>
    </row>
    <row r="500" spans="16:16">
      <c r="P500" s="10"/>
    </row>
    <row r="501" spans="16:16">
      <c r="P501" s="10"/>
    </row>
    <row r="502" spans="16:16">
      <c r="P502" s="10"/>
    </row>
    <row r="503" spans="16:16">
      <c r="P503" s="10"/>
    </row>
    <row r="504" spans="16:16">
      <c r="P504" s="10"/>
    </row>
    <row r="505" spans="16:16">
      <c r="P505" s="10"/>
    </row>
    <row r="506" spans="16:16">
      <c r="P506" s="10"/>
    </row>
    <row r="507" spans="16:16">
      <c r="P507" s="10"/>
    </row>
    <row r="508" spans="16:16">
      <c r="P508" s="10"/>
    </row>
    <row r="509" spans="16:16">
      <c r="P509" s="10"/>
    </row>
    <row r="510" spans="16:16">
      <c r="P510" s="10"/>
    </row>
    <row r="511" spans="16:16">
      <c r="P511" s="10"/>
    </row>
    <row r="512" spans="16:16">
      <c r="P512" s="10"/>
    </row>
    <row r="513" spans="16:16">
      <c r="P513" s="10"/>
    </row>
    <row r="514" spans="16:16">
      <c r="P514" s="10"/>
    </row>
    <row r="515" spans="16:16">
      <c r="P515" s="10"/>
    </row>
    <row r="516" spans="16:16">
      <c r="P516" s="10"/>
    </row>
    <row r="517" spans="16:16">
      <c r="P517" s="10"/>
    </row>
    <row r="518" spans="16:16">
      <c r="P518" s="10"/>
    </row>
    <row r="519" spans="16:16">
      <c r="P519" s="10"/>
    </row>
    <row r="520" spans="16:16">
      <c r="P520" s="10"/>
    </row>
    <row r="521" spans="16:16">
      <c r="P521" s="10"/>
    </row>
    <row r="522" spans="16:16">
      <c r="P522" s="10"/>
    </row>
    <row r="523" spans="16:16">
      <c r="P523" s="10"/>
    </row>
    <row r="524" spans="16:16">
      <c r="P524" s="10"/>
    </row>
    <row r="525" spans="16:16">
      <c r="P525" s="10"/>
    </row>
    <row r="526" spans="16:16">
      <c r="P526" s="10"/>
    </row>
    <row r="527" spans="16:16">
      <c r="P527" s="10"/>
    </row>
    <row r="528" spans="16:16">
      <c r="P528" s="10"/>
    </row>
    <row r="529" spans="16:16">
      <c r="P529" s="10"/>
    </row>
    <row r="530" spans="16:16">
      <c r="P530" s="10"/>
    </row>
    <row r="531" spans="16:16">
      <c r="P531" s="10"/>
    </row>
    <row r="532" spans="16:16">
      <c r="P532" s="10"/>
    </row>
    <row r="533" spans="16:16">
      <c r="P533" s="10"/>
    </row>
    <row r="534" spans="16:16">
      <c r="P534" s="10"/>
    </row>
    <row r="535" spans="16:16">
      <c r="P535" s="10"/>
    </row>
    <row r="536" spans="16:16">
      <c r="P536" s="10"/>
    </row>
    <row r="537" spans="16:16">
      <c r="P537" s="10"/>
    </row>
    <row r="538" spans="16:16">
      <c r="P538" s="10"/>
    </row>
    <row r="539" spans="16:16">
      <c r="P539" s="10"/>
    </row>
    <row r="540" spans="16:16">
      <c r="P540" s="10"/>
    </row>
    <row r="541" spans="16:16">
      <c r="P541" s="10"/>
    </row>
    <row r="542" spans="16:16">
      <c r="P542" s="10"/>
    </row>
    <row r="543" spans="16:16">
      <c r="P543" s="10"/>
    </row>
    <row r="544" spans="16:16">
      <c r="P544" s="10"/>
    </row>
    <row r="545" spans="16:16">
      <c r="P545" s="10"/>
    </row>
    <row r="546" spans="16:16">
      <c r="P546" s="10"/>
    </row>
    <row r="547" spans="16:16">
      <c r="P547" s="10"/>
    </row>
    <row r="548" spans="16:16">
      <c r="P548" s="10"/>
    </row>
    <row r="549" spans="16:16">
      <c r="P549" s="10"/>
    </row>
    <row r="550" spans="16:16">
      <c r="P550" s="10"/>
    </row>
    <row r="551" spans="16:16">
      <c r="P551" s="10"/>
    </row>
    <row r="552" spans="16:16">
      <c r="P552" s="10"/>
    </row>
    <row r="553" spans="16:16">
      <c r="P553" s="10"/>
    </row>
    <row r="554" spans="16:16">
      <c r="P554" s="10"/>
    </row>
    <row r="555" spans="16:16">
      <c r="P555" s="10"/>
    </row>
    <row r="556" spans="16:16">
      <c r="P556" s="10"/>
    </row>
    <row r="557" spans="16:16">
      <c r="P557" s="10"/>
    </row>
    <row r="558" spans="16:16">
      <c r="P558" s="10"/>
    </row>
    <row r="559" spans="16:16">
      <c r="P559" s="10"/>
    </row>
    <row r="560" spans="16:16">
      <c r="P560" s="10"/>
    </row>
    <row r="561" spans="16:16">
      <c r="P561" s="10"/>
    </row>
    <row r="562" spans="16:16">
      <c r="P562" s="10"/>
    </row>
    <row r="563" spans="16:16">
      <c r="P563" s="10"/>
    </row>
    <row r="564" spans="16:16">
      <c r="P564" s="10"/>
    </row>
    <row r="565" spans="16:16">
      <c r="P565" s="10"/>
    </row>
    <row r="566" spans="16:16">
      <c r="P566" s="10"/>
    </row>
    <row r="567" spans="16:16">
      <c r="P567" s="10"/>
    </row>
    <row r="568" spans="16:16">
      <c r="P568" s="10"/>
    </row>
    <row r="569" spans="16:16">
      <c r="P569" s="10"/>
    </row>
    <row r="570" spans="16:16">
      <c r="P570" s="10"/>
    </row>
    <row r="571" spans="16:16">
      <c r="P571" s="10"/>
    </row>
    <row r="572" spans="16:16">
      <c r="P572" s="10"/>
    </row>
    <row r="573" spans="16:16">
      <c r="P573" s="10"/>
    </row>
    <row r="574" spans="16:16">
      <c r="P574" s="10"/>
    </row>
    <row r="575" spans="16:16">
      <c r="P575" s="10"/>
    </row>
    <row r="576" spans="16:16">
      <c r="P576" s="10"/>
    </row>
    <row r="577" spans="16:16">
      <c r="P577" s="10"/>
    </row>
    <row r="578" spans="16:16">
      <c r="P578" s="10"/>
    </row>
    <row r="579" spans="16:16">
      <c r="P579" s="10"/>
    </row>
    <row r="580" spans="16:16">
      <c r="P580" s="10"/>
    </row>
    <row r="581" spans="16:16">
      <c r="P581" s="10"/>
    </row>
    <row r="582" spans="16:16">
      <c r="P582" s="10"/>
    </row>
    <row r="583" spans="16:16">
      <c r="P583" s="10"/>
    </row>
    <row r="584" spans="16:16">
      <c r="P584" s="10"/>
    </row>
    <row r="585" spans="16:16">
      <c r="P585" s="10"/>
    </row>
    <row r="586" spans="16:16">
      <c r="P586" s="10"/>
    </row>
    <row r="587" spans="16:16">
      <c r="P587" s="10"/>
    </row>
    <row r="588" spans="16:16">
      <c r="P588" s="10"/>
    </row>
    <row r="589" spans="16:16">
      <c r="P589" s="10"/>
    </row>
    <row r="590" spans="16:16">
      <c r="P590" s="10"/>
    </row>
    <row r="591" spans="16:16">
      <c r="P591" s="10"/>
    </row>
    <row r="592" spans="16:16">
      <c r="P592" s="10"/>
    </row>
    <row r="593" spans="16:16">
      <c r="P593" s="10"/>
    </row>
    <row r="594" spans="16:16">
      <c r="P594" s="10"/>
    </row>
    <row r="595" spans="16:16">
      <c r="P595" s="10"/>
    </row>
    <row r="596" spans="16:16">
      <c r="P596" s="10"/>
    </row>
    <row r="597" spans="16:16">
      <c r="P597" s="10"/>
    </row>
    <row r="598" spans="16:16">
      <c r="P598" s="10"/>
    </row>
    <row r="599" spans="16:16">
      <c r="P599" s="10"/>
    </row>
    <row r="600" spans="16:16">
      <c r="P600" s="10"/>
    </row>
    <row r="601" spans="16:16">
      <c r="P601" s="10"/>
    </row>
    <row r="602" spans="16:16">
      <c r="P602" s="10"/>
    </row>
    <row r="603" spans="16:16">
      <c r="P603" s="10"/>
    </row>
    <row r="604" spans="16:16">
      <c r="P604" s="10"/>
    </row>
    <row r="605" spans="16:16">
      <c r="P605" s="10"/>
    </row>
    <row r="606" spans="16:16">
      <c r="P606" s="10"/>
    </row>
    <row r="607" spans="16:16">
      <c r="P607" s="10"/>
    </row>
    <row r="608" spans="16:16">
      <c r="P608" s="10"/>
    </row>
    <row r="609" spans="16:16">
      <c r="P609" s="10"/>
    </row>
    <row r="610" spans="16:16">
      <c r="P610" s="10"/>
    </row>
    <row r="611" spans="16:16">
      <c r="P611" s="10"/>
    </row>
    <row r="612" spans="16:16">
      <c r="P612" s="10"/>
    </row>
    <row r="613" spans="16:16">
      <c r="P613" s="10"/>
    </row>
    <row r="614" spans="16:16">
      <c r="P614" s="10"/>
    </row>
    <row r="615" spans="16:16">
      <c r="P615" s="10"/>
    </row>
    <row r="616" spans="16:16">
      <c r="P616" s="10"/>
    </row>
    <row r="617" spans="16:16">
      <c r="P617" s="10"/>
    </row>
    <row r="618" spans="16:16">
      <c r="P618" s="10"/>
    </row>
    <row r="619" spans="16:16">
      <c r="P619" s="10"/>
    </row>
    <row r="620" spans="16:16">
      <c r="P620" s="10"/>
    </row>
    <row r="621" spans="16:16">
      <c r="P621" s="10"/>
    </row>
    <row r="622" spans="16:16">
      <c r="P622" s="10"/>
    </row>
    <row r="623" spans="16:16">
      <c r="P623" s="10"/>
    </row>
    <row r="624" spans="16:16">
      <c r="P624" s="10"/>
    </row>
    <row r="625" spans="16:16">
      <c r="P625" s="10"/>
    </row>
    <row r="626" spans="16:16">
      <c r="P626" s="10"/>
    </row>
    <row r="627" spans="16:16">
      <c r="P627" s="10"/>
    </row>
    <row r="628" spans="16:16">
      <c r="P628" s="10"/>
    </row>
    <row r="629" spans="16:16">
      <c r="P629" s="10"/>
    </row>
    <row r="630" spans="16:16">
      <c r="P630" s="10"/>
    </row>
    <row r="631" spans="16:16">
      <c r="P631" s="10"/>
    </row>
    <row r="632" spans="16:16">
      <c r="P632" s="10"/>
    </row>
    <row r="633" spans="16:16">
      <c r="P633" s="10"/>
    </row>
    <row r="634" spans="16:16">
      <c r="P634" s="10"/>
    </row>
    <row r="635" spans="16:16">
      <c r="P635" s="10"/>
    </row>
    <row r="636" spans="16:16">
      <c r="P636" s="10"/>
    </row>
    <row r="637" spans="16:16">
      <c r="P637" s="10"/>
    </row>
    <row r="638" spans="16:16">
      <c r="P638" s="10"/>
    </row>
    <row r="639" spans="16:16">
      <c r="P639" s="10"/>
    </row>
    <row r="640" spans="16:16">
      <c r="P640" s="10"/>
    </row>
    <row r="641" spans="16:16">
      <c r="P641" s="10"/>
    </row>
    <row r="642" spans="16:16">
      <c r="P642" s="10"/>
    </row>
    <row r="643" spans="16:16">
      <c r="P643" s="10"/>
    </row>
    <row r="644" spans="16:16">
      <c r="P644" s="10"/>
    </row>
    <row r="645" spans="16:16">
      <c r="P645" s="10"/>
    </row>
    <row r="646" spans="16:16">
      <c r="P646" s="10"/>
    </row>
    <row r="647" spans="16:16">
      <c r="P647" s="10"/>
    </row>
    <row r="648" spans="16:16">
      <c r="P648" s="10"/>
    </row>
    <row r="649" spans="16:16">
      <c r="P649" s="10"/>
    </row>
    <row r="650" spans="16:16">
      <c r="P650" s="10"/>
    </row>
    <row r="651" spans="16:16">
      <c r="P651" s="10"/>
    </row>
    <row r="652" spans="16:16">
      <c r="P652" s="10"/>
    </row>
    <row r="653" spans="16:16">
      <c r="P653" s="10"/>
    </row>
    <row r="654" spans="16:16">
      <c r="P654" s="10"/>
    </row>
    <row r="655" spans="16:16">
      <c r="P655" s="10"/>
    </row>
    <row r="656" spans="16:16">
      <c r="P656" s="10"/>
    </row>
    <row r="657" spans="16:16">
      <c r="P657" s="10"/>
    </row>
    <row r="658" spans="16:16">
      <c r="P658" s="10"/>
    </row>
    <row r="659" spans="16:16">
      <c r="P659" s="10"/>
    </row>
    <row r="660" spans="16:16">
      <c r="P660" s="10"/>
    </row>
    <row r="661" spans="16:16">
      <c r="P661" s="10"/>
    </row>
    <row r="662" spans="16:16">
      <c r="P662" s="10"/>
    </row>
    <row r="663" spans="16:16">
      <c r="P663" s="10"/>
    </row>
    <row r="664" spans="16:16">
      <c r="P664" s="10"/>
    </row>
    <row r="665" spans="16:16">
      <c r="P665" s="10"/>
    </row>
    <row r="666" spans="16:16">
      <c r="P666" s="10"/>
    </row>
    <row r="667" spans="16:16">
      <c r="P667" s="10"/>
    </row>
    <row r="668" spans="16:16">
      <c r="P668" s="10"/>
    </row>
    <row r="669" spans="16:16">
      <c r="P669" s="10"/>
    </row>
    <row r="670" spans="16:16">
      <c r="P670" s="10"/>
    </row>
    <row r="671" spans="16:16">
      <c r="P671" s="10"/>
    </row>
    <row r="672" spans="16:16">
      <c r="P672" s="10"/>
    </row>
    <row r="673" spans="16:16">
      <c r="P673" s="10"/>
    </row>
    <row r="674" spans="16:16">
      <c r="P674" s="10"/>
    </row>
    <row r="675" spans="16:16">
      <c r="P675" s="10"/>
    </row>
    <row r="676" spans="16:16">
      <c r="P676" s="10"/>
    </row>
    <row r="677" spans="16:16">
      <c r="P677" s="10"/>
    </row>
    <row r="678" spans="16:16">
      <c r="P678" s="10"/>
    </row>
    <row r="679" spans="16:16">
      <c r="P679" s="10"/>
    </row>
    <row r="680" spans="16:16">
      <c r="P680" s="10"/>
    </row>
    <row r="681" spans="16:16">
      <c r="P681" s="10"/>
    </row>
    <row r="682" spans="16:16">
      <c r="P682" s="10"/>
    </row>
    <row r="683" spans="16:16">
      <c r="P683" s="10"/>
    </row>
    <row r="684" spans="16:16">
      <c r="P684" s="10"/>
    </row>
    <row r="685" spans="16:16">
      <c r="P685" s="10"/>
    </row>
    <row r="686" spans="16:16">
      <c r="P686" s="10"/>
    </row>
    <row r="687" spans="16:16">
      <c r="P687" s="10"/>
    </row>
    <row r="688" spans="16:16">
      <c r="P688" s="10"/>
    </row>
    <row r="689" spans="16:16">
      <c r="P689" s="10"/>
    </row>
    <row r="690" spans="16:16">
      <c r="P690" s="10"/>
    </row>
    <row r="691" spans="16:16">
      <c r="P691" s="10"/>
    </row>
    <row r="692" spans="16:16">
      <c r="P692" s="10"/>
    </row>
    <row r="693" spans="16:16">
      <c r="P693" s="10"/>
    </row>
    <row r="694" spans="16:16">
      <c r="P694" s="10"/>
    </row>
    <row r="695" spans="16:16">
      <c r="P695" s="10"/>
    </row>
    <row r="696" spans="16:16">
      <c r="P696" s="10"/>
    </row>
    <row r="697" spans="16:16">
      <c r="P697" s="10"/>
    </row>
    <row r="698" spans="16:16">
      <c r="P698" s="10"/>
    </row>
    <row r="699" spans="16:16">
      <c r="P699" s="10"/>
    </row>
    <row r="700" spans="16:16">
      <c r="P700" s="10"/>
    </row>
    <row r="701" spans="16:16">
      <c r="P701" s="10"/>
    </row>
    <row r="702" spans="16:16">
      <c r="P702" s="10"/>
    </row>
    <row r="703" spans="16:16">
      <c r="P703" s="10"/>
    </row>
    <row r="704" spans="16:16">
      <c r="P704" s="10"/>
    </row>
    <row r="705" spans="16:16">
      <c r="P705" s="10"/>
    </row>
    <row r="706" spans="16:16">
      <c r="P706" s="10"/>
    </row>
    <row r="707" spans="16:16">
      <c r="P707" s="10"/>
    </row>
    <row r="708" spans="16:16">
      <c r="P708" s="10"/>
    </row>
    <row r="709" spans="16:16">
      <c r="P709" s="10"/>
    </row>
    <row r="710" spans="16:16">
      <c r="P710" s="10"/>
    </row>
    <row r="711" spans="16:16">
      <c r="P711" s="10"/>
    </row>
    <row r="712" spans="16:16">
      <c r="P712" s="10"/>
    </row>
    <row r="713" spans="16:16">
      <c r="P713" s="10"/>
    </row>
    <row r="714" spans="16:16">
      <c r="P714" s="10"/>
    </row>
    <row r="715" spans="16:16">
      <c r="P715" s="10"/>
    </row>
    <row r="716" spans="16:16">
      <c r="P716" s="10"/>
    </row>
    <row r="717" spans="16:16">
      <c r="P717" s="10"/>
    </row>
    <row r="718" spans="16:16">
      <c r="P718" s="10"/>
    </row>
    <row r="719" spans="16:16">
      <c r="P719" s="10"/>
    </row>
    <row r="720" spans="16:16">
      <c r="P720" s="10"/>
    </row>
    <row r="721" spans="16:16">
      <c r="P721" s="10"/>
    </row>
    <row r="722" spans="16:16">
      <c r="P722" s="10"/>
    </row>
    <row r="723" spans="16:16">
      <c r="P723" s="10"/>
    </row>
    <row r="724" spans="16:16">
      <c r="P724" s="10"/>
    </row>
    <row r="725" spans="16:16">
      <c r="P725" s="10"/>
    </row>
    <row r="726" spans="16:16">
      <c r="P726" s="10"/>
    </row>
    <row r="727" spans="16:16">
      <c r="P727" s="10"/>
    </row>
    <row r="728" spans="16:16">
      <c r="P728" s="10"/>
    </row>
    <row r="729" spans="16:16">
      <c r="P729" s="10"/>
    </row>
    <row r="730" spans="16:16">
      <c r="P730" s="10"/>
    </row>
    <row r="731" spans="16:16">
      <c r="P731" s="10"/>
    </row>
    <row r="732" spans="16:16">
      <c r="P732" s="10"/>
    </row>
    <row r="733" spans="16:16">
      <c r="P733" s="10"/>
    </row>
    <row r="734" spans="16:16">
      <c r="P734" s="10"/>
    </row>
    <row r="735" spans="16:16">
      <c r="P735" s="10"/>
    </row>
    <row r="736" spans="16:16">
      <c r="P736" s="10"/>
    </row>
    <row r="737" spans="16:16">
      <c r="P737" s="10"/>
    </row>
    <row r="738" spans="16:16">
      <c r="P738" s="10"/>
    </row>
    <row r="739" spans="16:16">
      <c r="P739" s="10"/>
    </row>
    <row r="740" spans="16:16">
      <c r="P740" s="10"/>
    </row>
    <row r="741" spans="16:16">
      <c r="P741" s="10"/>
    </row>
    <row r="742" spans="16:16">
      <c r="P742" s="10"/>
    </row>
    <row r="743" spans="16:16">
      <c r="P743" s="10"/>
    </row>
    <row r="744" spans="16:16">
      <c r="P744" s="10"/>
    </row>
    <row r="745" spans="16:16">
      <c r="P745" s="10"/>
    </row>
    <row r="746" spans="16:16">
      <c r="P746" s="10"/>
    </row>
    <row r="747" spans="16:16">
      <c r="P747" s="10"/>
    </row>
    <row r="748" spans="16:16">
      <c r="P748" s="10"/>
    </row>
    <row r="749" spans="16:16">
      <c r="P749" s="10"/>
    </row>
    <row r="750" spans="16:16">
      <c r="P750" s="10"/>
    </row>
    <row r="751" spans="16:16">
      <c r="P751" s="10"/>
    </row>
    <row r="752" spans="16:16">
      <c r="P752" s="10"/>
    </row>
    <row r="753" spans="16:16">
      <c r="P753" s="10"/>
    </row>
    <row r="754" spans="16:16">
      <c r="P754" s="10"/>
    </row>
    <row r="755" spans="16:16">
      <c r="P755" s="10"/>
    </row>
    <row r="756" spans="16:16">
      <c r="P756" s="10"/>
    </row>
    <row r="757" spans="16:16">
      <c r="P757" s="10"/>
    </row>
    <row r="758" spans="16:16">
      <c r="P758" s="10"/>
    </row>
    <row r="759" spans="16:16">
      <c r="P759" s="10"/>
    </row>
    <row r="760" spans="16:16">
      <c r="P760" s="10"/>
    </row>
    <row r="761" spans="16:16">
      <c r="P761" s="10"/>
    </row>
    <row r="762" spans="16:16">
      <c r="P762" s="10"/>
    </row>
    <row r="763" spans="16:16">
      <c r="P763" s="10"/>
    </row>
    <row r="764" spans="16:16">
      <c r="P764" s="10"/>
    </row>
    <row r="765" spans="16:16">
      <c r="P765" s="10"/>
    </row>
    <row r="766" spans="16:16">
      <c r="P766" s="10"/>
    </row>
    <row r="767" spans="16:16">
      <c r="P767" s="10"/>
    </row>
    <row r="768" spans="16:16">
      <c r="P768" s="10"/>
    </row>
    <row r="769" spans="16:16">
      <c r="P769" s="10"/>
    </row>
    <row r="770" spans="16:16">
      <c r="P770" s="10"/>
    </row>
    <row r="771" spans="16:16">
      <c r="P771" s="10"/>
    </row>
    <row r="772" spans="16:16">
      <c r="P772" s="10"/>
    </row>
    <row r="773" spans="16:16">
      <c r="P773" s="10"/>
    </row>
    <row r="774" spans="16:16">
      <c r="P774" s="10"/>
    </row>
    <row r="775" spans="16:16">
      <c r="P775" s="10"/>
    </row>
    <row r="776" spans="16:16">
      <c r="P776" s="10"/>
    </row>
    <row r="777" spans="16:16">
      <c r="P777" s="10"/>
    </row>
    <row r="778" spans="16:16">
      <c r="P778" s="10"/>
    </row>
    <row r="779" spans="16:16">
      <c r="P779" s="10"/>
    </row>
    <row r="780" spans="16:16">
      <c r="P780" s="10"/>
    </row>
    <row r="781" spans="16:16">
      <c r="P781" s="10"/>
    </row>
    <row r="782" spans="16:16">
      <c r="P782" s="10"/>
    </row>
    <row r="783" spans="16:16">
      <c r="P783" s="10"/>
    </row>
    <row r="784" spans="16:16">
      <c r="P784" s="10"/>
    </row>
    <row r="785" spans="16:16">
      <c r="P785" s="10"/>
    </row>
    <row r="786" spans="16:16">
      <c r="P786" s="10"/>
    </row>
    <row r="787" spans="16:16">
      <c r="P787" s="10"/>
    </row>
    <row r="788" spans="16:16">
      <c r="P788" s="10"/>
    </row>
    <row r="789" spans="16:16">
      <c r="P789" s="10"/>
    </row>
    <row r="790" spans="16:16">
      <c r="P790" s="10"/>
    </row>
    <row r="791" spans="16:16">
      <c r="P791" s="10"/>
    </row>
    <row r="792" spans="16:16">
      <c r="P792" s="10"/>
    </row>
    <row r="793" spans="16:16">
      <c r="P793" s="10"/>
    </row>
    <row r="794" spans="16:16">
      <c r="P794" s="10"/>
    </row>
    <row r="795" spans="16:16">
      <c r="P795" s="10"/>
    </row>
    <row r="796" spans="16:16">
      <c r="P796" s="10"/>
    </row>
    <row r="797" spans="16:16">
      <c r="P797" s="10"/>
    </row>
    <row r="798" spans="16:16">
      <c r="P798" s="10"/>
    </row>
    <row r="799" spans="16:16">
      <c r="P799" s="10"/>
    </row>
    <row r="800" spans="16:16">
      <c r="P800" s="10"/>
    </row>
    <row r="801" spans="16:16">
      <c r="P801" s="10"/>
    </row>
    <row r="802" spans="16:16">
      <c r="P802" s="10"/>
    </row>
    <row r="803" spans="16:16">
      <c r="P803" s="10"/>
    </row>
    <row r="804" spans="16:16">
      <c r="P804" s="10"/>
    </row>
    <row r="805" spans="16:16">
      <c r="P805" s="10"/>
    </row>
    <row r="806" spans="16:16">
      <c r="P806" s="10"/>
    </row>
    <row r="807" spans="16:16">
      <c r="P807" s="10"/>
    </row>
    <row r="808" spans="16:16">
      <c r="P808" s="10"/>
    </row>
    <row r="809" spans="16:16">
      <c r="P809" s="10"/>
    </row>
    <row r="810" spans="16:16">
      <c r="P810" s="10"/>
    </row>
    <row r="811" spans="16:16">
      <c r="P811" s="10"/>
    </row>
    <row r="812" spans="16:16">
      <c r="P812" s="10"/>
    </row>
    <row r="813" spans="16:16">
      <c r="P813" s="10"/>
    </row>
    <row r="814" spans="16:16">
      <c r="P814" s="10"/>
    </row>
    <row r="815" spans="16:16">
      <c r="P815" s="10"/>
    </row>
    <row r="816" spans="16:16">
      <c r="P816" s="10"/>
    </row>
    <row r="817" spans="16:16">
      <c r="P817" s="10"/>
    </row>
    <row r="818" spans="16:16">
      <c r="P818" s="10"/>
    </row>
    <row r="819" spans="16:16">
      <c r="P819" s="10"/>
    </row>
    <row r="820" spans="16:16">
      <c r="P820" s="10"/>
    </row>
    <row r="821" spans="16:16">
      <c r="P821" s="10"/>
    </row>
    <row r="822" spans="16:16">
      <c r="P822" s="10"/>
    </row>
    <row r="823" spans="16:16">
      <c r="P823" s="10"/>
    </row>
    <row r="824" spans="16:16">
      <c r="P824" s="10"/>
    </row>
    <row r="825" spans="16:16">
      <c r="P825" s="10"/>
    </row>
    <row r="826" spans="16:16">
      <c r="P826" s="10"/>
    </row>
    <row r="827" spans="16:16">
      <c r="P827" s="10"/>
    </row>
    <row r="828" spans="16:16">
      <c r="P828" s="10"/>
    </row>
    <row r="829" spans="16:16">
      <c r="P829" s="10"/>
    </row>
    <row r="830" spans="16:16">
      <c r="P830" s="10"/>
    </row>
    <row r="831" spans="16:16">
      <c r="P831" s="10"/>
    </row>
    <row r="832" spans="16:16">
      <c r="P832" s="10"/>
    </row>
    <row r="833" spans="16:16">
      <c r="P833" s="10"/>
    </row>
    <row r="834" spans="16:16">
      <c r="P834" s="10"/>
    </row>
    <row r="835" spans="16:16">
      <c r="P835" s="10"/>
    </row>
    <row r="836" spans="16:16">
      <c r="P836" s="10"/>
    </row>
    <row r="837" spans="16:16">
      <c r="P837" s="10"/>
    </row>
    <row r="838" spans="16:16">
      <c r="P838" s="10"/>
    </row>
    <row r="839" spans="16:16">
      <c r="P839" s="10"/>
    </row>
    <row r="840" spans="16:16">
      <c r="P840" s="10"/>
    </row>
    <row r="841" spans="16:16">
      <c r="P841" s="10"/>
    </row>
    <row r="842" spans="16:16">
      <c r="P842" s="10"/>
    </row>
    <row r="843" spans="16:16">
      <c r="P843" s="10"/>
    </row>
    <row r="844" spans="16:16">
      <c r="P844" s="10"/>
    </row>
    <row r="845" spans="16:16">
      <c r="P845" s="10"/>
    </row>
    <row r="846" spans="16:16">
      <c r="P846" s="10"/>
    </row>
    <row r="847" spans="16:16">
      <c r="P847" s="10"/>
    </row>
    <row r="848" spans="16:16">
      <c r="P848" s="10"/>
    </row>
    <row r="849" spans="16:16">
      <c r="P849" s="10"/>
    </row>
    <row r="850" spans="16:16">
      <c r="P850" s="10"/>
    </row>
    <row r="851" spans="16:16">
      <c r="P851" s="10"/>
    </row>
    <row r="852" spans="16:16">
      <c r="P852" s="10"/>
    </row>
    <row r="853" spans="16:16">
      <c r="P853" s="10"/>
    </row>
    <row r="854" spans="16:16">
      <c r="P854" s="10"/>
    </row>
    <row r="855" spans="16:16">
      <c r="P855" s="10"/>
    </row>
    <row r="856" spans="16:16">
      <c r="P856" s="10"/>
    </row>
    <row r="857" spans="16:16">
      <c r="P857" s="10"/>
    </row>
    <row r="858" spans="16:16">
      <c r="P858" s="10"/>
    </row>
    <row r="859" spans="16:16">
      <c r="P859" s="10"/>
    </row>
    <row r="860" spans="16:16">
      <c r="P860" s="10"/>
    </row>
    <row r="861" spans="16:16">
      <c r="P861" s="10"/>
    </row>
    <row r="862" spans="16:16">
      <c r="P862" s="10"/>
    </row>
    <row r="863" spans="16:16">
      <c r="P863" s="10"/>
    </row>
    <row r="864" spans="16:16">
      <c r="P864" s="10"/>
    </row>
    <row r="865" spans="16:16">
      <c r="P865" s="10"/>
    </row>
    <row r="866" spans="16:16">
      <c r="P866" s="10"/>
    </row>
    <row r="867" spans="16:16">
      <c r="P867" s="10"/>
    </row>
    <row r="868" spans="16:16">
      <c r="P868" s="10"/>
    </row>
    <row r="869" spans="16:16">
      <c r="P869" s="10"/>
    </row>
    <row r="870" spans="16:16">
      <c r="P870" s="10"/>
    </row>
    <row r="871" spans="16:16">
      <c r="P871" s="10"/>
    </row>
    <row r="872" spans="16:16">
      <c r="P872" s="10"/>
    </row>
    <row r="873" spans="16:16">
      <c r="P873" s="10"/>
    </row>
    <row r="874" spans="16:16">
      <c r="P874" s="10"/>
    </row>
    <row r="875" spans="16:16">
      <c r="P875" s="10"/>
    </row>
    <row r="876" spans="16:16">
      <c r="P876" s="10"/>
    </row>
    <row r="877" spans="16:16">
      <c r="P877" s="10"/>
    </row>
    <row r="878" spans="16:16">
      <c r="P878" s="10"/>
    </row>
    <row r="879" spans="16:16">
      <c r="P879" s="10"/>
    </row>
    <row r="880" spans="16:16">
      <c r="P880" s="10"/>
    </row>
    <row r="881" spans="16:16">
      <c r="P881" s="10"/>
    </row>
    <row r="882" spans="16:16">
      <c r="P882" s="10"/>
    </row>
    <row r="883" spans="16:16">
      <c r="P883" s="10"/>
    </row>
    <row r="884" spans="16:16">
      <c r="P884" s="10"/>
    </row>
    <row r="885" spans="16:16">
      <c r="P885" s="10"/>
    </row>
    <row r="886" spans="16:16">
      <c r="P886" s="10"/>
    </row>
    <row r="887" spans="16:16">
      <c r="P887" s="10"/>
    </row>
    <row r="888" spans="16:16">
      <c r="P888" s="10"/>
    </row>
    <row r="889" spans="16:16">
      <c r="P889" s="10"/>
    </row>
    <row r="890" spans="16:16">
      <c r="P890" s="10"/>
    </row>
    <row r="891" spans="16:16">
      <c r="P891" s="10"/>
    </row>
    <row r="892" spans="16:16">
      <c r="P892" s="10"/>
    </row>
    <row r="893" spans="16:16">
      <c r="P893" s="10"/>
    </row>
    <row r="894" spans="16:16">
      <c r="P894" s="10"/>
    </row>
    <row r="895" spans="16:16">
      <c r="P895" s="10"/>
    </row>
    <row r="896" spans="16:16">
      <c r="P896" s="10"/>
    </row>
    <row r="897" spans="16:16">
      <c r="P897" s="10"/>
    </row>
    <row r="898" spans="16:16">
      <c r="P898" s="10"/>
    </row>
    <row r="899" spans="16:16">
      <c r="P899" s="10"/>
    </row>
    <row r="900" spans="16:16">
      <c r="P900" s="10"/>
    </row>
    <row r="901" spans="16:16">
      <c r="P901" s="10"/>
    </row>
    <row r="902" spans="16:16">
      <c r="P902" s="10"/>
    </row>
    <row r="903" spans="16:16">
      <c r="P903" s="10"/>
    </row>
    <row r="904" spans="16:16">
      <c r="P904" s="10"/>
    </row>
    <row r="905" spans="16:16">
      <c r="P905" s="10"/>
    </row>
    <row r="906" spans="16:16">
      <c r="P906" s="10"/>
    </row>
    <row r="907" spans="16:16">
      <c r="P907" s="10"/>
    </row>
    <row r="908" spans="16:16">
      <c r="P908" s="10"/>
    </row>
    <row r="909" spans="16:16">
      <c r="P909" s="10"/>
    </row>
    <row r="910" spans="16:16">
      <c r="P910" s="10"/>
    </row>
    <row r="911" spans="16:16">
      <c r="P911" s="10"/>
    </row>
    <row r="912" spans="16:16">
      <c r="P912" s="10"/>
    </row>
    <row r="913" spans="16:16">
      <c r="P913" s="10"/>
    </row>
    <row r="914" spans="16:16">
      <c r="P914" s="10"/>
    </row>
    <row r="915" spans="16:16">
      <c r="P915" s="10"/>
    </row>
    <row r="916" spans="16:16">
      <c r="P916" s="10"/>
    </row>
    <row r="917" spans="16:16">
      <c r="P917" s="10"/>
    </row>
    <row r="918" spans="16:16">
      <c r="P918" s="10"/>
    </row>
    <row r="919" spans="16:16">
      <c r="P919" s="10"/>
    </row>
    <row r="920" spans="16:16">
      <c r="P920" s="10"/>
    </row>
    <row r="921" spans="16:16">
      <c r="P921" s="10"/>
    </row>
    <row r="922" spans="16:16">
      <c r="P922" s="10"/>
    </row>
    <row r="923" spans="16:16">
      <c r="P923" s="10"/>
    </row>
    <row r="924" spans="16:16">
      <c r="P924" s="10"/>
    </row>
    <row r="925" spans="16:16">
      <c r="P925" s="10"/>
    </row>
    <row r="926" spans="16:16">
      <c r="P926" s="10"/>
    </row>
    <row r="927" spans="16:16">
      <c r="P927" s="10"/>
    </row>
    <row r="928" spans="16:16">
      <c r="P928" s="10"/>
    </row>
    <row r="929" spans="16:16">
      <c r="P929" s="10"/>
    </row>
    <row r="930" spans="16:16">
      <c r="P930" s="10"/>
    </row>
    <row r="931" spans="16:16">
      <c r="P931" s="10"/>
    </row>
    <row r="932" spans="16:16">
      <c r="P932" s="10"/>
    </row>
    <row r="933" spans="16:16">
      <c r="P933" s="10"/>
    </row>
    <row r="934" spans="16:16">
      <c r="P934" s="10"/>
    </row>
    <row r="935" spans="16:16">
      <c r="P935" s="10"/>
    </row>
    <row r="936" spans="16:16">
      <c r="P936" s="10"/>
    </row>
    <row r="937" spans="16:16">
      <c r="P937" s="10"/>
    </row>
    <row r="938" spans="16:16">
      <c r="P938" s="10"/>
    </row>
    <row r="939" spans="16:16">
      <c r="P939" s="10"/>
    </row>
    <row r="940" spans="16:16">
      <c r="P940" s="10"/>
    </row>
    <row r="941" spans="16:16">
      <c r="P941" s="10"/>
    </row>
    <row r="942" spans="16:16">
      <c r="P942" s="10"/>
    </row>
    <row r="943" spans="16:16">
      <c r="P943" s="10"/>
    </row>
    <row r="944" spans="16:16">
      <c r="P944" s="10"/>
    </row>
    <row r="945" spans="16:16">
      <c r="P945" s="10"/>
    </row>
    <row r="946" spans="16:16">
      <c r="P946" s="10"/>
    </row>
    <row r="947" spans="16:16">
      <c r="P947" s="10"/>
    </row>
    <row r="948" spans="16:16">
      <c r="P948" s="10"/>
    </row>
    <row r="949" spans="16:16">
      <c r="P949" s="10"/>
    </row>
    <row r="950" spans="16:16">
      <c r="P950" s="10"/>
    </row>
    <row r="951" spans="16:16">
      <c r="P951" s="10"/>
    </row>
    <row r="952" spans="16:16">
      <c r="P952" s="10"/>
    </row>
    <row r="953" spans="16:16">
      <c r="P953" s="10"/>
    </row>
    <row r="954" spans="16:16">
      <c r="P954" s="10"/>
    </row>
    <row r="955" spans="16:16">
      <c r="P955" s="10"/>
    </row>
    <row r="956" spans="16:16">
      <c r="P956" s="10"/>
    </row>
    <row r="957" spans="16:16">
      <c r="P957" s="10"/>
    </row>
    <row r="958" spans="16:16">
      <c r="P958" s="10"/>
    </row>
    <row r="959" spans="16:16">
      <c r="P959" s="10"/>
    </row>
    <row r="960" spans="16:16">
      <c r="P960" s="10"/>
    </row>
    <row r="961" spans="16:16">
      <c r="P961" s="10"/>
    </row>
    <row r="962" spans="16:16">
      <c r="P962" s="10"/>
    </row>
    <row r="963" spans="16:16">
      <c r="P963" s="10"/>
    </row>
    <row r="964" spans="16:16">
      <c r="P964" s="10"/>
    </row>
    <row r="965" spans="16:16">
      <c r="P965" s="10"/>
    </row>
    <row r="966" spans="16:16">
      <c r="P966" s="10"/>
    </row>
    <row r="967" spans="16:16">
      <c r="P967" s="10"/>
    </row>
    <row r="968" spans="16:16">
      <c r="P968" s="10"/>
    </row>
    <row r="969" spans="16:16">
      <c r="P969" s="10"/>
    </row>
    <row r="970" spans="16:16">
      <c r="P970" s="10"/>
    </row>
    <row r="971" spans="16:16">
      <c r="P971" s="10"/>
    </row>
    <row r="972" spans="16:16">
      <c r="P972" s="10"/>
    </row>
    <row r="973" spans="16:16">
      <c r="P973" s="10"/>
    </row>
    <row r="974" spans="16:16">
      <c r="P974" s="10"/>
    </row>
    <row r="975" spans="16:16">
      <c r="P975" s="10"/>
    </row>
    <row r="976" spans="16:16">
      <c r="P976" s="10"/>
    </row>
    <row r="977" spans="16:16">
      <c r="P977" s="10"/>
    </row>
    <row r="978" spans="16:16">
      <c r="P978" s="10"/>
    </row>
    <row r="979" spans="16:16">
      <c r="P979" s="10"/>
    </row>
    <row r="980" spans="16:16">
      <c r="P980" s="10"/>
    </row>
    <row r="981" spans="16:16">
      <c r="P981" s="10"/>
    </row>
    <row r="982" spans="16:16">
      <c r="P982" s="10"/>
    </row>
    <row r="983" spans="16:16">
      <c r="P983" s="10"/>
    </row>
    <row r="984" spans="16:16">
      <c r="P984" s="10"/>
    </row>
    <row r="985" spans="16:16">
      <c r="P985" s="10"/>
    </row>
    <row r="986" spans="16:16">
      <c r="P986" s="10"/>
    </row>
    <row r="987" spans="16:16">
      <c r="P987" s="10"/>
    </row>
    <row r="988" spans="16:16">
      <c r="P988" s="10"/>
    </row>
    <row r="989" spans="16:16">
      <c r="P989" s="10"/>
    </row>
    <row r="990" spans="16:16">
      <c r="P990" s="10"/>
    </row>
    <row r="991" spans="16:16">
      <c r="P991" s="10"/>
    </row>
    <row r="992" spans="16:16">
      <c r="P992" s="10"/>
    </row>
    <row r="993" spans="16:16">
      <c r="P993" s="10"/>
    </row>
    <row r="994" spans="16:16">
      <c r="P994" s="10"/>
    </row>
    <row r="995" spans="16:16">
      <c r="P995" s="10"/>
    </row>
    <row r="996" spans="16:16">
      <c r="P996" s="10"/>
    </row>
    <row r="997" spans="16:16">
      <c r="P997" s="10"/>
    </row>
    <row r="998" spans="16:16">
      <c r="P998" s="10"/>
    </row>
    <row r="999" spans="16:16">
      <c r="P999" s="10"/>
    </row>
    <row r="1000" spans="16:16">
      <c r="P1000" s="10"/>
    </row>
    <row r="1001" spans="16:16">
      <c r="P1001" s="10"/>
    </row>
    <row r="1002" spans="16:16">
      <c r="P1002" s="10"/>
    </row>
    <row r="1003" spans="16:16">
      <c r="P1003" s="10"/>
    </row>
    <row r="1004" spans="16:16">
      <c r="P1004" s="10"/>
    </row>
    <row r="1005" spans="16:16">
      <c r="P1005" s="10"/>
    </row>
    <row r="1006" spans="16:16">
      <c r="P1006" s="10"/>
    </row>
    <row r="1007" spans="16:16">
      <c r="P1007" s="10"/>
    </row>
    <row r="1008" spans="16:16">
      <c r="P1008" s="10"/>
    </row>
    <row r="1009" spans="16:16">
      <c r="P1009" s="10"/>
    </row>
    <row r="1010" spans="16:16">
      <c r="P1010" s="10"/>
    </row>
    <row r="1011" spans="16:16">
      <c r="P1011" s="10"/>
    </row>
    <row r="1012" spans="16:16">
      <c r="P1012" s="10"/>
    </row>
    <row r="1013" spans="16:16">
      <c r="P1013" s="10"/>
    </row>
    <row r="1014" spans="16:16">
      <c r="P1014" s="10"/>
    </row>
    <row r="1015" spans="16:16">
      <c r="P1015" s="10"/>
    </row>
    <row r="1016" spans="16:16">
      <c r="P1016" s="10"/>
    </row>
    <row r="1017" spans="16:16">
      <c r="P1017" s="10"/>
    </row>
    <row r="1018" spans="16:16">
      <c r="P1018" s="10"/>
    </row>
    <row r="1019" spans="16:16">
      <c r="P1019" s="10"/>
    </row>
    <row r="1020" spans="16:16">
      <c r="P1020" s="10"/>
    </row>
    <row r="1021" spans="16:16">
      <c r="P1021" s="10"/>
    </row>
    <row r="1022" spans="16:16">
      <c r="P1022" s="10"/>
    </row>
    <row r="1023" spans="16:16">
      <c r="P1023" s="10"/>
    </row>
    <row r="1024" spans="16:16">
      <c r="P1024" s="10"/>
    </row>
    <row r="1025" spans="16:16">
      <c r="P1025" s="10"/>
    </row>
    <row r="1026" spans="16:16">
      <c r="P1026" s="10"/>
    </row>
    <row r="1027" spans="16:16">
      <c r="P1027" s="10"/>
    </row>
    <row r="1028" spans="16:16">
      <c r="P1028" s="10"/>
    </row>
    <row r="1029" spans="16:16">
      <c r="P1029" s="10"/>
    </row>
    <row r="1030" spans="16:16">
      <c r="P1030" s="10"/>
    </row>
    <row r="1031" spans="16:16">
      <c r="P1031" s="10"/>
    </row>
    <row r="1032" spans="16:16">
      <c r="P1032" s="10"/>
    </row>
    <row r="1033" spans="16:16">
      <c r="P1033" s="10"/>
    </row>
    <row r="1034" spans="16:16">
      <c r="P1034" s="10"/>
    </row>
    <row r="1035" spans="16:16">
      <c r="P1035" s="10"/>
    </row>
    <row r="1036" spans="16:16">
      <c r="P1036" s="10"/>
    </row>
    <row r="1037" spans="16:16">
      <c r="P1037" s="10"/>
    </row>
    <row r="1038" spans="16:16">
      <c r="P1038" s="10"/>
    </row>
    <row r="1039" spans="16:16">
      <c r="P1039" s="10"/>
    </row>
    <row r="1040" spans="16:16">
      <c r="P1040" s="10"/>
    </row>
    <row r="1041" spans="16:16">
      <c r="P1041" s="10"/>
    </row>
    <row r="1042" spans="16:16">
      <c r="P1042" s="10"/>
    </row>
    <row r="1043" spans="16:16">
      <c r="P1043" s="10"/>
    </row>
    <row r="1044" spans="16:16">
      <c r="P1044" s="10"/>
    </row>
    <row r="1045" spans="16:16">
      <c r="P1045" s="10"/>
    </row>
    <row r="1046" spans="16:16">
      <c r="P1046" s="10"/>
    </row>
    <row r="1047" spans="16:16">
      <c r="P1047" s="10"/>
    </row>
    <row r="1048" spans="16:16">
      <c r="P1048" s="10"/>
    </row>
    <row r="1049" spans="16:16">
      <c r="P1049" s="10"/>
    </row>
    <row r="1050" spans="16:16">
      <c r="P1050" s="10"/>
    </row>
    <row r="1051" spans="16:16">
      <c r="P1051" s="10"/>
    </row>
    <row r="1052" spans="16:16">
      <c r="P1052" s="10"/>
    </row>
    <row r="1053" spans="16:16">
      <c r="P1053" s="10"/>
    </row>
    <row r="1054" spans="16:16">
      <c r="P1054" s="10"/>
    </row>
    <row r="1055" spans="16:16">
      <c r="P1055" s="10"/>
    </row>
    <row r="1056" spans="16:16">
      <c r="P1056" s="10"/>
    </row>
    <row r="1057" spans="16:16">
      <c r="P1057" s="10"/>
    </row>
    <row r="1058" spans="16:16">
      <c r="P1058" s="10"/>
    </row>
    <row r="1059" spans="16:16">
      <c r="P1059" s="10"/>
    </row>
    <row r="1060" spans="16:16">
      <c r="P1060" s="10"/>
    </row>
    <row r="1061" spans="16:16">
      <c r="P1061" s="10"/>
    </row>
    <row r="1062" spans="16:16">
      <c r="P1062" s="10"/>
    </row>
    <row r="1063" spans="16:16">
      <c r="P1063" s="10"/>
    </row>
    <row r="1064" spans="16:16">
      <c r="P1064" s="10"/>
    </row>
    <row r="1065" spans="16:16">
      <c r="P1065" s="10"/>
    </row>
    <row r="1066" spans="16:16">
      <c r="P1066" s="10"/>
    </row>
    <row r="1067" spans="16:16">
      <c r="P1067" s="10"/>
    </row>
    <row r="1068" spans="16:16">
      <c r="P1068" s="10"/>
    </row>
    <row r="1069" spans="16:16">
      <c r="P1069" s="10"/>
    </row>
    <row r="1070" spans="16:16">
      <c r="P1070" s="10"/>
    </row>
    <row r="1071" spans="16:16">
      <c r="P1071" s="10"/>
    </row>
    <row r="1072" spans="16:16">
      <c r="P1072" s="10"/>
    </row>
    <row r="1073" spans="16:16">
      <c r="P1073" s="10"/>
    </row>
    <row r="1074" spans="16:16">
      <c r="P1074" s="10"/>
    </row>
    <row r="1075" spans="16:16">
      <c r="P1075" s="10"/>
    </row>
    <row r="1076" spans="16:16">
      <c r="P1076" s="10"/>
    </row>
    <row r="1077" spans="16:16">
      <c r="P1077" s="10"/>
    </row>
    <row r="1078" spans="16:16">
      <c r="P1078" s="10"/>
    </row>
    <row r="1079" spans="16:16">
      <c r="P1079" s="10"/>
    </row>
    <row r="1080" spans="16:16">
      <c r="P1080" s="10"/>
    </row>
    <row r="1081" spans="16:16">
      <c r="P1081" s="10"/>
    </row>
    <row r="1082" spans="16:16">
      <c r="P1082" s="10"/>
    </row>
    <row r="1083" spans="16:16">
      <c r="P1083" s="10"/>
    </row>
    <row r="1084" spans="16:16">
      <c r="P1084" s="10"/>
    </row>
    <row r="1085" spans="16:16">
      <c r="P1085" s="10"/>
    </row>
    <row r="1086" spans="16:16">
      <c r="P1086" s="10"/>
    </row>
    <row r="1087" spans="16:16">
      <c r="P1087" s="10"/>
    </row>
    <row r="1088" spans="16:16">
      <c r="P1088" s="10"/>
    </row>
    <row r="1089" spans="16:16">
      <c r="P1089" s="10"/>
    </row>
    <row r="1090" spans="16:16">
      <c r="P1090" s="10"/>
    </row>
    <row r="1091" spans="16:16">
      <c r="P1091" s="10"/>
    </row>
    <row r="1092" spans="16:16">
      <c r="P1092" s="10"/>
    </row>
    <row r="1093" spans="16:16">
      <c r="P1093" s="10"/>
    </row>
    <row r="1094" spans="16:16">
      <c r="P1094" s="10"/>
    </row>
    <row r="1095" spans="16:16">
      <c r="P1095" s="10"/>
    </row>
    <row r="1096" spans="16:16">
      <c r="P1096" s="10"/>
    </row>
    <row r="1097" spans="16:16">
      <c r="P1097" s="10"/>
    </row>
    <row r="1098" spans="16:16">
      <c r="P1098" s="10"/>
    </row>
    <row r="1099" spans="16:16">
      <c r="P1099" s="10"/>
    </row>
    <row r="1100" spans="16:16">
      <c r="P1100" s="10"/>
    </row>
    <row r="1101" spans="16:16">
      <c r="P1101" s="10"/>
    </row>
    <row r="1102" spans="16:16">
      <c r="P1102" s="10"/>
    </row>
    <row r="1103" spans="16:16">
      <c r="P1103" s="10"/>
    </row>
    <row r="1104" spans="16:16">
      <c r="P1104" s="10"/>
    </row>
    <row r="1105" spans="16:16">
      <c r="P1105" s="10"/>
    </row>
    <row r="1106" spans="16:16">
      <c r="P1106" s="10"/>
    </row>
    <row r="1107" spans="16:16">
      <c r="P1107" s="10"/>
    </row>
    <row r="1108" spans="16:16">
      <c r="P1108" s="10"/>
    </row>
    <row r="1109" spans="16:16">
      <c r="P1109" s="10"/>
    </row>
    <row r="1110" spans="16:16">
      <c r="P1110" s="10"/>
    </row>
    <row r="1111" spans="16:16">
      <c r="P1111" s="10"/>
    </row>
    <row r="1112" spans="16:16">
      <c r="P1112" s="10"/>
    </row>
    <row r="1113" spans="16:16">
      <c r="P1113" s="10"/>
    </row>
    <row r="1114" spans="16:16">
      <c r="P1114" s="10"/>
    </row>
    <row r="1115" spans="16:16">
      <c r="P1115" s="10"/>
    </row>
    <row r="1116" spans="16:16">
      <c r="P1116" s="10"/>
    </row>
    <row r="1117" spans="16:16">
      <c r="P1117" s="10"/>
    </row>
    <row r="1118" spans="16:16">
      <c r="P1118" s="10"/>
    </row>
    <row r="1119" spans="16:16">
      <c r="P1119" s="10"/>
    </row>
    <row r="1120" spans="16:16">
      <c r="P1120" s="10"/>
    </row>
    <row r="1121" spans="16:16">
      <c r="P1121" s="10"/>
    </row>
    <row r="1122" spans="16:16">
      <c r="P1122" s="10"/>
    </row>
    <row r="1123" spans="16:16">
      <c r="P1123" s="10"/>
    </row>
    <row r="1124" spans="16:16">
      <c r="P1124" s="10"/>
    </row>
    <row r="1125" spans="16:16">
      <c r="P1125" s="10"/>
    </row>
    <row r="1126" spans="16:16">
      <c r="P1126" s="10"/>
    </row>
    <row r="1127" spans="16:16">
      <c r="P1127" s="10"/>
    </row>
    <row r="1128" spans="16:16">
      <c r="P1128" s="10"/>
    </row>
    <row r="1129" spans="16:16">
      <c r="P1129" s="10"/>
    </row>
    <row r="1130" spans="16:16">
      <c r="P1130" s="10"/>
    </row>
    <row r="1131" spans="16:16">
      <c r="P1131" s="10"/>
    </row>
    <row r="1132" spans="16:16">
      <c r="P1132" s="10"/>
    </row>
    <row r="1133" spans="16:16">
      <c r="P1133" s="10"/>
    </row>
    <row r="1134" spans="16:16">
      <c r="P1134" s="10"/>
    </row>
    <row r="1135" spans="16:16">
      <c r="P1135" s="10"/>
    </row>
    <row r="1136" spans="16:16">
      <c r="P1136" s="10"/>
    </row>
    <row r="1137" spans="16:16">
      <c r="P1137" s="10"/>
    </row>
    <row r="1138" spans="16:16">
      <c r="P1138" s="10"/>
    </row>
    <row r="1139" spans="16:16">
      <c r="P1139" s="10"/>
    </row>
    <row r="1140" spans="16:16">
      <c r="P1140" s="10"/>
    </row>
    <row r="1141" spans="16:16">
      <c r="P1141" s="10"/>
    </row>
    <row r="1142" spans="16:16">
      <c r="P1142" s="10"/>
    </row>
    <row r="1143" spans="16:16">
      <c r="P1143" s="10"/>
    </row>
    <row r="1144" spans="16:16">
      <c r="P1144" s="10"/>
    </row>
    <row r="1145" spans="16:16">
      <c r="P1145" s="10"/>
    </row>
    <row r="1146" spans="16:16">
      <c r="P1146" s="10"/>
    </row>
    <row r="1147" spans="16:16">
      <c r="P1147" s="10"/>
    </row>
    <row r="1148" spans="16:16">
      <c r="P1148" s="10"/>
    </row>
    <row r="1149" spans="16:16">
      <c r="P1149" s="10"/>
    </row>
    <row r="1150" spans="16:16">
      <c r="P1150" s="10"/>
    </row>
    <row r="1151" spans="16:16">
      <c r="P1151" s="10"/>
    </row>
    <row r="1152" spans="16:16">
      <c r="P1152" s="10"/>
    </row>
    <row r="1153" spans="16:16">
      <c r="P1153" s="10"/>
    </row>
    <row r="1154" spans="16:16">
      <c r="P1154" s="10"/>
    </row>
    <row r="1155" spans="16:16">
      <c r="P1155" s="10"/>
    </row>
    <row r="1156" spans="16:16">
      <c r="P1156" s="10"/>
    </row>
    <row r="1157" spans="16:16">
      <c r="P1157" s="10"/>
    </row>
    <row r="1158" spans="16:16">
      <c r="P1158" s="10"/>
    </row>
    <row r="1159" spans="16:16">
      <c r="P1159" s="10"/>
    </row>
    <row r="1160" spans="16:16">
      <c r="P1160" s="10"/>
    </row>
    <row r="1161" spans="16:16">
      <c r="P1161" s="10"/>
    </row>
    <row r="1162" spans="16:16">
      <c r="P1162" s="10"/>
    </row>
    <row r="1163" spans="16:16">
      <c r="P1163" s="10"/>
    </row>
    <row r="1164" spans="16:16">
      <c r="P1164" s="10"/>
    </row>
    <row r="1165" spans="16:16">
      <c r="P1165" s="10"/>
    </row>
    <row r="1166" spans="16:16">
      <c r="P1166" s="10"/>
    </row>
    <row r="1167" spans="16:16">
      <c r="P1167" s="10"/>
    </row>
    <row r="1168" spans="16:16">
      <c r="P1168" s="10"/>
    </row>
    <row r="1169" spans="16:16">
      <c r="P1169" s="10"/>
    </row>
    <row r="1170" spans="16:16">
      <c r="P1170" s="10"/>
    </row>
    <row r="1171" spans="16:16">
      <c r="P1171" s="10"/>
    </row>
    <row r="1172" spans="16:16">
      <c r="P1172" s="10"/>
    </row>
    <row r="1173" spans="16:16">
      <c r="P1173" s="10"/>
    </row>
    <row r="1174" spans="16:16">
      <c r="P1174" s="10"/>
    </row>
    <row r="1175" spans="16:16">
      <c r="P1175" s="10"/>
    </row>
    <row r="1176" spans="16:16">
      <c r="P1176" s="10"/>
    </row>
    <row r="1177" spans="16:16">
      <c r="P1177" s="10"/>
    </row>
    <row r="1178" spans="16:16">
      <c r="P1178" s="10"/>
    </row>
    <row r="1179" spans="16:16">
      <c r="P1179" s="10"/>
    </row>
    <row r="1180" spans="16:16">
      <c r="P1180" s="10"/>
    </row>
    <row r="1181" spans="16:16">
      <c r="P1181" s="10"/>
    </row>
    <row r="1182" spans="16:16">
      <c r="P1182" s="10"/>
    </row>
    <row r="1183" spans="16:16">
      <c r="P1183" s="10"/>
    </row>
    <row r="1184" spans="16:16">
      <c r="P1184" s="10"/>
    </row>
    <row r="1185" spans="16:16">
      <c r="P1185" s="10"/>
    </row>
    <row r="1186" spans="16:16">
      <c r="P1186" s="10"/>
    </row>
    <row r="1187" spans="16:16">
      <c r="P1187" s="10"/>
    </row>
    <row r="1188" spans="16:16">
      <c r="P1188" s="10"/>
    </row>
    <row r="1189" spans="16:16">
      <c r="P1189" s="10"/>
    </row>
    <row r="1190" spans="16:16">
      <c r="P1190" s="10"/>
    </row>
    <row r="1191" spans="16:16">
      <c r="P1191" s="10"/>
    </row>
    <row r="1192" spans="16:16">
      <c r="P1192" s="10"/>
    </row>
    <row r="1193" spans="16:16">
      <c r="P1193" s="10"/>
    </row>
    <row r="1194" spans="16:16">
      <c r="P1194" s="10"/>
    </row>
    <row r="1195" spans="16:16">
      <c r="P1195" s="10"/>
    </row>
    <row r="1196" spans="16:16">
      <c r="P1196" s="10"/>
    </row>
    <row r="1197" spans="16:16">
      <c r="P1197" s="10"/>
    </row>
    <row r="1198" spans="16:16">
      <c r="P1198" s="10"/>
    </row>
    <row r="1199" spans="16:16">
      <c r="P1199" s="10"/>
    </row>
    <row r="1200" spans="16:16">
      <c r="P1200" s="10"/>
    </row>
    <row r="1201" spans="16:16">
      <c r="P1201" s="10"/>
    </row>
    <row r="1202" spans="16:16">
      <c r="P1202" s="10"/>
    </row>
    <row r="1203" spans="16:16">
      <c r="P1203" s="10"/>
    </row>
    <row r="1204" spans="16:16">
      <c r="P1204" s="10"/>
    </row>
    <row r="1205" spans="16:16">
      <c r="P1205" s="10"/>
    </row>
    <row r="1206" spans="16:16">
      <c r="P1206" s="10"/>
    </row>
    <row r="1207" spans="16:16">
      <c r="P1207" s="10"/>
    </row>
    <row r="1208" spans="16:16">
      <c r="P1208" s="10"/>
    </row>
    <row r="1209" spans="16:16">
      <c r="P1209" s="10"/>
    </row>
    <row r="1210" spans="16:16">
      <c r="P1210" s="10"/>
    </row>
    <row r="1211" spans="16:16">
      <c r="P1211" s="10"/>
    </row>
    <row r="1212" spans="16:16">
      <c r="P1212" s="10"/>
    </row>
    <row r="1213" spans="16:16">
      <c r="P1213" s="10"/>
    </row>
    <row r="1214" spans="16:16">
      <c r="P1214" s="10"/>
    </row>
    <row r="1215" spans="16:16">
      <c r="P1215" s="10"/>
    </row>
    <row r="1216" spans="16:16">
      <c r="P1216" s="10"/>
    </row>
    <row r="1217" spans="16:16">
      <c r="P1217" s="10"/>
    </row>
    <row r="1218" spans="16:16">
      <c r="P1218" s="10"/>
    </row>
    <row r="1219" spans="16:16">
      <c r="P1219" s="10"/>
    </row>
    <row r="1220" spans="16:16">
      <c r="P1220" s="10"/>
    </row>
    <row r="1221" spans="16:16">
      <c r="P1221" s="10"/>
    </row>
    <row r="1222" spans="16:16">
      <c r="P1222" s="10"/>
    </row>
    <row r="1223" spans="16:16">
      <c r="P1223" s="10"/>
    </row>
    <row r="1224" spans="16:16">
      <c r="P1224" s="10"/>
    </row>
    <row r="1225" spans="16:16">
      <c r="P1225" s="10"/>
    </row>
    <row r="1226" spans="16:16">
      <c r="P1226" s="10"/>
    </row>
    <row r="1227" spans="16:16">
      <c r="P1227" s="10"/>
    </row>
    <row r="1228" spans="16:16">
      <c r="P1228" s="10"/>
    </row>
    <row r="1229" spans="16:16">
      <c r="P1229" s="10"/>
    </row>
    <row r="1230" spans="16:16">
      <c r="P1230" s="10"/>
    </row>
    <row r="1231" spans="16:16">
      <c r="P1231" s="10"/>
    </row>
    <row r="1232" spans="16:16">
      <c r="P1232" s="10"/>
    </row>
    <row r="1233" spans="16:16">
      <c r="P1233" s="10"/>
    </row>
    <row r="1234" spans="16:16">
      <c r="P1234" s="10"/>
    </row>
    <row r="1235" spans="16:16">
      <c r="P1235" s="10"/>
    </row>
    <row r="1236" spans="16:16">
      <c r="P1236" s="10"/>
    </row>
    <row r="1237" spans="16:16">
      <c r="P1237" s="10"/>
    </row>
    <row r="1238" spans="16:16">
      <c r="P1238" s="10"/>
    </row>
    <row r="1239" spans="16:16">
      <c r="P1239" s="10"/>
    </row>
    <row r="1240" spans="16:16">
      <c r="P1240" s="10"/>
    </row>
    <row r="1241" spans="16:16">
      <c r="P1241" s="10"/>
    </row>
    <row r="1242" spans="16:16">
      <c r="P1242" s="10"/>
    </row>
    <row r="1243" spans="16:16">
      <c r="P1243" s="10"/>
    </row>
    <row r="1244" spans="16:16">
      <c r="P1244" s="10"/>
    </row>
    <row r="1245" spans="16:16">
      <c r="P1245" s="10"/>
    </row>
    <row r="1246" spans="16:16">
      <c r="P1246" s="10"/>
    </row>
    <row r="1247" spans="16:16">
      <c r="P1247" s="10"/>
    </row>
    <row r="1248" spans="16:16">
      <c r="P1248" s="10"/>
    </row>
    <row r="1249" spans="16:16">
      <c r="P1249" s="10"/>
    </row>
    <row r="1250" spans="16:16">
      <c r="P1250" s="10"/>
    </row>
    <row r="1251" spans="16:16">
      <c r="P1251" s="10"/>
    </row>
    <row r="1252" spans="16:16">
      <c r="P1252" s="10"/>
    </row>
    <row r="1253" spans="16:16">
      <c r="P1253" s="10"/>
    </row>
    <row r="1254" spans="16:16">
      <c r="P1254" s="10"/>
    </row>
    <row r="1255" spans="16:16">
      <c r="P1255" s="10"/>
    </row>
    <row r="1256" spans="16:16">
      <c r="P1256" s="10"/>
    </row>
    <row r="1257" spans="16:16">
      <c r="P1257" s="10"/>
    </row>
    <row r="1258" spans="16:16">
      <c r="P1258" s="10"/>
    </row>
    <row r="1259" spans="16:16">
      <c r="P1259" s="10"/>
    </row>
    <row r="1260" spans="16:16">
      <c r="P1260" s="10"/>
    </row>
    <row r="1261" spans="16:16">
      <c r="P1261" s="10"/>
    </row>
    <row r="1262" spans="16:16">
      <c r="P1262" s="10"/>
    </row>
    <row r="1263" spans="16:16">
      <c r="P1263" s="10"/>
    </row>
    <row r="1264" spans="16:16">
      <c r="P1264" s="10"/>
    </row>
    <row r="1265" spans="16:16">
      <c r="P1265" s="10"/>
    </row>
    <row r="1266" spans="16:16">
      <c r="P1266" s="10"/>
    </row>
    <row r="1267" spans="16:16">
      <c r="P1267" s="10"/>
    </row>
    <row r="1268" spans="16:16">
      <c r="P1268" s="10"/>
    </row>
    <row r="1269" spans="16:16">
      <c r="P1269" s="10"/>
    </row>
    <row r="1270" spans="16:16">
      <c r="P1270" s="10"/>
    </row>
    <row r="1271" spans="16:16">
      <c r="P1271" s="10"/>
    </row>
    <row r="1272" spans="16:16">
      <c r="P1272" s="10"/>
    </row>
    <row r="1273" spans="16:16">
      <c r="P1273" s="10"/>
    </row>
    <row r="1274" spans="16:16">
      <c r="P1274" s="10"/>
    </row>
    <row r="1275" spans="16:16">
      <c r="P1275" s="10"/>
    </row>
    <row r="1276" spans="16:16">
      <c r="P1276" s="10"/>
    </row>
    <row r="1277" spans="16:16">
      <c r="P1277" s="10"/>
    </row>
    <row r="1278" spans="16:16">
      <c r="P1278" s="10"/>
    </row>
    <row r="1279" spans="16:16">
      <c r="P1279" s="10"/>
    </row>
    <row r="1280" spans="16:16">
      <c r="P1280" s="10"/>
    </row>
    <row r="1281" spans="16:16">
      <c r="P1281" s="10"/>
    </row>
    <row r="1282" spans="16:16">
      <c r="P1282" s="10"/>
    </row>
    <row r="1283" spans="16:16">
      <c r="P1283" s="10"/>
    </row>
    <row r="1284" spans="16:16">
      <c r="P1284" s="10"/>
    </row>
    <row r="1285" spans="16:16">
      <c r="P1285" s="10"/>
    </row>
    <row r="1286" spans="16:16">
      <c r="P1286" s="10"/>
    </row>
    <row r="1287" spans="16:16">
      <c r="P1287" s="10"/>
    </row>
    <row r="1288" spans="16:16">
      <c r="P1288" s="10"/>
    </row>
    <row r="1289" spans="16:16">
      <c r="P1289" s="10"/>
    </row>
    <row r="1290" spans="16:16">
      <c r="P1290" s="10"/>
    </row>
    <row r="1291" spans="16:16">
      <c r="P1291" s="10"/>
    </row>
    <row r="1292" spans="16:16">
      <c r="P1292" s="10"/>
    </row>
    <row r="1293" spans="16:16">
      <c r="P1293" s="10"/>
    </row>
    <row r="1294" spans="16:16">
      <c r="P1294" s="10"/>
    </row>
    <row r="1295" spans="16:16">
      <c r="P1295" s="10"/>
    </row>
    <row r="1296" spans="16:16">
      <c r="P1296" s="10"/>
    </row>
    <row r="1297" spans="16:16">
      <c r="P1297" s="10"/>
    </row>
    <row r="1298" spans="16:16">
      <c r="P1298" s="10"/>
    </row>
    <row r="1299" spans="16:16">
      <c r="P1299" s="10"/>
    </row>
    <row r="1300" spans="16:16">
      <c r="P1300" s="10"/>
    </row>
    <row r="1301" spans="16:16">
      <c r="P1301" s="10"/>
    </row>
    <row r="1302" spans="16:16">
      <c r="P1302" s="10"/>
    </row>
    <row r="1303" spans="16:16">
      <c r="P1303" s="10"/>
    </row>
    <row r="1304" spans="16:16">
      <c r="P1304" s="10"/>
    </row>
    <row r="1305" spans="16:16">
      <c r="P1305" s="10"/>
    </row>
    <row r="1306" spans="16:16">
      <c r="P1306" s="10"/>
    </row>
    <row r="1307" spans="16:16">
      <c r="P1307" s="10"/>
    </row>
    <row r="1308" spans="16:16">
      <c r="P1308" s="10"/>
    </row>
    <row r="1309" spans="16:16">
      <c r="P1309" s="10"/>
    </row>
    <row r="1310" spans="16:16">
      <c r="P1310" s="10"/>
    </row>
    <row r="1311" spans="16:16">
      <c r="P1311" s="10"/>
    </row>
    <row r="1312" spans="16:16">
      <c r="P1312" s="10"/>
    </row>
    <row r="1313" spans="16:16">
      <c r="P1313" s="10"/>
    </row>
    <row r="1314" spans="16:16">
      <c r="P1314" s="10"/>
    </row>
    <row r="1315" spans="16:16">
      <c r="P1315" s="10"/>
    </row>
    <row r="1316" spans="16:16">
      <c r="P1316" s="10"/>
    </row>
    <row r="1317" spans="16:16">
      <c r="P1317" s="10"/>
    </row>
    <row r="1318" spans="16:16">
      <c r="P1318" s="10"/>
    </row>
    <row r="1319" spans="16:16">
      <c r="P1319" s="10"/>
    </row>
    <row r="1320" spans="16:16">
      <c r="P1320" s="10"/>
    </row>
    <row r="1321" spans="16:16">
      <c r="P1321" s="10"/>
    </row>
    <row r="1322" spans="16:16">
      <c r="P1322" s="10"/>
    </row>
    <row r="1323" spans="16:16">
      <c r="P1323" s="10"/>
    </row>
    <row r="1324" spans="16:16">
      <c r="P1324" s="10"/>
    </row>
    <row r="1325" spans="16:16">
      <c r="P1325" s="10"/>
    </row>
    <row r="1326" spans="16:16">
      <c r="P1326" s="10"/>
    </row>
    <row r="1327" spans="16:16">
      <c r="P1327" s="10"/>
    </row>
    <row r="1328" spans="16:16">
      <c r="P1328" s="10"/>
    </row>
    <row r="1329" spans="16:16">
      <c r="P1329" s="10"/>
    </row>
    <row r="1330" spans="16:16">
      <c r="P1330" s="10"/>
    </row>
    <row r="1331" spans="16:16">
      <c r="P1331" s="10"/>
    </row>
    <row r="1332" spans="16:16">
      <c r="P1332" s="10"/>
    </row>
    <row r="1333" spans="16:16">
      <c r="P1333" s="10"/>
    </row>
    <row r="1334" spans="16:16">
      <c r="P1334" s="10"/>
    </row>
    <row r="1335" spans="16:16">
      <c r="P1335" s="10"/>
    </row>
    <row r="1336" spans="16:16">
      <c r="P1336" s="10"/>
    </row>
    <row r="1337" spans="16:16">
      <c r="P1337" s="10"/>
    </row>
    <row r="1338" spans="16:16">
      <c r="P1338" s="10"/>
    </row>
    <row r="1339" spans="16:16">
      <c r="P1339" s="10"/>
    </row>
    <row r="1340" spans="16:16">
      <c r="P1340" s="10"/>
    </row>
    <row r="1341" spans="16:16">
      <c r="P1341" s="10"/>
    </row>
    <row r="1342" spans="16:16">
      <c r="P1342" s="10"/>
    </row>
    <row r="1343" spans="16:16">
      <c r="P1343" s="10"/>
    </row>
    <row r="1344" spans="16:16">
      <c r="P1344" s="10"/>
    </row>
    <row r="1345" spans="16:16">
      <c r="P1345" s="10"/>
    </row>
    <row r="1346" spans="16:16">
      <c r="P1346" s="10"/>
    </row>
    <row r="1347" spans="16:16">
      <c r="P1347" s="10"/>
    </row>
    <row r="1348" spans="16:16">
      <c r="P1348" s="10"/>
    </row>
    <row r="1349" spans="16:16">
      <c r="P1349" s="10"/>
    </row>
    <row r="1350" spans="16:16">
      <c r="P1350" s="10"/>
    </row>
    <row r="1351" spans="16:16">
      <c r="P1351" s="10"/>
    </row>
    <row r="1352" spans="16:16">
      <c r="P1352" s="10"/>
    </row>
    <row r="1353" spans="16:16">
      <c r="P1353" s="10"/>
    </row>
    <row r="1354" spans="16:16">
      <c r="P1354" s="10"/>
    </row>
    <row r="1355" spans="16:16">
      <c r="P1355" s="10"/>
    </row>
    <row r="1356" spans="16:16">
      <c r="P1356" s="10"/>
    </row>
    <row r="1357" spans="16:16">
      <c r="P1357" s="10"/>
    </row>
    <row r="1358" spans="16:16">
      <c r="P1358" s="10"/>
    </row>
    <row r="1359" spans="16:16">
      <c r="P1359" s="10"/>
    </row>
    <row r="1360" spans="16:16">
      <c r="P1360" s="10"/>
    </row>
    <row r="1361" spans="16:16">
      <c r="P1361" s="10"/>
    </row>
    <row r="1362" spans="16:16">
      <c r="P1362" s="10"/>
    </row>
    <row r="1363" spans="16:16">
      <c r="P1363" s="10"/>
    </row>
    <row r="1364" spans="16:16">
      <c r="P1364" s="10"/>
    </row>
    <row r="1365" spans="16:16">
      <c r="P1365" s="10"/>
    </row>
    <row r="1366" spans="16:16">
      <c r="P1366" s="10"/>
    </row>
    <row r="1367" spans="16:16">
      <c r="P1367" s="10"/>
    </row>
    <row r="1368" spans="16:16">
      <c r="P1368" s="10"/>
    </row>
    <row r="1369" spans="16:16">
      <c r="P1369" s="10"/>
    </row>
    <row r="1370" spans="16:16">
      <c r="P1370" s="10"/>
    </row>
    <row r="1371" spans="16:16">
      <c r="P1371" s="10"/>
    </row>
    <row r="1372" spans="16:16">
      <c r="P1372" s="10"/>
    </row>
    <row r="1373" spans="16:16">
      <c r="P1373" s="10"/>
    </row>
    <row r="1374" spans="16:16">
      <c r="P1374" s="10"/>
    </row>
    <row r="1375" spans="16:16">
      <c r="P1375" s="10"/>
    </row>
    <row r="1376" spans="16:16">
      <c r="P1376" s="10"/>
    </row>
    <row r="1377" spans="16:16">
      <c r="P1377" s="10"/>
    </row>
    <row r="1378" spans="16:16">
      <c r="P1378" s="10"/>
    </row>
    <row r="1379" spans="16:16">
      <c r="P1379" s="10"/>
    </row>
    <row r="1380" spans="16:16">
      <c r="P1380" s="10"/>
    </row>
    <row r="1381" spans="16:16">
      <c r="P1381" s="10"/>
    </row>
    <row r="1382" spans="16:16">
      <c r="P1382" s="10"/>
    </row>
    <row r="1383" spans="16:16">
      <c r="P1383" s="10"/>
    </row>
    <row r="1384" spans="16:16">
      <c r="P1384" s="10"/>
    </row>
    <row r="1385" spans="16:16">
      <c r="P1385" s="10"/>
    </row>
    <row r="1386" spans="16:16">
      <c r="P1386" s="10"/>
    </row>
    <row r="1387" spans="16:16">
      <c r="P1387" s="10"/>
    </row>
    <row r="1388" spans="16:16">
      <c r="P1388" s="10"/>
    </row>
    <row r="1389" spans="16:16">
      <c r="P1389" s="10"/>
    </row>
    <row r="1390" spans="16:16">
      <c r="P1390" s="10"/>
    </row>
    <row r="1391" spans="16:16">
      <c r="P1391" s="10"/>
    </row>
    <row r="1392" spans="16:16">
      <c r="P1392" s="10"/>
    </row>
    <row r="1393" spans="16:16">
      <c r="P1393" s="10"/>
    </row>
    <row r="1394" spans="16:16">
      <c r="P1394" s="10"/>
    </row>
    <row r="1395" spans="16:16">
      <c r="P1395" s="10"/>
    </row>
    <row r="1396" spans="16:16">
      <c r="P1396" s="10"/>
    </row>
    <row r="1397" spans="16:16">
      <c r="P1397" s="10"/>
    </row>
    <row r="1398" spans="16:16">
      <c r="P1398" s="10"/>
    </row>
    <row r="1399" spans="16:16">
      <c r="P1399" s="10"/>
    </row>
    <row r="1400" spans="16:16">
      <c r="P1400" s="10"/>
    </row>
    <row r="1401" spans="16:16">
      <c r="P1401" s="10"/>
    </row>
    <row r="1402" spans="16:16">
      <c r="P1402" s="10"/>
    </row>
    <row r="1403" spans="16:16">
      <c r="P1403" s="10"/>
    </row>
    <row r="1404" spans="16:16">
      <c r="P1404" s="10"/>
    </row>
    <row r="1405" spans="16:16">
      <c r="P1405" s="10"/>
    </row>
    <row r="1406" spans="16:16">
      <c r="P1406" s="10"/>
    </row>
    <row r="1407" spans="16:16">
      <c r="P1407" s="10"/>
    </row>
    <row r="1408" spans="16:16">
      <c r="P1408" s="10"/>
    </row>
    <row r="1409" spans="16:16">
      <c r="P1409" s="10"/>
    </row>
    <row r="1410" spans="16:16">
      <c r="P1410" s="10"/>
    </row>
    <row r="1411" spans="16:16">
      <c r="P1411" s="10"/>
    </row>
    <row r="1412" spans="16:16">
      <c r="P1412" s="10"/>
    </row>
    <row r="1413" spans="16:16">
      <c r="P1413" s="10"/>
    </row>
    <row r="1414" spans="16:16">
      <c r="P1414" s="10"/>
    </row>
    <row r="1415" spans="16:16">
      <c r="P1415" s="10"/>
    </row>
    <row r="1416" spans="16:16">
      <c r="P1416" s="10"/>
    </row>
    <row r="1417" spans="16:16">
      <c r="P1417" s="10"/>
    </row>
    <row r="1418" spans="16:16">
      <c r="P1418" s="10"/>
    </row>
    <row r="1419" spans="16:16">
      <c r="P1419" s="10"/>
    </row>
    <row r="1420" spans="16:16">
      <c r="P1420" s="10"/>
    </row>
    <row r="1421" spans="16:16">
      <c r="P1421" s="10"/>
    </row>
    <row r="1422" spans="16:16">
      <c r="P1422" s="10"/>
    </row>
    <row r="1423" spans="16:16">
      <c r="P1423" s="10"/>
    </row>
    <row r="1424" spans="16:16">
      <c r="P1424" s="10"/>
    </row>
    <row r="1425" spans="16:16">
      <c r="P1425" s="10"/>
    </row>
    <row r="1426" spans="16:16">
      <c r="P1426" s="10"/>
    </row>
    <row r="1427" spans="16:16">
      <c r="P1427" s="10"/>
    </row>
    <row r="1428" spans="16:16">
      <c r="P1428" s="10"/>
    </row>
    <row r="1429" spans="16:16">
      <c r="P1429" s="10"/>
    </row>
    <row r="1430" spans="16:16">
      <c r="P1430" s="10"/>
    </row>
    <row r="1431" spans="16:16">
      <c r="P1431" s="10"/>
    </row>
    <row r="1432" spans="16:16">
      <c r="P1432" s="10"/>
    </row>
    <row r="1433" spans="16:16">
      <c r="P1433" s="10"/>
    </row>
    <row r="1434" spans="16:16">
      <c r="P1434" s="10"/>
    </row>
    <row r="1435" spans="16:16">
      <c r="P1435" s="10"/>
    </row>
    <row r="1436" spans="16:16">
      <c r="P1436" s="10"/>
    </row>
    <row r="1437" spans="16:16">
      <c r="P1437" s="10"/>
    </row>
    <row r="1438" spans="16:16">
      <c r="P1438" s="10"/>
    </row>
    <row r="1439" spans="16:16">
      <c r="P1439" s="10"/>
    </row>
    <row r="1440" spans="16:16">
      <c r="P1440" s="10"/>
    </row>
    <row r="1441" spans="16:16">
      <c r="P1441" s="10"/>
    </row>
    <row r="1442" spans="16:16">
      <c r="P1442" s="10"/>
    </row>
    <row r="1443" spans="16:16">
      <c r="P1443" s="10"/>
    </row>
    <row r="1444" spans="16:16">
      <c r="P1444" s="10"/>
    </row>
    <row r="1445" spans="16:16">
      <c r="P1445" s="10"/>
    </row>
    <row r="1446" spans="16:16">
      <c r="P1446" s="10"/>
    </row>
    <row r="1447" spans="16:16">
      <c r="P1447" s="10"/>
    </row>
    <row r="1448" spans="16:16">
      <c r="P1448" s="10"/>
    </row>
    <row r="1449" spans="16:16">
      <c r="P1449" s="10"/>
    </row>
    <row r="1450" spans="16:16">
      <c r="P1450" s="10"/>
    </row>
    <row r="1451" spans="16:16">
      <c r="P1451" s="10"/>
    </row>
    <row r="1452" spans="16:16">
      <c r="P1452" s="10"/>
    </row>
    <row r="1453" spans="16:16">
      <c r="P1453" s="10"/>
    </row>
    <row r="1454" spans="16:16">
      <c r="P1454" s="10"/>
    </row>
    <row r="1455" spans="16:16">
      <c r="P1455" s="10"/>
    </row>
    <row r="1456" spans="16:16">
      <c r="P1456" s="10"/>
    </row>
    <row r="1457" spans="16:16">
      <c r="P1457" s="10"/>
    </row>
    <row r="1458" spans="16:16">
      <c r="P1458" s="10"/>
    </row>
    <row r="1459" spans="16:16">
      <c r="P1459" s="10"/>
    </row>
    <row r="1460" spans="16:16">
      <c r="P1460" s="10"/>
    </row>
    <row r="1461" spans="16:16">
      <c r="P1461" s="10"/>
    </row>
    <row r="1462" spans="16:16">
      <c r="P1462" s="10"/>
    </row>
    <row r="1463" spans="16:16">
      <c r="P1463" s="10"/>
    </row>
    <row r="1464" spans="16:16">
      <c r="P1464" s="10"/>
    </row>
    <row r="1465" spans="16:16">
      <c r="P1465" s="10"/>
    </row>
    <row r="1466" spans="16:16">
      <c r="P1466" s="10"/>
    </row>
    <row r="1467" spans="16:16">
      <c r="P1467" s="10"/>
    </row>
    <row r="1468" spans="16:16">
      <c r="P1468" s="10"/>
    </row>
    <row r="1469" spans="16:16">
      <c r="P1469" s="10"/>
    </row>
    <row r="1470" spans="16:16">
      <c r="P1470" s="10"/>
    </row>
    <row r="1471" spans="16:16">
      <c r="P1471" s="10"/>
    </row>
    <row r="1472" spans="16:16">
      <c r="P1472" s="10"/>
    </row>
    <row r="1473" spans="16:16">
      <c r="P1473" s="10"/>
    </row>
    <row r="1474" spans="16:16">
      <c r="P1474" s="10"/>
    </row>
    <row r="1475" spans="16:16">
      <c r="P1475" s="10"/>
    </row>
    <row r="1476" spans="16:16">
      <c r="P1476" s="10"/>
    </row>
    <row r="1477" spans="16:16">
      <c r="P1477" s="10"/>
    </row>
    <row r="1478" spans="16:16">
      <c r="P1478" s="10"/>
    </row>
    <row r="1479" spans="16:16">
      <c r="P1479" s="10"/>
    </row>
    <row r="1480" spans="16:16">
      <c r="P1480" s="10"/>
    </row>
    <row r="1481" spans="16:16">
      <c r="P1481" s="10"/>
    </row>
    <row r="1482" spans="16:16">
      <c r="P1482" s="10"/>
    </row>
    <row r="1483" spans="16:16">
      <c r="P1483" s="10"/>
    </row>
    <row r="1484" spans="16:16">
      <c r="P1484" s="10"/>
    </row>
    <row r="1485" spans="16:16">
      <c r="P1485" s="10"/>
    </row>
    <row r="1486" spans="16:16">
      <c r="P1486" s="10"/>
    </row>
    <row r="1487" spans="16:16">
      <c r="P1487" s="10"/>
    </row>
    <row r="1488" spans="16:16">
      <c r="P1488" s="10"/>
    </row>
    <row r="1489" spans="16:16">
      <c r="P1489" s="10"/>
    </row>
    <row r="1490" spans="16:16">
      <c r="P1490" s="10"/>
    </row>
    <row r="1491" spans="16:16">
      <c r="P1491" s="10"/>
    </row>
    <row r="1492" spans="16:16">
      <c r="P1492" s="10"/>
    </row>
    <row r="1493" spans="16:16">
      <c r="P1493" s="10"/>
    </row>
    <row r="1494" spans="16:16">
      <c r="P1494" s="10"/>
    </row>
    <row r="1495" spans="16:16">
      <c r="P1495" s="10"/>
    </row>
    <row r="1496" spans="16:16">
      <c r="P1496" s="10"/>
    </row>
    <row r="1497" spans="16:16">
      <c r="P1497" s="10"/>
    </row>
    <row r="1498" spans="16:16">
      <c r="P1498" s="10"/>
    </row>
    <row r="1499" spans="16:16">
      <c r="P1499" s="10"/>
    </row>
    <row r="1500" spans="16:16">
      <c r="P1500" s="10"/>
    </row>
    <row r="1501" spans="16:16">
      <c r="P1501" s="10"/>
    </row>
    <row r="1502" spans="16:16">
      <c r="P1502" s="10"/>
    </row>
    <row r="1503" spans="16:16">
      <c r="P1503" s="10"/>
    </row>
    <row r="1504" spans="16:16">
      <c r="P1504" s="10"/>
    </row>
    <row r="1505" spans="16:16">
      <c r="P1505" s="10"/>
    </row>
    <row r="1506" spans="16:16">
      <c r="P1506" s="10"/>
    </row>
    <row r="1507" spans="16:16">
      <c r="P1507" s="10"/>
    </row>
    <row r="1508" spans="16:16">
      <c r="P1508" s="10"/>
    </row>
    <row r="1509" spans="16:16">
      <c r="P1509" s="10"/>
    </row>
    <row r="1510" spans="16:16">
      <c r="P1510" s="10"/>
    </row>
    <row r="1511" spans="16:16">
      <c r="P1511" s="10"/>
    </row>
    <row r="1512" spans="16:16">
      <c r="P1512" s="10"/>
    </row>
    <row r="1513" spans="16:16">
      <c r="P1513" s="10"/>
    </row>
    <row r="1514" spans="16:16">
      <c r="P1514" s="10"/>
    </row>
    <row r="1515" spans="16:16">
      <c r="P1515" s="10"/>
    </row>
    <row r="1516" spans="16:16">
      <c r="P1516" s="10"/>
    </row>
    <row r="1517" spans="16:16">
      <c r="P1517" s="10"/>
    </row>
    <row r="1518" spans="16:16">
      <c r="P1518" s="10"/>
    </row>
    <row r="1519" spans="16:16">
      <c r="P1519" s="10"/>
    </row>
    <row r="1520" spans="16:16">
      <c r="P1520" s="10"/>
    </row>
    <row r="1521" spans="16:16">
      <c r="P1521" s="10"/>
    </row>
    <row r="1522" spans="16:16">
      <c r="P1522" s="10"/>
    </row>
    <row r="1523" spans="16:16">
      <c r="P1523" s="10"/>
    </row>
    <row r="1524" spans="16:16">
      <c r="P1524" s="10"/>
    </row>
    <row r="1525" spans="16:16">
      <c r="P1525" s="10"/>
    </row>
    <row r="1526" spans="16:16">
      <c r="P1526" s="10"/>
    </row>
    <row r="1527" spans="16:16">
      <c r="P1527" s="10"/>
    </row>
    <row r="1528" spans="16:16">
      <c r="P1528" s="10"/>
    </row>
    <row r="1529" spans="16:16">
      <c r="P1529" s="10"/>
    </row>
    <row r="1530" spans="16:16">
      <c r="P1530" s="10"/>
    </row>
    <row r="1531" spans="16:16">
      <c r="P1531" s="10"/>
    </row>
    <row r="1532" spans="16:16">
      <c r="P1532" s="10"/>
    </row>
    <row r="1533" spans="16:16">
      <c r="P1533" s="10"/>
    </row>
    <row r="1534" spans="16:16">
      <c r="P1534" s="10"/>
    </row>
    <row r="1535" spans="16:16">
      <c r="P1535" s="10"/>
    </row>
    <row r="1536" spans="16:16">
      <c r="P1536" s="10"/>
    </row>
    <row r="1537" spans="16:16">
      <c r="P1537" s="10"/>
    </row>
    <row r="1538" spans="16:16">
      <c r="P1538" s="10"/>
    </row>
    <row r="1539" spans="16:16">
      <c r="P1539" s="10"/>
    </row>
    <row r="1540" spans="16:16">
      <c r="P1540" s="10"/>
    </row>
    <row r="1541" spans="16:16">
      <c r="P1541" s="10"/>
    </row>
    <row r="1542" spans="16:16">
      <c r="P1542" s="10"/>
    </row>
    <row r="1543" spans="16:16">
      <c r="P1543" s="10"/>
    </row>
    <row r="1544" spans="16:16">
      <c r="P1544" s="10"/>
    </row>
    <row r="1545" spans="16:16">
      <c r="P1545" s="10"/>
    </row>
    <row r="1546" spans="16:16">
      <c r="P1546" s="10"/>
    </row>
    <row r="1547" spans="16:16">
      <c r="P1547" s="10"/>
    </row>
    <row r="1548" spans="16:16">
      <c r="P1548" s="10"/>
    </row>
    <row r="1549" spans="16:16">
      <c r="P1549" s="10"/>
    </row>
    <row r="1550" spans="16:16">
      <c r="P1550" s="10"/>
    </row>
    <row r="1551" spans="16:16">
      <c r="P1551" s="10"/>
    </row>
    <row r="1552" spans="16:16">
      <c r="P1552" s="10"/>
    </row>
    <row r="1553" spans="16:16">
      <c r="P1553" s="10"/>
    </row>
    <row r="1554" spans="16:16">
      <c r="P1554" s="10"/>
    </row>
    <row r="1555" spans="16:16">
      <c r="P1555" s="10"/>
    </row>
    <row r="1556" spans="16:16">
      <c r="P1556" s="10"/>
    </row>
    <row r="1557" spans="16:16">
      <c r="P1557" s="10"/>
    </row>
    <row r="1558" spans="16:16">
      <c r="P1558" s="10"/>
    </row>
    <row r="1559" spans="16:16">
      <c r="P1559" s="10"/>
    </row>
    <row r="1560" spans="16:16">
      <c r="P1560" s="10"/>
    </row>
    <row r="1561" spans="16:16">
      <c r="P1561" s="10"/>
    </row>
    <row r="1562" spans="16:16">
      <c r="P1562" s="10"/>
    </row>
    <row r="1563" spans="16:16">
      <c r="P1563" s="10"/>
    </row>
    <row r="1564" spans="16:16">
      <c r="P1564" s="10"/>
    </row>
    <row r="1565" spans="16:16">
      <c r="P1565" s="10"/>
    </row>
    <row r="1566" spans="16:16">
      <c r="P1566" s="10"/>
    </row>
    <row r="1567" spans="16:16">
      <c r="P1567" s="10"/>
    </row>
    <row r="1568" spans="16:16">
      <c r="P1568" s="10"/>
    </row>
    <row r="1569" spans="16:16">
      <c r="P1569" s="10"/>
    </row>
    <row r="1570" spans="16:16">
      <c r="P1570" s="10"/>
    </row>
    <row r="1571" spans="16:16">
      <c r="P1571" s="10"/>
    </row>
    <row r="1572" spans="16:16">
      <c r="P1572" s="10"/>
    </row>
    <row r="1573" spans="16:16">
      <c r="P1573" s="10"/>
    </row>
    <row r="1574" spans="16:16">
      <c r="P1574" s="10"/>
    </row>
    <row r="1575" spans="16:16">
      <c r="P1575" s="10"/>
    </row>
    <row r="1576" spans="16:16">
      <c r="P1576" s="10"/>
    </row>
    <row r="1577" spans="16:16">
      <c r="P1577" s="10"/>
    </row>
    <row r="1578" spans="16:16">
      <c r="P1578" s="10"/>
    </row>
    <row r="1579" spans="16:16">
      <c r="P1579" s="10"/>
    </row>
    <row r="1580" spans="16:16">
      <c r="P1580" s="10"/>
    </row>
    <row r="1581" spans="16:16">
      <c r="P1581" s="10"/>
    </row>
    <row r="1582" spans="16:16">
      <c r="P1582" s="10"/>
    </row>
    <row r="1583" spans="16:16">
      <c r="P1583" s="10"/>
    </row>
    <row r="1584" spans="16:16">
      <c r="P1584" s="10"/>
    </row>
    <row r="1585" spans="16:16">
      <c r="P1585" s="10"/>
    </row>
    <row r="1586" spans="16:16">
      <c r="P1586" s="10"/>
    </row>
    <row r="1587" spans="16:16">
      <c r="P1587" s="10"/>
    </row>
    <row r="1588" spans="16:16">
      <c r="P1588" s="10"/>
    </row>
    <row r="1589" spans="16:16">
      <c r="P1589" s="10"/>
    </row>
    <row r="1590" spans="16:16">
      <c r="P1590" s="10"/>
    </row>
    <row r="1591" spans="16:16">
      <c r="P1591" s="10"/>
    </row>
    <row r="1592" spans="16:16">
      <c r="P1592" s="10"/>
    </row>
    <row r="1593" spans="16:16">
      <c r="P1593" s="10"/>
    </row>
    <row r="1594" spans="16:16">
      <c r="P1594" s="10"/>
    </row>
    <row r="1595" spans="16:16">
      <c r="P1595" s="10"/>
    </row>
    <row r="1596" spans="16:16">
      <c r="P1596" s="10"/>
    </row>
    <row r="1597" spans="16:16">
      <c r="P1597" s="10"/>
    </row>
    <row r="1598" spans="16:16">
      <c r="P1598" s="10"/>
    </row>
    <row r="1599" spans="16:16">
      <c r="P1599" s="10"/>
    </row>
    <row r="1600" spans="16:16">
      <c r="P1600" s="10"/>
    </row>
    <row r="1601" spans="16:16">
      <c r="P1601" s="10"/>
    </row>
    <row r="1602" spans="16:16">
      <c r="P1602" s="10"/>
    </row>
    <row r="1603" spans="16:16">
      <c r="P1603" s="10"/>
    </row>
    <row r="1604" spans="16:16">
      <c r="P1604" s="10"/>
    </row>
    <row r="1605" spans="16:16">
      <c r="P1605" s="10"/>
    </row>
    <row r="1606" spans="16:16">
      <c r="P1606" s="10"/>
    </row>
    <row r="1607" spans="16:16">
      <c r="P1607" s="10"/>
    </row>
    <row r="1608" spans="16:16">
      <c r="P1608" s="10"/>
    </row>
    <row r="1609" spans="16:16">
      <c r="P1609" s="10"/>
    </row>
    <row r="1610" spans="16:16">
      <c r="P1610" s="10"/>
    </row>
    <row r="1611" spans="16:16">
      <c r="P1611" s="10"/>
    </row>
    <row r="1612" spans="16:16">
      <c r="P1612" s="10"/>
    </row>
    <row r="1613" spans="16:16">
      <c r="P1613" s="10"/>
    </row>
    <row r="1614" spans="16:16">
      <c r="P1614" s="10"/>
    </row>
    <row r="1615" spans="16:16">
      <c r="P1615" s="10"/>
    </row>
    <row r="1616" spans="16:16">
      <c r="P1616" s="10"/>
    </row>
    <row r="1617" spans="16:16">
      <c r="P1617" s="10"/>
    </row>
    <row r="1618" spans="16:16">
      <c r="P1618" s="10"/>
    </row>
    <row r="1619" spans="16:16">
      <c r="P1619" s="10"/>
    </row>
    <row r="1620" spans="16:16">
      <c r="P1620" s="10"/>
    </row>
    <row r="1621" spans="16:16">
      <c r="P1621" s="10"/>
    </row>
    <row r="1622" spans="16:16">
      <c r="P1622" s="10"/>
    </row>
    <row r="1623" spans="16:16">
      <c r="P1623" s="10"/>
    </row>
    <row r="1624" spans="16:16">
      <c r="P1624" s="10"/>
    </row>
    <row r="1625" spans="16:16">
      <c r="P1625" s="10"/>
    </row>
    <row r="1626" spans="16:16">
      <c r="P1626" s="10"/>
    </row>
    <row r="1627" spans="16:16">
      <c r="P1627" s="10"/>
    </row>
    <row r="1628" spans="16:16">
      <c r="P1628" s="10"/>
    </row>
    <row r="1629" spans="16:16">
      <c r="P1629" s="10"/>
    </row>
    <row r="1630" spans="16:16">
      <c r="P1630" s="10"/>
    </row>
    <row r="1631" spans="16:16">
      <c r="P1631" s="10"/>
    </row>
    <row r="1632" spans="16:16">
      <c r="P1632" s="10"/>
    </row>
    <row r="1633" spans="16:16">
      <c r="P1633" s="10"/>
    </row>
    <row r="1634" spans="16:16">
      <c r="P1634" s="10"/>
    </row>
    <row r="1635" spans="16:16">
      <c r="P1635" s="10"/>
    </row>
    <row r="1636" spans="16:16">
      <c r="P1636" s="10"/>
    </row>
    <row r="1637" spans="16:16">
      <c r="P1637" s="10"/>
    </row>
    <row r="1638" spans="16:16">
      <c r="P1638" s="10"/>
    </row>
    <row r="1639" spans="16:16">
      <c r="P1639" s="10"/>
    </row>
    <row r="1640" spans="16:16">
      <c r="P1640" s="10"/>
    </row>
    <row r="1641" spans="16:16">
      <c r="P1641" s="10"/>
    </row>
    <row r="1642" spans="16:16">
      <c r="P1642" s="10"/>
    </row>
    <row r="1643" spans="16:16">
      <c r="P1643" s="10"/>
    </row>
    <row r="1644" spans="16:16">
      <c r="P1644" s="10"/>
    </row>
    <row r="1645" spans="16:16">
      <c r="P1645" s="10"/>
    </row>
    <row r="1646" spans="16:16">
      <c r="P1646" s="10"/>
    </row>
    <row r="1647" spans="16:16">
      <c r="P1647" s="10"/>
    </row>
    <row r="1648" spans="16:16">
      <c r="P1648" s="10"/>
    </row>
    <row r="1649" spans="16:16">
      <c r="P1649" s="10"/>
    </row>
    <row r="1650" spans="16:16">
      <c r="P1650" s="10"/>
    </row>
    <row r="1651" spans="16:16">
      <c r="P1651" s="10"/>
    </row>
    <row r="1652" spans="16:16">
      <c r="P1652" s="10"/>
    </row>
    <row r="1653" spans="16:16">
      <c r="P1653" s="10"/>
    </row>
    <row r="1654" spans="16:16">
      <c r="P1654" s="10"/>
    </row>
    <row r="1655" spans="16:16">
      <c r="P1655" s="10"/>
    </row>
    <row r="1656" spans="16:16">
      <c r="P1656" s="10"/>
    </row>
    <row r="1657" spans="16:16">
      <c r="P1657" s="10"/>
    </row>
    <row r="1658" spans="16:16">
      <c r="P1658" s="10"/>
    </row>
    <row r="1659" spans="16:16">
      <c r="P1659" s="10"/>
    </row>
    <row r="1660" spans="16:16">
      <c r="P1660" s="10"/>
    </row>
    <row r="1661" spans="16:16">
      <c r="P1661" s="10"/>
    </row>
    <row r="1662" spans="16:16">
      <c r="P1662" s="10"/>
    </row>
    <row r="1663" spans="16:16">
      <c r="P1663" s="10"/>
    </row>
    <row r="1664" spans="16:16">
      <c r="P1664" s="10"/>
    </row>
    <row r="1665" spans="16:16">
      <c r="P1665" s="10"/>
    </row>
    <row r="1666" spans="16:16">
      <c r="P1666" s="10"/>
    </row>
    <row r="1667" spans="16:16">
      <c r="P1667" s="10"/>
    </row>
    <row r="1668" spans="16:16">
      <c r="P1668" s="10"/>
    </row>
    <row r="1669" spans="16:16">
      <c r="P1669" s="10"/>
    </row>
    <row r="1670" spans="16:16">
      <c r="P1670" s="10"/>
    </row>
    <row r="1671" spans="16:16">
      <c r="P1671" s="10"/>
    </row>
    <row r="1672" spans="16:16">
      <c r="P1672" s="10"/>
    </row>
    <row r="1673" spans="16:16">
      <c r="P1673" s="10"/>
    </row>
    <row r="1674" spans="16:16">
      <c r="P1674" s="10"/>
    </row>
    <row r="1675" spans="16:16">
      <c r="P1675" s="10"/>
    </row>
    <row r="1676" spans="16:16">
      <c r="P1676" s="10"/>
    </row>
    <row r="1677" spans="16:16">
      <c r="P1677" s="10"/>
    </row>
    <row r="1678" spans="16:16">
      <c r="P1678" s="10"/>
    </row>
    <row r="1679" spans="16:16">
      <c r="P1679" s="10"/>
    </row>
    <row r="1680" spans="16:16">
      <c r="P1680" s="10"/>
    </row>
    <row r="1681" spans="16:16">
      <c r="P1681" s="10"/>
    </row>
    <row r="1682" spans="16:16">
      <c r="P1682" s="10"/>
    </row>
    <row r="1683" spans="16:16">
      <c r="P1683" s="10"/>
    </row>
    <row r="1684" spans="16:16">
      <c r="P1684" s="10"/>
    </row>
    <row r="1685" spans="16:16">
      <c r="P1685" s="10"/>
    </row>
    <row r="1686" spans="16:16">
      <c r="P1686" s="10"/>
    </row>
    <row r="1687" spans="16:16">
      <c r="P1687" s="10"/>
    </row>
    <row r="1688" spans="16:16">
      <c r="P1688" s="10"/>
    </row>
    <row r="1689" spans="16:16">
      <c r="P1689" s="10"/>
    </row>
    <row r="1690" spans="16:16">
      <c r="P1690" s="10"/>
    </row>
    <row r="1691" spans="16:16">
      <c r="P1691" s="10"/>
    </row>
    <row r="1692" spans="16:16">
      <c r="P1692" s="10"/>
    </row>
    <row r="1693" spans="16:16">
      <c r="P1693" s="10"/>
    </row>
    <row r="1694" spans="16:16">
      <c r="P1694" s="10"/>
    </row>
    <row r="1695" spans="16:16">
      <c r="P1695" s="10"/>
    </row>
    <row r="1696" spans="16:16">
      <c r="P1696" s="10"/>
    </row>
    <row r="1697" spans="16:16">
      <c r="P1697" s="10"/>
    </row>
    <row r="1698" spans="16:16">
      <c r="P1698" s="10"/>
    </row>
    <row r="1699" spans="16:16">
      <c r="P1699" s="10"/>
    </row>
    <row r="1700" spans="16:16">
      <c r="P1700" s="10"/>
    </row>
    <row r="1701" spans="16:16">
      <c r="P1701" s="10"/>
    </row>
    <row r="1702" spans="16:16">
      <c r="P1702" s="10"/>
    </row>
    <row r="1703" spans="16:16">
      <c r="P1703" s="10"/>
    </row>
    <row r="1704" spans="16:16">
      <c r="P1704" s="10"/>
    </row>
    <row r="1705" spans="16:16">
      <c r="P1705" s="10"/>
    </row>
    <row r="1706" spans="16:16">
      <c r="P1706" s="10"/>
    </row>
    <row r="1707" spans="16:16">
      <c r="P1707" s="10"/>
    </row>
    <row r="1708" spans="16:16">
      <c r="P1708" s="10"/>
    </row>
    <row r="1709" spans="16:16">
      <c r="P1709" s="10"/>
    </row>
    <row r="1710" spans="16:16">
      <c r="P1710" s="10"/>
    </row>
    <row r="1711" spans="16:16">
      <c r="P1711" s="10"/>
    </row>
    <row r="1712" spans="16:16">
      <c r="P1712" s="10"/>
    </row>
    <row r="1713" spans="16:16">
      <c r="P1713" s="10"/>
    </row>
    <row r="1714" spans="16:16">
      <c r="P1714" s="10"/>
    </row>
    <row r="1715" spans="16:16">
      <c r="P1715" s="10"/>
    </row>
    <row r="1716" spans="16:16">
      <c r="P1716" s="10"/>
    </row>
    <row r="1717" spans="16:16">
      <c r="P1717" s="10"/>
    </row>
    <row r="1718" spans="16:16">
      <c r="P1718" s="10"/>
    </row>
    <row r="1719" spans="16:16">
      <c r="P1719" s="10"/>
    </row>
    <row r="1720" spans="16:16">
      <c r="P1720" s="10"/>
    </row>
    <row r="1721" spans="16:16">
      <c r="P1721" s="10"/>
    </row>
    <row r="1722" spans="16:16">
      <c r="P1722" s="10"/>
    </row>
    <row r="1723" spans="16:16">
      <c r="P1723" s="10"/>
    </row>
    <row r="1724" spans="16:16">
      <c r="P1724" s="10"/>
    </row>
    <row r="1725" spans="16:16">
      <c r="P1725" s="10"/>
    </row>
    <row r="1726" spans="16:16">
      <c r="P1726" s="10"/>
    </row>
    <row r="1727" spans="16:16">
      <c r="P1727" s="10"/>
    </row>
    <row r="1728" spans="16:16">
      <c r="P1728" s="10"/>
    </row>
    <row r="1729" spans="16:16">
      <c r="P1729" s="10"/>
    </row>
    <row r="1730" spans="16:16">
      <c r="P1730" s="10"/>
    </row>
    <row r="1731" spans="16:16">
      <c r="P1731" s="10"/>
    </row>
    <row r="1732" spans="16:16">
      <c r="P1732" s="10"/>
    </row>
    <row r="1733" spans="16:16">
      <c r="P1733" s="10"/>
    </row>
    <row r="1734" spans="16:16">
      <c r="P1734" s="10"/>
    </row>
    <row r="1735" spans="16:16">
      <c r="P1735" s="10"/>
    </row>
    <row r="1736" spans="16:16">
      <c r="P1736" s="10"/>
    </row>
    <row r="1737" spans="16:16">
      <c r="P1737" s="10"/>
    </row>
    <row r="1738" spans="16:16">
      <c r="P1738" s="10"/>
    </row>
    <row r="1739" spans="16:16">
      <c r="P1739" s="10"/>
    </row>
    <row r="1740" spans="16:16">
      <c r="P1740" s="10"/>
    </row>
    <row r="1741" spans="16:16">
      <c r="P1741" s="10"/>
    </row>
    <row r="1742" spans="16:16">
      <c r="P1742" s="10"/>
    </row>
    <row r="1743" spans="16:16">
      <c r="P1743" s="10"/>
    </row>
    <row r="1744" spans="16:16">
      <c r="P1744" s="10"/>
    </row>
    <row r="1745" spans="16:16">
      <c r="P1745" s="10"/>
    </row>
    <row r="1746" spans="16:16">
      <c r="P1746" s="10"/>
    </row>
    <row r="1747" spans="16:16">
      <c r="P1747" s="10"/>
    </row>
    <row r="1748" spans="16:16">
      <c r="P1748" s="10"/>
    </row>
    <row r="1749" spans="16:16">
      <c r="P1749" s="10"/>
    </row>
    <row r="1750" spans="16:16">
      <c r="P1750" s="10"/>
    </row>
    <row r="1751" spans="16:16">
      <c r="P1751" s="10"/>
    </row>
    <row r="1752" spans="16:16">
      <c r="P1752" s="10"/>
    </row>
    <row r="1753" spans="16:16">
      <c r="P1753" s="10"/>
    </row>
    <row r="1754" spans="16:16">
      <c r="P1754" s="10"/>
    </row>
    <row r="1755" spans="16:16">
      <c r="P1755" s="10"/>
    </row>
    <row r="1756" spans="16:16">
      <c r="P1756" s="10"/>
    </row>
    <row r="1757" spans="16:16">
      <c r="P1757" s="10"/>
    </row>
    <row r="1758" spans="16:16">
      <c r="P1758" s="10"/>
    </row>
    <row r="1759" spans="16:16">
      <c r="P1759" s="10"/>
    </row>
    <row r="1760" spans="16:16">
      <c r="P1760" s="10"/>
    </row>
    <row r="1761" spans="16:16">
      <c r="P1761" s="10"/>
    </row>
    <row r="1762" spans="16:16">
      <c r="P1762" s="10"/>
    </row>
    <row r="1763" spans="16:16">
      <c r="P1763" s="10"/>
    </row>
    <row r="1764" spans="16:16">
      <c r="P1764" s="10"/>
    </row>
    <row r="1765" spans="16:16">
      <c r="P1765" s="10"/>
    </row>
    <row r="1766" spans="16:16">
      <c r="P1766" s="10"/>
    </row>
    <row r="1767" spans="16:16">
      <c r="P1767" s="10"/>
    </row>
    <row r="1768" spans="16:16">
      <c r="P1768" s="10"/>
    </row>
    <row r="1769" spans="16:16">
      <c r="P1769" s="10"/>
    </row>
    <row r="1770" spans="16:16">
      <c r="P1770" s="10"/>
    </row>
    <row r="1771" spans="16:16">
      <c r="P1771" s="10"/>
    </row>
    <row r="1772" spans="16:16">
      <c r="P1772" s="10"/>
    </row>
    <row r="1773" spans="16:16">
      <c r="P1773" s="10"/>
    </row>
    <row r="1774" spans="16:16">
      <c r="P1774" s="10"/>
    </row>
    <row r="1775" spans="16:16">
      <c r="P1775" s="10"/>
    </row>
    <row r="1776" spans="16:16">
      <c r="P1776" s="10"/>
    </row>
    <row r="1777" spans="16:16">
      <c r="P1777" s="10"/>
    </row>
    <row r="1778" spans="16:16">
      <c r="P1778" s="10"/>
    </row>
    <row r="1779" spans="16:16">
      <c r="P1779" s="10"/>
    </row>
    <row r="1780" spans="16:16">
      <c r="P1780" s="10"/>
    </row>
    <row r="1781" spans="16:16">
      <c r="P1781" s="10"/>
    </row>
    <row r="1782" spans="16:16">
      <c r="P1782" s="10"/>
    </row>
    <row r="1783" spans="16:16">
      <c r="P1783" s="10"/>
    </row>
    <row r="1784" spans="16:16">
      <c r="P1784" s="10"/>
    </row>
    <row r="1785" spans="16:16">
      <c r="P1785" s="10"/>
    </row>
    <row r="1786" spans="16:16">
      <c r="P1786" s="10"/>
    </row>
    <row r="1787" spans="16:16">
      <c r="P1787" s="10"/>
    </row>
    <row r="1788" spans="16:16">
      <c r="P1788" s="10"/>
    </row>
    <row r="1789" spans="16:16">
      <c r="P1789" s="10"/>
    </row>
    <row r="1790" spans="16:16">
      <c r="P1790" s="10"/>
    </row>
    <row r="1791" spans="16:16">
      <c r="P1791" s="10"/>
    </row>
    <row r="1792" spans="16:16">
      <c r="P1792" s="10"/>
    </row>
    <row r="1793" spans="16:16">
      <c r="P1793" s="10"/>
    </row>
    <row r="1794" spans="16:16">
      <c r="P1794" s="10"/>
    </row>
    <row r="1795" spans="16:16">
      <c r="P1795" s="10"/>
    </row>
    <row r="1796" spans="16:16">
      <c r="P1796" s="10"/>
    </row>
    <row r="1797" spans="16:16">
      <c r="P1797" s="10"/>
    </row>
    <row r="1798" spans="16:16">
      <c r="P1798" s="10"/>
    </row>
    <row r="1799" spans="16:16">
      <c r="P1799" s="10"/>
    </row>
    <row r="1800" spans="16:16">
      <c r="P1800" s="10"/>
    </row>
    <row r="1801" spans="16:16">
      <c r="P1801" s="10"/>
    </row>
    <row r="1802" spans="16:16">
      <c r="P1802" s="10"/>
    </row>
    <row r="1803" spans="16:16">
      <c r="P1803" s="10"/>
    </row>
    <row r="1804" spans="16:16">
      <c r="P1804" s="10"/>
    </row>
    <row r="1805" spans="16:16">
      <c r="P1805" s="10"/>
    </row>
    <row r="1806" spans="16:16">
      <c r="P1806" s="10"/>
    </row>
    <row r="1807" spans="16:16">
      <c r="P1807" s="10"/>
    </row>
    <row r="1808" spans="16:16">
      <c r="P1808" s="10"/>
    </row>
    <row r="1809" spans="16:16">
      <c r="P1809" s="10"/>
    </row>
    <row r="1810" spans="16:16">
      <c r="P1810" s="10"/>
    </row>
    <row r="1811" spans="16:16">
      <c r="P1811" s="10"/>
    </row>
    <row r="1812" spans="16:16">
      <c r="P1812" s="10"/>
    </row>
    <row r="1813" spans="16:16">
      <c r="P1813" s="10"/>
    </row>
    <row r="1814" spans="16:16">
      <c r="P1814" s="10"/>
    </row>
    <row r="1815" spans="16:16">
      <c r="P1815" s="10"/>
    </row>
    <row r="1816" spans="16:16">
      <c r="P1816" s="10"/>
    </row>
    <row r="1817" spans="16:16">
      <c r="P1817" s="10"/>
    </row>
    <row r="1818" spans="16:16">
      <c r="P1818" s="10"/>
    </row>
    <row r="1819" spans="16:16">
      <c r="P1819" s="10"/>
    </row>
    <row r="1820" spans="16:16">
      <c r="P1820" s="10"/>
    </row>
    <row r="1821" spans="16:16">
      <c r="P1821" s="10"/>
    </row>
    <row r="1822" spans="16:16">
      <c r="P1822" s="10"/>
    </row>
    <row r="1823" spans="16:16">
      <c r="P1823" s="10"/>
    </row>
    <row r="1824" spans="16:16">
      <c r="P1824" s="10"/>
    </row>
    <row r="1825" spans="16:16">
      <c r="P1825" s="10"/>
    </row>
    <row r="1826" spans="16:16">
      <c r="P1826" s="10"/>
    </row>
    <row r="1827" spans="16:16">
      <c r="P1827" s="10"/>
    </row>
    <row r="1828" spans="16:16">
      <c r="P1828" s="10"/>
    </row>
    <row r="1829" spans="16:16">
      <c r="P1829" s="10"/>
    </row>
    <row r="1830" spans="16:16">
      <c r="P1830" s="10"/>
    </row>
    <row r="1831" spans="16:16">
      <c r="P1831" s="10"/>
    </row>
    <row r="1832" spans="16:16">
      <c r="P1832" s="10"/>
    </row>
    <row r="1833" spans="16:16">
      <c r="P1833" s="10"/>
    </row>
    <row r="1834" spans="16:16">
      <c r="P1834" s="10"/>
    </row>
    <row r="1835" spans="16:16">
      <c r="P1835" s="10"/>
    </row>
    <row r="1836" spans="16:16">
      <c r="P1836" s="10"/>
    </row>
    <row r="1837" spans="16:16">
      <c r="P1837" s="10"/>
    </row>
    <row r="1838" spans="16:16">
      <c r="P1838" s="10"/>
    </row>
    <row r="1839" spans="16:16">
      <c r="P1839" s="10"/>
    </row>
    <row r="1840" spans="16:16">
      <c r="P1840" s="10"/>
    </row>
    <row r="1841" spans="16:16">
      <c r="P1841" s="10"/>
    </row>
    <row r="1842" spans="16:16">
      <c r="P1842" s="10"/>
    </row>
    <row r="1843" spans="16:16">
      <c r="P1843" s="10"/>
    </row>
    <row r="1844" spans="16:16">
      <c r="P1844" s="10"/>
    </row>
    <row r="1845" spans="16:16">
      <c r="P1845" s="10"/>
    </row>
    <row r="1846" spans="16:16">
      <c r="P1846" s="10"/>
    </row>
    <row r="1847" spans="16:16">
      <c r="P1847" s="10"/>
    </row>
    <row r="1848" spans="16:16">
      <c r="P1848" s="10"/>
    </row>
    <row r="1849" spans="16:16">
      <c r="P1849" s="10"/>
    </row>
    <row r="1850" spans="16:16">
      <c r="P1850" s="10"/>
    </row>
    <row r="1851" spans="16:16">
      <c r="P1851" s="10"/>
    </row>
    <row r="1852" spans="16:16">
      <c r="P1852" s="10"/>
    </row>
    <row r="1853" spans="16:16">
      <c r="P1853" s="10"/>
    </row>
    <row r="1854" spans="16:16">
      <c r="P1854" s="10"/>
    </row>
    <row r="1855" spans="16:16">
      <c r="P1855" s="10"/>
    </row>
    <row r="1856" spans="16:16">
      <c r="P1856" s="10"/>
    </row>
    <row r="1857" spans="16:16">
      <c r="P1857" s="10"/>
    </row>
    <row r="1858" spans="16:16">
      <c r="P1858" s="10"/>
    </row>
    <row r="1859" spans="16:16">
      <c r="P1859" s="10"/>
    </row>
    <row r="1860" spans="16:16">
      <c r="P1860" s="10"/>
    </row>
    <row r="1861" spans="16:16">
      <c r="P1861" s="10"/>
    </row>
    <row r="1862" spans="16:16">
      <c r="P1862" s="10"/>
    </row>
    <row r="1863" spans="16:16">
      <c r="P1863" s="10"/>
    </row>
    <row r="1864" spans="16:16">
      <c r="P1864" s="10"/>
    </row>
    <row r="1865" spans="16:16">
      <c r="P1865" s="10"/>
    </row>
    <row r="1866" spans="16:16">
      <c r="P1866" s="10"/>
    </row>
    <row r="1867" spans="16:16">
      <c r="P1867" s="10"/>
    </row>
    <row r="1868" spans="16:16">
      <c r="P1868" s="10"/>
    </row>
    <row r="1869" spans="16:16">
      <c r="P1869" s="10"/>
    </row>
    <row r="1870" spans="16:16">
      <c r="P1870" s="10"/>
    </row>
    <row r="1871" spans="16:16">
      <c r="P1871" s="10"/>
    </row>
    <row r="1872" spans="16:16">
      <c r="P1872" s="10"/>
    </row>
    <row r="1873" spans="16:16">
      <c r="P1873" s="10"/>
    </row>
    <row r="1874" spans="16:16">
      <c r="P1874" s="10"/>
    </row>
    <row r="1875" spans="16:16">
      <c r="P1875" s="10"/>
    </row>
    <row r="1876" spans="16:16">
      <c r="P1876" s="10"/>
    </row>
    <row r="1877" spans="16:16">
      <c r="P1877" s="10"/>
    </row>
    <row r="1878" spans="16:16">
      <c r="P1878" s="10"/>
    </row>
    <row r="1879" spans="16:16">
      <c r="P1879" s="10"/>
    </row>
    <row r="1880" spans="16:16">
      <c r="P1880" s="10"/>
    </row>
    <row r="1881" spans="16:16">
      <c r="P1881" s="10"/>
    </row>
    <row r="1882" spans="16:16">
      <c r="P1882" s="10"/>
    </row>
    <row r="1883" spans="16:16">
      <c r="P1883" s="10"/>
    </row>
    <row r="1884" spans="16:16">
      <c r="P1884" s="10"/>
    </row>
    <row r="1885" spans="16:16">
      <c r="P1885" s="10"/>
    </row>
    <row r="1886" spans="16:16">
      <c r="P1886" s="10"/>
    </row>
    <row r="1887" spans="16:16">
      <c r="P1887" s="10"/>
    </row>
    <row r="1888" spans="16:16">
      <c r="P1888" s="10"/>
    </row>
    <row r="1889" spans="16:16">
      <c r="P1889" s="10"/>
    </row>
    <row r="1890" spans="16:16">
      <c r="P1890" s="10"/>
    </row>
    <row r="1891" spans="16:16">
      <c r="P1891" s="10"/>
    </row>
    <row r="1892" spans="16:16">
      <c r="P1892" s="10"/>
    </row>
    <row r="1893" spans="16:16">
      <c r="P1893" s="10"/>
    </row>
    <row r="1894" spans="16:16">
      <c r="P1894" s="10"/>
    </row>
    <row r="1895" spans="16:16">
      <c r="P1895" s="10"/>
    </row>
    <row r="1896" spans="16:16">
      <c r="P1896" s="10"/>
    </row>
    <row r="1897" spans="16:16">
      <c r="P1897" s="10"/>
    </row>
    <row r="1898" spans="16:16">
      <c r="P1898" s="10"/>
    </row>
    <row r="1899" spans="16:16">
      <c r="P1899" s="10"/>
    </row>
    <row r="1900" spans="16:16">
      <c r="P1900" s="10"/>
    </row>
    <row r="1901" spans="16:16">
      <c r="P1901" s="10"/>
    </row>
    <row r="1902" spans="16:16">
      <c r="P1902" s="10"/>
    </row>
    <row r="1903" spans="16:16">
      <c r="P1903" s="10"/>
    </row>
    <row r="1904" spans="16:16">
      <c r="P1904" s="10"/>
    </row>
    <row r="1905" spans="16:16">
      <c r="P1905" s="10"/>
    </row>
    <row r="1906" spans="16:16">
      <c r="P1906" s="10"/>
    </row>
    <row r="1907" spans="16:16">
      <c r="P1907" s="10"/>
    </row>
    <row r="1908" spans="16:16">
      <c r="P1908" s="10"/>
    </row>
    <row r="1909" spans="16:16">
      <c r="P1909" s="10"/>
    </row>
    <row r="1910" spans="16:16">
      <c r="P1910" s="10"/>
    </row>
    <row r="1911" spans="16:16">
      <c r="P1911" s="10"/>
    </row>
    <row r="1912" spans="16:16">
      <c r="P1912" s="10"/>
    </row>
    <row r="1913" spans="16:16">
      <c r="P1913" s="10"/>
    </row>
    <row r="1914" spans="16:16">
      <c r="P1914" s="10"/>
    </row>
    <row r="1915" spans="16:16">
      <c r="P1915" s="10"/>
    </row>
    <row r="1916" spans="16:16">
      <c r="P1916" s="10"/>
    </row>
    <row r="1917" spans="16:16">
      <c r="P1917" s="10"/>
    </row>
    <row r="1918" spans="16:16">
      <c r="P1918" s="10"/>
    </row>
    <row r="1919" spans="16:16">
      <c r="P1919" s="10"/>
    </row>
    <row r="1920" spans="16:16">
      <c r="P1920" s="10"/>
    </row>
    <row r="1921" spans="16:16">
      <c r="P1921" s="10"/>
    </row>
    <row r="1922" spans="16:16">
      <c r="P1922" s="10"/>
    </row>
    <row r="1923" spans="16:16">
      <c r="P1923" s="10"/>
    </row>
    <row r="1924" spans="16:16">
      <c r="P1924" s="10"/>
    </row>
    <row r="1925" spans="16:16">
      <c r="P1925" s="10"/>
    </row>
    <row r="1926" spans="16:16">
      <c r="P1926" s="10"/>
    </row>
    <row r="1927" spans="16:16">
      <c r="P1927" s="10"/>
    </row>
    <row r="1928" spans="16:16">
      <c r="P1928" s="10"/>
    </row>
    <row r="1929" spans="16:16">
      <c r="P1929" s="10"/>
    </row>
    <row r="1930" spans="16:16">
      <c r="P1930" s="10"/>
    </row>
    <row r="1931" spans="16:16">
      <c r="P1931" s="10"/>
    </row>
    <row r="1932" spans="16:16">
      <c r="P1932" s="10"/>
    </row>
    <row r="1933" spans="16:16">
      <c r="P1933" s="10"/>
    </row>
    <row r="1934" spans="16:16">
      <c r="P1934" s="10"/>
    </row>
    <row r="1935" spans="16:16">
      <c r="P1935" s="10"/>
    </row>
    <row r="1936" spans="16:16">
      <c r="P1936" s="10"/>
    </row>
    <row r="1937" spans="16:16">
      <c r="P1937" s="10"/>
    </row>
    <row r="1938" spans="16:16">
      <c r="P1938" s="10"/>
    </row>
    <row r="1939" spans="16:16">
      <c r="P1939" s="10"/>
    </row>
    <row r="1940" spans="16:16">
      <c r="P1940" s="10"/>
    </row>
    <row r="1941" spans="16:16">
      <c r="P1941" s="10"/>
    </row>
    <row r="1942" spans="16:16">
      <c r="P1942" s="10"/>
    </row>
    <row r="1943" spans="16:16">
      <c r="P1943" s="10"/>
    </row>
    <row r="1944" spans="16:16">
      <c r="P1944" s="10"/>
    </row>
    <row r="1945" spans="16:16">
      <c r="P1945" s="10"/>
    </row>
    <row r="1946" spans="16:16">
      <c r="P1946" s="10"/>
    </row>
    <row r="1947" spans="16:16">
      <c r="P1947" s="10"/>
    </row>
    <row r="1948" spans="16:16">
      <c r="P1948" s="10"/>
    </row>
    <row r="1949" spans="16:16">
      <c r="P1949" s="10"/>
    </row>
    <row r="1950" spans="16:16">
      <c r="P1950" s="10"/>
    </row>
    <row r="1951" spans="16:16">
      <c r="P1951" s="10"/>
    </row>
    <row r="1952" spans="16:16">
      <c r="P1952" s="10"/>
    </row>
    <row r="1953" spans="16:16">
      <c r="P1953" s="10"/>
    </row>
    <row r="1954" spans="16:16">
      <c r="P1954" s="10"/>
    </row>
    <row r="1955" spans="16:16">
      <c r="P1955" s="10"/>
    </row>
    <row r="1956" spans="16:16">
      <c r="P1956" s="10"/>
    </row>
    <row r="1957" spans="16:16">
      <c r="P1957" s="10"/>
    </row>
    <row r="1958" spans="16:16">
      <c r="P1958" s="10"/>
    </row>
    <row r="1959" spans="16:16">
      <c r="P1959" s="10"/>
    </row>
    <row r="1960" spans="16:16">
      <c r="P1960" s="10"/>
    </row>
    <row r="1961" spans="16:16">
      <c r="P1961" s="10"/>
    </row>
    <row r="1962" spans="16:16">
      <c r="P1962" s="10"/>
    </row>
    <row r="1963" spans="16:16">
      <c r="P1963" s="10"/>
    </row>
    <row r="1964" spans="16:16">
      <c r="P1964" s="10"/>
    </row>
    <row r="1965" spans="16:16">
      <c r="P1965" s="10"/>
    </row>
    <row r="1966" spans="16:16">
      <c r="P1966" s="10"/>
    </row>
    <row r="1967" spans="16:16">
      <c r="P1967" s="10"/>
    </row>
    <row r="1968" spans="16:16">
      <c r="P1968" s="10"/>
    </row>
    <row r="1969" spans="16:16">
      <c r="P1969" s="10"/>
    </row>
    <row r="1970" spans="16:16">
      <c r="P1970" s="10"/>
    </row>
    <row r="1971" spans="16:16">
      <c r="P1971" s="10"/>
    </row>
    <row r="1972" spans="16:16">
      <c r="P1972" s="10"/>
    </row>
    <row r="1973" spans="16:16">
      <c r="P1973" s="10"/>
    </row>
    <row r="1974" spans="16:16">
      <c r="P1974" s="10"/>
    </row>
    <row r="1975" spans="16:16">
      <c r="P1975" s="10"/>
    </row>
    <row r="1976" spans="16:16">
      <c r="P1976" s="10"/>
    </row>
    <row r="1977" spans="16:16">
      <c r="P1977" s="10"/>
    </row>
    <row r="1978" spans="16:16">
      <c r="P1978" s="10"/>
    </row>
    <row r="1979" spans="16:16">
      <c r="P1979" s="10"/>
    </row>
    <row r="1980" spans="16:16">
      <c r="P1980" s="10"/>
    </row>
    <row r="1981" spans="16:16">
      <c r="P1981" s="10"/>
    </row>
    <row r="1982" spans="16:16">
      <c r="P1982" s="10"/>
    </row>
    <row r="1983" spans="16:16">
      <c r="P1983" s="10"/>
    </row>
    <row r="1984" spans="16:16">
      <c r="P1984" s="10"/>
    </row>
    <row r="1985" spans="16:16">
      <c r="P1985" s="10"/>
    </row>
    <row r="1986" spans="16:16">
      <c r="P1986" s="10"/>
    </row>
    <row r="1987" spans="16:16">
      <c r="P1987" s="10"/>
    </row>
    <row r="1988" spans="16:16">
      <c r="P1988" s="10"/>
    </row>
    <row r="1989" spans="16:16">
      <c r="P1989" s="10"/>
    </row>
    <row r="1990" spans="16:16">
      <c r="P1990" s="10"/>
    </row>
    <row r="1991" spans="16:16">
      <c r="P1991" s="10"/>
    </row>
    <row r="1992" spans="16:16">
      <c r="P1992" s="10"/>
    </row>
    <row r="1993" spans="16:16">
      <c r="P1993" s="10"/>
    </row>
    <row r="1994" spans="16:16">
      <c r="P1994" s="10"/>
    </row>
    <row r="1995" spans="16:16">
      <c r="P1995" s="10"/>
    </row>
    <row r="1996" spans="16:16">
      <c r="P1996" s="10"/>
    </row>
    <row r="1997" spans="16:16">
      <c r="P1997" s="10"/>
    </row>
    <row r="1998" spans="16:16">
      <c r="P1998" s="10"/>
    </row>
    <row r="1999" spans="16:16">
      <c r="P1999" s="10"/>
    </row>
    <row r="2000" spans="16:16">
      <c r="P2000" s="10"/>
    </row>
    <row r="2001" spans="16:16">
      <c r="P2001" s="10"/>
    </row>
    <row r="2002" spans="16:16">
      <c r="P2002" s="10"/>
    </row>
    <row r="2003" spans="16:16">
      <c r="P2003" s="10"/>
    </row>
    <row r="2004" spans="16:16">
      <c r="P2004" s="10"/>
    </row>
    <row r="2005" spans="16:16">
      <c r="P2005" s="10"/>
    </row>
    <row r="2006" spans="16:16">
      <c r="P2006" s="10"/>
    </row>
    <row r="2007" spans="16:16">
      <c r="P2007" s="10"/>
    </row>
    <row r="2008" spans="16:16">
      <c r="P2008" s="10"/>
    </row>
    <row r="2009" spans="16:16">
      <c r="P2009" s="10"/>
    </row>
    <row r="2010" spans="16:16">
      <c r="P2010" s="10"/>
    </row>
    <row r="2011" spans="16:16">
      <c r="P2011" s="10"/>
    </row>
    <row r="2012" spans="16:16">
      <c r="P2012" s="10"/>
    </row>
    <row r="2013" spans="16:16">
      <c r="P2013" s="10"/>
    </row>
    <row r="2014" spans="16:16">
      <c r="P2014" s="10"/>
    </row>
    <row r="2015" spans="16:16">
      <c r="P2015" s="10"/>
    </row>
    <row r="2016" spans="16:16">
      <c r="P2016" s="10"/>
    </row>
    <row r="2017" spans="16:16">
      <c r="P2017" s="10"/>
    </row>
    <row r="2018" spans="16:16">
      <c r="P2018" s="10"/>
    </row>
    <row r="2019" spans="16:16">
      <c r="P2019" s="10"/>
    </row>
    <row r="2020" spans="16:16">
      <c r="P2020" s="10"/>
    </row>
    <row r="2021" spans="16:16">
      <c r="P2021" s="10"/>
    </row>
    <row r="2022" spans="16:16">
      <c r="P2022" s="10"/>
    </row>
    <row r="2023" spans="16:16">
      <c r="P2023" s="10"/>
    </row>
    <row r="2024" spans="16:16">
      <c r="P2024" s="10"/>
    </row>
    <row r="2025" spans="16:16">
      <c r="P2025" s="10"/>
    </row>
    <row r="2026" spans="16:16">
      <c r="P2026" s="10"/>
    </row>
    <row r="2027" spans="16:16">
      <c r="P2027" s="10"/>
    </row>
    <row r="2028" spans="16:16">
      <c r="P2028" s="10"/>
    </row>
    <row r="2029" spans="16:16">
      <c r="P2029" s="10"/>
    </row>
    <row r="2030" spans="16:16">
      <c r="P2030" s="10"/>
    </row>
    <row r="2031" spans="16:16">
      <c r="P2031" s="10"/>
    </row>
    <row r="2032" spans="16:16">
      <c r="P2032" s="10"/>
    </row>
    <row r="2033" spans="16:16">
      <c r="P2033" s="10"/>
    </row>
    <row r="2034" spans="16:16">
      <c r="P2034" s="10"/>
    </row>
    <row r="2035" spans="16:16">
      <c r="P2035" s="10"/>
    </row>
    <row r="2036" spans="16:16">
      <c r="P2036" s="10"/>
    </row>
    <row r="2037" spans="16:16">
      <c r="P2037" s="10"/>
    </row>
    <row r="2038" spans="16:16">
      <c r="P2038" s="10"/>
    </row>
    <row r="2039" spans="16:16">
      <c r="P2039" s="10"/>
    </row>
    <row r="2040" spans="16:16">
      <c r="P2040" s="10"/>
    </row>
    <row r="2041" spans="16:16">
      <c r="P2041" s="10"/>
    </row>
    <row r="2042" spans="16:16">
      <c r="P2042" s="10"/>
    </row>
    <row r="2043" spans="16:16">
      <c r="P2043" s="10"/>
    </row>
    <row r="2044" spans="16:16">
      <c r="P2044" s="10"/>
    </row>
    <row r="2045" spans="16:16">
      <c r="P2045" s="10"/>
    </row>
    <row r="2046" spans="16:16">
      <c r="P2046" s="10"/>
    </row>
    <row r="2047" spans="16:16">
      <c r="P2047" s="10"/>
    </row>
    <row r="2048" spans="16:16">
      <c r="P2048" s="10"/>
    </row>
    <row r="2049" spans="16:16">
      <c r="P2049" s="10"/>
    </row>
    <row r="2050" spans="16:16">
      <c r="P2050" s="10"/>
    </row>
    <row r="2051" spans="16:16">
      <c r="P2051" s="10"/>
    </row>
    <row r="2052" spans="16:16">
      <c r="P2052" s="10"/>
    </row>
    <row r="2053" spans="16:16">
      <c r="P2053" s="10"/>
    </row>
    <row r="2054" spans="16:16">
      <c r="P2054" s="10"/>
    </row>
    <row r="2055" spans="16:16">
      <c r="P2055" s="10"/>
    </row>
    <row r="2056" spans="16:16">
      <c r="P2056" s="10"/>
    </row>
    <row r="2057" spans="16:16">
      <c r="P2057" s="10"/>
    </row>
    <row r="2058" spans="16:16">
      <c r="P2058" s="10"/>
    </row>
    <row r="2059" spans="16:16">
      <c r="P2059" s="10"/>
    </row>
    <row r="2060" spans="16:16">
      <c r="P2060" s="10"/>
    </row>
    <row r="2061" spans="16:16">
      <c r="P2061" s="10"/>
    </row>
    <row r="2062" spans="16:16">
      <c r="P2062" s="10"/>
    </row>
    <row r="2063" spans="16:16">
      <c r="P2063" s="10"/>
    </row>
    <row r="2064" spans="16:16">
      <c r="P2064" s="10"/>
    </row>
    <row r="2065" spans="16:16">
      <c r="P2065" s="10"/>
    </row>
    <row r="2066" spans="16:16">
      <c r="P2066" s="10"/>
    </row>
    <row r="2067" spans="16:16">
      <c r="P2067" s="10"/>
    </row>
    <row r="2068" spans="16:16">
      <c r="P2068" s="10"/>
    </row>
    <row r="2069" spans="16:16">
      <c r="P2069" s="10"/>
    </row>
    <row r="2070" spans="16:16">
      <c r="P2070" s="10"/>
    </row>
    <row r="2071" spans="16:16">
      <c r="P2071" s="10"/>
    </row>
    <row r="2072" spans="16:16">
      <c r="P2072" s="10"/>
    </row>
    <row r="2073" spans="16:16">
      <c r="P2073" s="10"/>
    </row>
    <row r="2074" spans="16:16">
      <c r="P2074" s="10"/>
    </row>
    <row r="2075" spans="16:16">
      <c r="P2075" s="10"/>
    </row>
    <row r="2076" spans="16:16">
      <c r="P2076" s="10"/>
    </row>
    <row r="2077" spans="16:16">
      <c r="P2077" s="10"/>
    </row>
    <row r="2078" spans="16:16">
      <c r="P2078" s="10"/>
    </row>
    <row r="2079" spans="16:16">
      <c r="P2079" s="10"/>
    </row>
    <row r="2080" spans="16:16">
      <c r="P2080" s="10"/>
    </row>
    <row r="2081" spans="16:16">
      <c r="P2081" s="10"/>
    </row>
    <row r="2082" spans="16:16">
      <c r="P2082" s="10"/>
    </row>
    <row r="2083" spans="16:16">
      <c r="P2083" s="10"/>
    </row>
    <row r="2084" spans="16:16">
      <c r="P2084" s="10"/>
    </row>
    <row r="2085" spans="16:16">
      <c r="P2085" s="10"/>
    </row>
    <row r="2086" spans="16:16">
      <c r="P2086" s="10"/>
    </row>
    <row r="2087" spans="16:16">
      <c r="P2087" s="10"/>
    </row>
    <row r="2088" spans="16:16">
      <c r="P2088" s="10"/>
    </row>
    <row r="2089" spans="16:16">
      <c r="P2089" s="10"/>
    </row>
    <row r="2090" spans="16:16">
      <c r="P2090" s="10"/>
    </row>
    <row r="2091" spans="16:16">
      <c r="P2091" s="10"/>
    </row>
    <row r="2092" spans="16:16">
      <c r="P2092" s="10"/>
    </row>
    <row r="2093" spans="16:16">
      <c r="P2093" s="10"/>
    </row>
    <row r="2094" spans="16:16">
      <c r="P2094" s="10"/>
    </row>
    <row r="2095" spans="16:16">
      <c r="P2095" s="10"/>
    </row>
    <row r="2096" spans="16:16">
      <c r="P2096" s="10"/>
    </row>
    <row r="2097" spans="16:16">
      <c r="P2097" s="10"/>
    </row>
    <row r="2098" spans="16:16">
      <c r="P2098" s="10"/>
    </row>
    <row r="2099" spans="16:16">
      <c r="P2099" s="10"/>
    </row>
    <row r="2100" spans="16:16">
      <c r="P2100" s="10"/>
    </row>
    <row r="2101" spans="16:16">
      <c r="P2101" s="10"/>
    </row>
    <row r="2102" spans="16:16">
      <c r="P2102" s="10"/>
    </row>
    <row r="2103" spans="16:16">
      <c r="P2103" s="10"/>
    </row>
    <row r="2104" spans="16:16">
      <c r="P2104" s="10"/>
    </row>
    <row r="2105" spans="16:16">
      <c r="P2105" s="10"/>
    </row>
    <row r="2106" spans="16:16">
      <c r="P2106" s="10"/>
    </row>
    <row r="2107" spans="16:16">
      <c r="P2107" s="10"/>
    </row>
    <row r="2108" spans="16:16">
      <c r="P2108" s="10"/>
    </row>
    <row r="2109" spans="16:16">
      <c r="P2109" s="10"/>
    </row>
    <row r="2110" spans="16:16">
      <c r="P2110" s="10"/>
    </row>
    <row r="2111" spans="16:16">
      <c r="P2111" s="10"/>
    </row>
    <row r="2112" spans="16:16">
      <c r="P2112" s="10"/>
    </row>
    <row r="2113" spans="16:16">
      <c r="P2113" s="10"/>
    </row>
    <row r="2114" spans="16:16">
      <c r="P2114" s="10"/>
    </row>
    <row r="2115" spans="16:16">
      <c r="P2115" s="10"/>
    </row>
    <row r="2116" spans="16:16">
      <c r="P2116" s="10"/>
    </row>
    <row r="2117" spans="16:16">
      <c r="P2117" s="10"/>
    </row>
    <row r="2118" spans="16:16">
      <c r="P2118" s="10"/>
    </row>
    <row r="2119" spans="16:16">
      <c r="P2119" s="10"/>
    </row>
    <row r="2120" spans="16:16">
      <c r="P2120" s="10"/>
    </row>
    <row r="2121" spans="16:16">
      <c r="P2121" s="10"/>
    </row>
    <row r="2122" spans="16:16">
      <c r="P2122" s="10"/>
    </row>
    <row r="2123" spans="16:16">
      <c r="P2123" s="10"/>
    </row>
    <row r="2124" spans="16:16">
      <c r="P2124" s="10"/>
    </row>
    <row r="2125" spans="16:16">
      <c r="P2125" s="10"/>
    </row>
    <row r="2126" spans="16:16">
      <c r="P2126" s="10"/>
    </row>
    <row r="2127" spans="16:16">
      <c r="P2127" s="10"/>
    </row>
    <row r="2128" spans="16:16">
      <c r="P2128" s="10"/>
    </row>
    <row r="2129" spans="16:16">
      <c r="P2129" s="10"/>
    </row>
    <row r="2130" spans="16:16">
      <c r="P2130" s="10"/>
    </row>
    <row r="2131" spans="16:16">
      <c r="P2131" s="10"/>
    </row>
    <row r="2132" spans="16:16">
      <c r="P2132" s="10"/>
    </row>
    <row r="2133" spans="16:16">
      <c r="P2133" s="10"/>
    </row>
    <row r="2134" spans="16:16">
      <c r="P2134" s="10"/>
    </row>
    <row r="2135" spans="16:16">
      <c r="P2135" s="10"/>
    </row>
    <row r="2136" spans="16:16">
      <c r="P2136" s="10"/>
    </row>
    <row r="2137" spans="16:16">
      <c r="P2137" s="10"/>
    </row>
    <row r="2138" spans="16:16">
      <c r="P2138" s="10"/>
    </row>
    <row r="2139" spans="16:16">
      <c r="P2139" s="10"/>
    </row>
    <row r="2140" spans="16:16">
      <c r="P2140" s="10"/>
    </row>
    <row r="2141" spans="16:16">
      <c r="P2141" s="10"/>
    </row>
    <row r="2142" spans="16:16">
      <c r="P2142" s="10"/>
    </row>
    <row r="2143" spans="16:16">
      <c r="P2143" s="10"/>
    </row>
    <row r="2144" spans="16:16">
      <c r="P2144" s="10"/>
    </row>
    <row r="2145" spans="16:16">
      <c r="P2145" s="10"/>
    </row>
    <row r="2146" spans="16:16">
      <c r="P2146" s="10"/>
    </row>
    <row r="2147" spans="16:16">
      <c r="P2147" s="10"/>
    </row>
    <row r="2148" spans="16:16">
      <c r="P2148" s="10"/>
    </row>
    <row r="2149" spans="16:16">
      <c r="P2149" s="10"/>
    </row>
    <row r="2150" spans="16:16">
      <c r="P2150" s="10"/>
    </row>
    <row r="2151" spans="16:16">
      <c r="P2151" s="10"/>
    </row>
    <row r="2152" spans="16:16">
      <c r="P2152" s="10"/>
    </row>
    <row r="2153" spans="16:16">
      <c r="P2153" s="10"/>
    </row>
    <row r="2154" spans="16:16">
      <c r="P2154" s="10"/>
    </row>
    <row r="2155" spans="16:16">
      <c r="P2155" s="10"/>
    </row>
    <row r="2156" spans="16:16">
      <c r="P2156" s="10"/>
    </row>
    <row r="2157" spans="16:16">
      <c r="P2157" s="10"/>
    </row>
    <row r="2158" spans="16:16">
      <c r="P2158" s="10"/>
    </row>
    <row r="2159" spans="16:16">
      <c r="P2159" s="10"/>
    </row>
    <row r="2160" spans="16:16">
      <c r="P2160" s="10"/>
    </row>
    <row r="2161" spans="16:16">
      <c r="P2161" s="10"/>
    </row>
    <row r="2162" spans="16:16">
      <c r="P2162" s="10"/>
    </row>
    <row r="2163" spans="16:16">
      <c r="P2163" s="10"/>
    </row>
    <row r="2164" spans="16:16">
      <c r="P2164" s="10"/>
    </row>
    <row r="2165" spans="16:16">
      <c r="P2165" s="10"/>
    </row>
    <row r="2166" spans="16:16">
      <c r="P2166" s="10"/>
    </row>
    <row r="2167" spans="16:16">
      <c r="P2167" s="10"/>
    </row>
    <row r="2168" spans="16:16">
      <c r="P2168" s="10"/>
    </row>
    <row r="2169" spans="16:16">
      <c r="P2169" s="10"/>
    </row>
    <row r="2170" spans="16:16">
      <c r="P2170" s="10"/>
    </row>
    <row r="2171" spans="16:16">
      <c r="P2171" s="10"/>
    </row>
    <row r="2172" spans="16:16">
      <c r="P2172" s="10"/>
    </row>
    <row r="2173" spans="16:16">
      <c r="P2173" s="10"/>
    </row>
    <row r="2174" spans="16:16">
      <c r="P2174" s="10"/>
    </row>
    <row r="2175" spans="16:16">
      <c r="P2175" s="10"/>
    </row>
    <row r="2176" spans="16:16">
      <c r="P2176" s="10"/>
    </row>
  </sheetData>
  <sortState ref="D6:I9">
    <sortCondition ref="D6"/>
  </sortState>
  <mergeCells count="94">
    <mergeCell ref="K206:L206"/>
    <mergeCell ref="I207:J207"/>
    <mergeCell ref="K207:L207"/>
    <mergeCell ref="A1:Z1"/>
    <mergeCell ref="O192:P192"/>
    <mergeCell ref="I203:L203"/>
    <mergeCell ref="I204:J204"/>
    <mergeCell ref="K204:L204"/>
    <mergeCell ref="R196:R197"/>
    <mergeCell ref="S196:S197"/>
    <mergeCell ref="T196:T197"/>
    <mergeCell ref="U196:U197"/>
    <mergeCell ref="N196:N197"/>
    <mergeCell ref="A200:G200"/>
    <mergeCell ref="A196:G197"/>
    <mergeCell ref="K196:M196"/>
    <mergeCell ref="O196:Q196"/>
    <mergeCell ref="H196:H197"/>
    <mergeCell ref="I196:I197"/>
    <mergeCell ref="J196:J197"/>
    <mergeCell ref="A216:D216"/>
    <mergeCell ref="A217:D217"/>
    <mergeCell ref="O176:P176"/>
    <mergeCell ref="A183:G183"/>
    <mergeCell ref="A190:G190"/>
    <mergeCell ref="A205:D205"/>
    <mergeCell ref="A203:D203"/>
    <mergeCell ref="A204:D204"/>
    <mergeCell ref="A179:G179"/>
    <mergeCell ref="A214:D214"/>
    <mergeCell ref="O195:P195"/>
    <mergeCell ref="I205:J205"/>
    <mergeCell ref="K205:L205"/>
    <mergeCell ref="I206:J206"/>
    <mergeCell ref="S141:T141"/>
    <mergeCell ref="V99:V100"/>
    <mergeCell ref="A148:G148"/>
    <mergeCell ref="S62:T62"/>
    <mergeCell ref="S99:S100"/>
    <mergeCell ref="T99:T100"/>
    <mergeCell ref="U99:U100"/>
    <mergeCell ref="Z2:Z4"/>
    <mergeCell ref="A88:G88"/>
    <mergeCell ref="A99:G100"/>
    <mergeCell ref="H99:H100"/>
    <mergeCell ref="I99:I100"/>
    <mergeCell ref="J99:J100"/>
    <mergeCell ref="K99:M99"/>
    <mergeCell ref="N99:N100"/>
    <mergeCell ref="O99:Q99"/>
    <mergeCell ref="R99:R100"/>
    <mergeCell ref="A2:A3"/>
    <mergeCell ref="C2:C3"/>
    <mergeCell ref="D2:D3"/>
    <mergeCell ref="B2:B3"/>
    <mergeCell ref="A20:G20"/>
    <mergeCell ref="F2:F3"/>
    <mergeCell ref="G2:G3"/>
    <mergeCell ref="E2:E3"/>
    <mergeCell ref="A4:G4"/>
    <mergeCell ref="A212:D212"/>
    <mergeCell ref="A206:D206"/>
    <mergeCell ref="A207:D207"/>
    <mergeCell ref="A22:G22"/>
    <mergeCell ref="A68:G68"/>
    <mergeCell ref="A110:G110"/>
    <mergeCell ref="A112:G112"/>
    <mergeCell ref="A174:G174"/>
    <mergeCell ref="A54:G54"/>
    <mergeCell ref="A221:D221"/>
    <mergeCell ref="A208:D208"/>
    <mergeCell ref="A210:D210"/>
    <mergeCell ref="A211:D211"/>
    <mergeCell ref="A215:D215"/>
    <mergeCell ref="A218:D218"/>
    <mergeCell ref="A219:D219"/>
    <mergeCell ref="A220:D220"/>
    <mergeCell ref="A209:D209"/>
    <mergeCell ref="A213:D213"/>
    <mergeCell ref="X2:X4"/>
    <mergeCell ref="Y2:Y4"/>
    <mergeCell ref="R2:R4"/>
    <mergeCell ref="S2:U2"/>
    <mergeCell ref="V2:V4"/>
    <mergeCell ref="S3:U3"/>
    <mergeCell ref="W2:W4"/>
    <mergeCell ref="O2:Q2"/>
    <mergeCell ref="O3:Q3"/>
    <mergeCell ref="N2:N4"/>
    <mergeCell ref="H2:H3"/>
    <mergeCell ref="I2:I3"/>
    <mergeCell ref="J2:J3"/>
    <mergeCell ref="K2:M2"/>
    <mergeCell ref="K3:M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ПЕРМСКИЙ ПЕРИОД VII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Rudakov</dc:creator>
  <cp:lastModifiedBy>NPA</cp:lastModifiedBy>
  <cp:lastPrinted>2021-05-25T18:44:02Z</cp:lastPrinted>
  <dcterms:created xsi:type="dcterms:W3CDTF">2021-04-10T14:54:20Z</dcterms:created>
  <dcterms:modified xsi:type="dcterms:W3CDTF">2021-05-31T09:04:56Z</dcterms:modified>
</cp:coreProperties>
</file>