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/>
  </bookViews>
  <sheets>
    <sheet name="Троеборье" sheetId="1" r:id="rId1"/>
    <sheet name="Армлифтинг" sheetId="2" r:id="rId2"/>
    <sheet name="Жим лежа" sheetId="6" r:id="rId3"/>
    <sheet name="Становая тяга" sheetId="7" r:id="rId4"/>
    <sheet name="Рус.Ст.Тяга" sheetId="9" r:id="rId5"/>
    <sheet name="Народный Жим " sheetId="8" r:id="rId6"/>
    <sheet name="Подъем на бицепс" sheetId="3" r:id="rId7"/>
    <sheet name="ЖимСтоя" sheetId="5" r:id="rId8"/>
    <sheet name="Пауэрспорт" sheetId="4" r:id="rId9"/>
  </sheets>
  <externalReferences>
    <externalReference r:id="rId10"/>
  </externalReferences>
  <definedNames>
    <definedName name="_xlnm._FilterDatabase" localSheetId="0" hidden="1">Троеборье!$A$7:$BV$20</definedName>
    <definedName name="БАЗА">'[1]9.7.21'!$L$21:$AL$100</definedName>
    <definedName name="_xlnm.Print_Area" localSheetId="1">Армлифтинг!#REF!</definedName>
    <definedName name="_xlnm.Print_Area" localSheetId="2">'Жим лежа'!#REF!</definedName>
    <definedName name="_xlnm.Print_Area" localSheetId="7">ЖимСтоя!$A$1:$O$7</definedName>
    <definedName name="_xlnm.Print_Area" localSheetId="5">'Народный Жим '!#REF!</definedName>
    <definedName name="_xlnm.Print_Area" localSheetId="8">Пауэрспорт!#REF!</definedName>
    <definedName name="_xlnm.Print_Area" localSheetId="6">'Подъем на бицепс'!$A$1:$O$14</definedName>
    <definedName name="_xlnm.Print_Area" localSheetId="4">Рус.Ст.Тяга!#REF!</definedName>
    <definedName name="_xlnm.Print_Area" localSheetId="0">Троеборье!#REF!</definedName>
  </definedNames>
  <calcPr calcId="162913" calcMode="manual"/>
</workbook>
</file>

<file path=xl/calcChain.xml><?xml version="1.0" encoding="utf-8"?>
<calcChain xmlns="http://schemas.openxmlformats.org/spreadsheetml/2006/main">
  <c r="S7" i="4" l="1"/>
  <c r="K8" i="8" l="1"/>
  <c r="D8" i="3"/>
  <c r="H8" i="3"/>
  <c r="H14" i="3"/>
  <c r="D14" i="3"/>
  <c r="E14" i="3"/>
  <c r="H13" i="3"/>
  <c r="D13" i="3"/>
  <c r="E13" i="3"/>
  <c r="E9" i="3"/>
  <c r="D9" i="3"/>
  <c r="H9" i="3"/>
  <c r="H7" i="3"/>
  <c r="E7" i="3"/>
  <c r="D7" i="3"/>
  <c r="E11" i="3"/>
  <c r="D11" i="3"/>
  <c r="H11" i="3"/>
</calcChain>
</file>

<file path=xl/sharedStrings.xml><?xml version="1.0" encoding="utf-8"?>
<sst xmlns="http://schemas.openxmlformats.org/spreadsheetml/2006/main" count="980" uniqueCount="203">
  <si>
    <t>Открытый турнир ДВФО "Кубок Сильных"</t>
  </si>
  <si>
    <t>9 июля - 11 июля 2021 года</t>
  </si>
  <si>
    <t>Троеборье  без экипировки</t>
  </si>
  <si>
    <t>п/п</t>
  </si>
  <si>
    <t>ФИО</t>
  </si>
  <si>
    <t>Пол</t>
  </si>
  <si>
    <t>Возрастная</t>
  </si>
  <si>
    <t>Версия</t>
  </si>
  <si>
    <t>Команда</t>
  </si>
  <si>
    <t>Рожд</t>
  </si>
  <si>
    <t>ВК</t>
  </si>
  <si>
    <t>П1</t>
  </si>
  <si>
    <t>П2</t>
  </si>
  <si>
    <t>П3</t>
  </si>
  <si>
    <t>П(R)</t>
  </si>
  <si>
    <t>ПРИСЕДАНИЕ</t>
  </si>
  <si>
    <t>Ж1</t>
  </si>
  <si>
    <t>Ж2</t>
  </si>
  <si>
    <t>Ж3</t>
  </si>
  <si>
    <t>Ж4(R)</t>
  </si>
  <si>
    <t>Жим лёжа</t>
  </si>
  <si>
    <t>СТ1</t>
  </si>
  <si>
    <t>СТ2</t>
  </si>
  <si>
    <t>СТ3</t>
  </si>
  <si>
    <t>СТ(R)</t>
  </si>
  <si>
    <t>СТАНОВАЯ ТЯГА</t>
  </si>
  <si>
    <t>Сумма</t>
  </si>
  <si>
    <t>Тренер</t>
  </si>
  <si>
    <t>Зозуля Дмирий</t>
  </si>
  <si>
    <t>Любители</t>
  </si>
  <si>
    <t>Юноши до 13 лет</t>
  </si>
  <si>
    <t>Курлович Егор</t>
  </si>
  <si>
    <t>Юноши от 14 до 15 лет</t>
  </si>
  <si>
    <t>Устименко Виталий</t>
  </si>
  <si>
    <t>Юноши от 16 до 17 лет</t>
  </si>
  <si>
    <t>Киселева Анастасия</t>
  </si>
  <si>
    <t xml:space="preserve">Женщины OPEN </t>
  </si>
  <si>
    <t>Ершова Анастасия</t>
  </si>
  <si>
    <t>Лисица Иван</t>
  </si>
  <si>
    <t>72/5</t>
  </si>
  <si>
    <t>77/5</t>
  </si>
  <si>
    <t>Зубков Василий</t>
  </si>
  <si>
    <t>Мыльников Александр</t>
  </si>
  <si>
    <t>Мужчины М3</t>
  </si>
  <si>
    <t>Головня Виталий</t>
  </si>
  <si>
    <t xml:space="preserve">Мужчины  OPEN </t>
  </si>
  <si>
    <t>Зубков Александр</t>
  </si>
  <si>
    <t>Мужчины Мастера М3</t>
  </si>
  <si>
    <t>Рогаткин Глеб</t>
  </si>
  <si>
    <t>Юноши от 18 до 19 лет</t>
  </si>
  <si>
    <t>Арутюнян Араик</t>
  </si>
  <si>
    <t>Мужчины Мастера М2</t>
  </si>
  <si>
    <t>Ауров Иван</t>
  </si>
  <si>
    <t>Коныгин Руслан</t>
  </si>
  <si>
    <t>Ромашин Роман</t>
  </si>
  <si>
    <t>Абсолютные победители (Любители. Троеборье  без экипировки)</t>
  </si>
  <si>
    <t>1</t>
  </si>
  <si>
    <t>Троеборье в однослойной экипировке</t>
  </si>
  <si>
    <t>М</t>
  </si>
  <si>
    <t>Ж</t>
  </si>
  <si>
    <t>-</t>
  </si>
  <si>
    <t>АСВС "Большой камень</t>
  </si>
  <si>
    <t>Таах А.</t>
  </si>
  <si>
    <t>Федореев А.</t>
  </si>
  <si>
    <t>Яковлев И.</t>
  </si>
  <si>
    <t>Волков О.</t>
  </si>
  <si>
    <t>Зубков А.</t>
  </si>
  <si>
    <t>Смолин А.</t>
  </si>
  <si>
    <t>Роллинг тандер</t>
  </si>
  <si>
    <t>пол</t>
  </si>
  <si>
    <t>Р1</t>
  </si>
  <si>
    <t>Р2</t>
  </si>
  <si>
    <t>Р3</t>
  </si>
  <si>
    <t>Р4</t>
  </si>
  <si>
    <t>Служалюк Валерий</t>
  </si>
  <si>
    <t>СК "Самбо 70"</t>
  </si>
  <si>
    <t>Толстых А.</t>
  </si>
  <si>
    <t>Коваленко Александр</t>
  </si>
  <si>
    <t>"Адреналин"</t>
  </si>
  <si>
    <t>Полищук Максим</t>
  </si>
  <si>
    <t>Абсолютные победители (Роллинг тандер)</t>
  </si>
  <si>
    <t>ХАБ</t>
  </si>
  <si>
    <t>Х1</t>
  </si>
  <si>
    <t>Х2</t>
  </si>
  <si>
    <t>Х3</t>
  </si>
  <si>
    <t>Х4</t>
  </si>
  <si>
    <t>Рада Наталья</t>
  </si>
  <si>
    <t>Хиленко Павел</t>
  </si>
  <si>
    <t>Руденко Максим</t>
  </si>
  <si>
    <t>Якушевич В.А.</t>
  </si>
  <si>
    <t>Абсолютные победители (ХАБ)</t>
  </si>
  <si>
    <t>Экскалибур</t>
  </si>
  <si>
    <t>Э1</t>
  </si>
  <si>
    <t>Э2</t>
  </si>
  <si>
    <t>Э3</t>
  </si>
  <si>
    <t>Э4</t>
  </si>
  <si>
    <t>Витрук Евгения</t>
  </si>
  <si>
    <t>Девушки от 14 до 15 лет</t>
  </si>
  <si>
    <t>Бро А.Д.</t>
  </si>
  <si>
    <t>Пушкарёв Кирилл</t>
  </si>
  <si>
    <t>Абсолютные победители (Экскалибур)</t>
  </si>
  <si>
    <t xml:space="preserve">Двуручный щипковый блок </t>
  </si>
  <si>
    <t>Д1</t>
  </si>
  <si>
    <t>Д2</t>
  </si>
  <si>
    <t>Д3</t>
  </si>
  <si>
    <t>Д4</t>
  </si>
  <si>
    <t>Сборная г.Владивосток</t>
  </si>
  <si>
    <t>Юраш Максим</t>
  </si>
  <si>
    <t>ДОСААФ</t>
  </si>
  <si>
    <t xml:space="preserve">Абсолютные победители. Двуручный щипковый блок </t>
  </si>
  <si>
    <t>Аполлон Аксель</t>
  </si>
  <si>
    <t>АА1</t>
  </si>
  <si>
    <t>АА2</t>
  </si>
  <si>
    <t>АА3</t>
  </si>
  <si>
    <t>АА4</t>
  </si>
  <si>
    <t>АА</t>
  </si>
  <si>
    <t>Соломенный Алексей</t>
  </si>
  <si>
    <t>Зиновагин Дмитрий</t>
  </si>
  <si>
    <t>Савчак И.</t>
  </si>
  <si>
    <t>Епишин Роман</t>
  </si>
  <si>
    <t>Елисеев А.</t>
  </si>
  <si>
    <t>Качалка Елисеева</t>
  </si>
  <si>
    <t>Вершинин Данил</t>
  </si>
  <si>
    <t>Чернега Полина</t>
  </si>
  <si>
    <t>Подъем на бицепс</t>
  </si>
  <si>
    <t>4(R)</t>
  </si>
  <si>
    <t>Возрастная группа</t>
  </si>
  <si>
    <t>Одиночный подъем штанги на бицепс</t>
  </si>
  <si>
    <t>Бржезицкий Дмитрий</t>
  </si>
  <si>
    <t>Елисеев Александр</t>
  </si>
  <si>
    <t>Касарав С.</t>
  </si>
  <si>
    <t>СК Самбо 70</t>
  </si>
  <si>
    <t>Пауэрспорт</t>
  </si>
  <si>
    <t>Подъем штанги стоя</t>
  </si>
  <si>
    <t>Жим штанги стоя</t>
  </si>
  <si>
    <t>Жим штанги лёжа без экипировки</t>
  </si>
  <si>
    <t>Девушки до 13 лет</t>
  </si>
  <si>
    <t>ПРО</t>
  </si>
  <si>
    <t>Зозуля Дмитрий</t>
  </si>
  <si>
    <t>Чертков Максим</t>
  </si>
  <si>
    <t>СОВ</t>
  </si>
  <si>
    <t>Телятников Егор</t>
  </si>
  <si>
    <t>Семин Даниил</t>
  </si>
  <si>
    <t>Жим штанги лёжа без экипировки. СОВ</t>
  </si>
  <si>
    <t>Емельянов Егор</t>
  </si>
  <si>
    <t>Князев Алексей</t>
  </si>
  <si>
    <t>Мужчины Мастера М1</t>
  </si>
  <si>
    <t>Сухарев Александр</t>
  </si>
  <si>
    <t>Боровой Руслан</t>
  </si>
  <si>
    <t>Алтухов Алексей</t>
  </si>
  <si>
    <t>Назаров Артём</t>
  </si>
  <si>
    <t>Мамедова Роза</t>
  </si>
  <si>
    <t>Женщины Мастера М1</t>
  </si>
  <si>
    <t>Адреналин</t>
  </si>
  <si>
    <t>Руденко М.</t>
  </si>
  <si>
    <t>Константинов Никита</t>
  </si>
  <si>
    <t>Казаков Роман</t>
  </si>
  <si>
    <t>Богатов Дмитрий</t>
  </si>
  <si>
    <t>Теняков Андрей</t>
  </si>
  <si>
    <t>Дегтярёв Евгений</t>
  </si>
  <si>
    <t>Ефременко Евгений</t>
  </si>
  <si>
    <t>Буланов Павел</t>
  </si>
  <si>
    <t>Мухамбеталиев Николай</t>
  </si>
  <si>
    <t>Богданов Анатолий</t>
  </si>
  <si>
    <t>Мужчины OPEN</t>
  </si>
  <si>
    <t>СК Чемпион</t>
  </si>
  <si>
    <t>Жим штанги лёжа в однопетельной SOFT-экипировке</t>
  </si>
  <si>
    <t>Васильев С.</t>
  </si>
  <si>
    <t>Казаков Р</t>
  </si>
  <si>
    <t>СК Руслан</t>
  </si>
  <si>
    <t>Мужчины  Мастера М5</t>
  </si>
  <si>
    <t>Абсолютные победители (жим штанги лежа без экипировкисреди мужчин OPEN любители)</t>
  </si>
  <si>
    <t>Абсолютные победители (жим штанги лежа без экипировкисреди мужчин OPEN СОВ)</t>
  </si>
  <si>
    <t>АСВС "Большой камень"</t>
  </si>
  <si>
    <t>Становая тяга  без экипировки</t>
  </si>
  <si>
    <t>С1</t>
  </si>
  <si>
    <t>С2</t>
  </si>
  <si>
    <t>С3</t>
  </si>
  <si>
    <t>С(R)</t>
  </si>
  <si>
    <t>Становая тяга</t>
  </si>
  <si>
    <t>Толстых А</t>
  </si>
  <si>
    <t>Яковлев И.А.</t>
  </si>
  <si>
    <t>Рыжов Виктор</t>
  </si>
  <si>
    <t>Пенева Юлия</t>
  </si>
  <si>
    <t>Нефедова Ксения</t>
  </si>
  <si>
    <t xml:space="preserve">Нагорный Владимир </t>
  </si>
  <si>
    <t>Шанцын Юрий</t>
  </si>
  <si>
    <t>Макаренков  Михаил</t>
  </si>
  <si>
    <t>м</t>
  </si>
  <si>
    <t>Руденко М</t>
  </si>
  <si>
    <t>Леонова Ю</t>
  </si>
  <si>
    <t>Мужчины Мастера М7</t>
  </si>
  <si>
    <t>Абсолютные победители (Любители. Становая тяга без экипировки)</t>
  </si>
  <si>
    <t>Народный жим (1/2 веса)</t>
  </si>
  <si>
    <t>Вес</t>
  </si>
  <si>
    <t>Повтор.</t>
  </si>
  <si>
    <t>Народный жим (собственный вес)</t>
  </si>
  <si>
    <t>Абсолютные победители (Любители. Народный жим (собственный вес))</t>
  </si>
  <si>
    <t>Фадеев Максим</t>
  </si>
  <si>
    <t>Ауров И.</t>
  </si>
  <si>
    <t>Софиенко Юрий</t>
  </si>
  <si>
    <t>Русская становая тяга</t>
  </si>
  <si>
    <t xml:space="preserve">Юниорки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</si>
</sst>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9"/>
      <name val="Arial"/>
      <family val="2"/>
    </font>
    <font>
      <b/>
      <sz val="16"/>
      <name val="@Batang"/>
      <family val="1"/>
      <charset val="1"/>
    </font>
    <font>
      <b/>
      <sz val="14"/>
      <color rgb="FFFF0000"/>
      <name val="Arial Cyr"/>
    </font>
    <font>
      <b/>
      <sz val="10"/>
      <color rgb="FFFF0000"/>
      <name val="Arial Cyr"/>
    </font>
    <font>
      <b/>
      <sz val="14"/>
      <name val="Arial Cyr"/>
    </font>
    <font>
      <b/>
      <sz val="10"/>
      <name val="Arial Cyr"/>
    </font>
    <font>
      <b/>
      <sz val="12"/>
      <name val="@Batang"/>
      <family val="1"/>
      <charset val="1"/>
    </font>
    <font>
      <b/>
      <sz val="12"/>
      <color rgb="FFFFFFFF"/>
      <name val="@Batang"/>
    </font>
    <font>
      <b/>
      <sz val="12"/>
      <name val="Arial"/>
      <family val="2"/>
    </font>
    <font>
      <sz val="12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4"/>
      <color theme="1"/>
      <name val="Cambria"/>
      <family val="1"/>
      <charset val="204"/>
    </font>
    <font>
      <sz val="12"/>
      <color theme="1"/>
      <name val="Cambria"/>
      <family val="1"/>
      <charset val="204"/>
    </font>
    <font>
      <sz val="12"/>
      <name val="Cambria"/>
      <family val="1"/>
      <charset val="204"/>
    </font>
    <font>
      <sz val="14"/>
      <name val="Calibri"/>
      <family val="2"/>
      <charset val="204"/>
      <scheme val="minor"/>
    </font>
    <font>
      <sz val="12"/>
      <color rgb="FF000000"/>
      <name val="Cambria"/>
      <family val="1"/>
      <charset val="204"/>
    </font>
    <font>
      <sz val="12"/>
      <name val="Calibri"/>
      <family val="2"/>
      <charset val="204"/>
      <scheme val="minor"/>
    </font>
    <font>
      <b/>
      <sz val="12"/>
      <name val="Arial Cyr"/>
    </font>
    <font>
      <sz val="12"/>
      <color rgb="FF0000FF"/>
      <name val="Arial Cyr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  <charset val="204"/>
    </font>
    <font>
      <strike/>
      <sz val="12"/>
      <color rgb="FF000000"/>
      <name val="Arial"/>
      <family val="2"/>
    </font>
    <font>
      <b/>
      <sz val="11"/>
      <color theme="1"/>
      <name val="Swis721 BlkCn BT"/>
      <charset val="204"/>
    </font>
    <font>
      <sz val="12"/>
      <name val="Arial Cyr"/>
      <charset val="204"/>
    </font>
    <font>
      <sz val="12"/>
      <color rgb="FF0000FF"/>
      <name val="Arial Cyr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Swis721 BlkCn BT"/>
      <family val="2"/>
    </font>
  </fonts>
  <fills count="11">
    <fill>
      <patternFill patternType="none"/>
    </fill>
    <fill>
      <patternFill patternType="gray125"/>
    </fill>
    <fill>
      <patternFill patternType="solid">
        <fgColor rgb="FFE0E0E0"/>
        <bgColor auto="1"/>
      </patternFill>
    </fill>
    <fill>
      <patternFill patternType="solid">
        <fgColor rgb="FF762700"/>
        <bgColor auto="1"/>
      </patternFill>
    </fill>
    <fill>
      <patternFill patternType="solid">
        <fgColor rgb="FFFFEBCD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DDCFF"/>
        <bgColor auto="1"/>
      </patternFill>
    </fill>
    <fill>
      <patternFill patternType="solid">
        <fgColor rgb="FF98FB98"/>
        <bgColor auto="1"/>
      </patternFill>
    </fill>
    <fill>
      <patternFill patternType="solid">
        <fgColor rgb="FFFFB6C1"/>
        <bgColor auto="1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2" xfId="0" applyFont="1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left" vertical="center"/>
    </xf>
    <xf numFmtId="0" fontId="16" fillId="0" borderId="0" xfId="0" applyFont="1"/>
    <xf numFmtId="0" fontId="16" fillId="0" borderId="0" xfId="0" applyFont="1" applyFill="1"/>
    <xf numFmtId="0" fontId="16" fillId="5" borderId="0" xfId="0" applyFont="1" applyFill="1"/>
    <xf numFmtId="0" fontId="16" fillId="6" borderId="0" xfId="0" applyFont="1" applyFill="1"/>
    <xf numFmtId="0" fontId="17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Fill="1"/>
    <xf numFmtId="0" fontId="19" fillId="7" borderId="0" xfId="0" applyFont="1" applyFill="1" applyAlignment="1">
      <alignment horizontal="right" vertical="center"/>
    </xf>
    <xf numFmtId="0" fontId="19" fillId="7" borderId="0" xfId="0" applyFont="1" applyFill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22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/>
    </xf>
    <xf numFmtId="0" fontId="22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2" xfId="0" applyFont="1" applyFill="1" applyBorder="1"/>
    <xf numFmtId="0" fontId="23" fillId="0" borderId="2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1" fillId="8" borderId="3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23" fillId="0" borderId="2" xfId="0" applyFont="1" applyBorder="1"/>
    <xf numFmtId="0" fontId="26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0" fillId="0" borderId="0" xfId="0" applyFill="1"/>
    <xf numFmtId="0" fontId="27" fillId="0" borderId="3" xfId="0" applyFont="1" applyBorder="1" applyAlignment="1">
      <alignment horizontal="left" vertical="center"/>
    </xf>
    <xf numFmtId="0" fontId="28" fillId="0" borderId="0" xfId="0" applyFont="1"/>
    <xf numFmtId="0" fontId="19" fillId="0" borderId="3" xfId="0" applyFont="1" applyBorder="1" applyAlignment="1">
      <alignment horizontal="center" vertical="center"/>
    </xf>
    <xf numFmtId="0" fontId="23" fillId="0" borderId="0" xfId="0" applyFont="1" applyFill="1" applyBorder="1"/>
    <xf numFmtId="0" fontId="23" fillId="0" borderId="0" xfId="0" applyFont="1" applyBorder="1"/>
    <xf numFmtId="0" fontId="23" fillId="0" borderId="0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23" fillId="0" borderId="19" xfId="0" applyFont="1" applyFill="1" applyBorder="1"/>
    <xf numFmtId="0" fontId="18" fillId="0" borderId="2" xfId="0" applyFont="1" applyBorder="1" applyAlignment="1">
      <alignment horizontal="center"/>
    </xf>
    <xf numFmtId="0" fontId="0" fillId="10" borderId="0" xfId="0" applyFill="1"/>
    <xf numFmtId="0" fontId="0" fillId="0" borderId="0" xfId="0" applyFill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/>
    </xf>
    <xf numFmtId="0" fontId="21" fillId="8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3" fillId="0" borderId="20" xfId="0" applyFont="1" applyFill="1" applyBorder="1"/>
    <xf numFmtId="0" fontId="21" fillId="8" borderId="1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/>
    </xf>
    <xf numFmtId="0" fontId="24" fillId="9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1</xdr:col>
      <xdr:colOff>830036</xdr:colOff>
      <xdr:row>2</xdr:row>
      <xdr:rowOff>69273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273"/>
          <a:ext cx="1439636" cy="1219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1</xdr:col>
      <xdr:colOff>830036</xdr:colOff>
      <xdr:row>2</xdr:row>
      <xdr:rowOff>69273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273"/>
          <a:ext cx="1439636" cy="1219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1</xdr:col>
      <xdr:colOff>830036</xdr:colOff>
      <xdr:row>2</xdr:row>
      <xdr:rowOff>69273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273"/>
          <a:ext cx="1439636" cy="1219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595312</xdr:colOff>
      <xdr:row>2</xdr:row>
      <xdr:rowOff>135520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4912" cy="1126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1</xdr:col>
      <xdr:colOff>830036</xdr:colOff>
      <xdr:row>2</xdr:row>
      <xdr:rowOff>69273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273"/>
          <a:ext cx="1439636" cy="1219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1</xdr:col>
      <xdr:colOff>830036</xdr:colOff>
      <xdr:row>2</xdr:row>
      <xdr:rowOff>69273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273"/>
          <a:ext cx="1439636" cy="1219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1</xdr:col>
      <xdr:colOff>830036</xdr:colOff>
      <xdr:row>2</xdr:row>
      <xdr:rowOff>69273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273"/>
          <a:ext cx="1220561" cy="381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1</xdr:col>
      <xdr:colOff>830036</xdr:colOff>
      <xdr:row>2</xdr:row>
      <xdr:rowOff>69273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273"/>
          <a:ext cx="1439636" cy="1219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1</xdr:col>
      <xdr:colOff>830036</xdr:colOff>
      <xdr:row>2</xdr:row>
      <xdr:rowOff>69273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273"/>
          <a:ext cx="1439636" cy="121920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103;\Desktop\&#1050;&#1091;&#1073;&#1086;&#1082;%20&#1057;&#1080;&#1083;&#1100;&#1085;&#1099;&#1093;\&#1044;&#1045;&#1053;&#1068;-2\&#1044;&#1077;&#1085;&#1100;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7.21"/>
      <sheetName val="3.1.Жим-1"/>
      <sheetName val="3.1.Жим-2"/>
      <sheetName val="3.1.Жим-3"/>
      <sheetName val="3.2.Жим-1"/>
      <sheetName val="3.2.Жим-2"/>
      <sheetName val="3.3.Жим-3"/>
      <sheetName val="4.Н.Жим-1"/>
      <sheetName val="4.Н.Жим-2"/>
      <sheetName val="4.Н.Жим-3"/>
      <sheetName val="5.2.Р.Тяга-1"/>
      <sheetName val="5.2.Р.Тяга-2"/>
      <sheetName val="5.2.Р.Тяга-3"/>
      <sheetName val="5.1.Ст.Тяга-1"/>
      <sheetName val="5.1.Ст.Тяга-2"/>
      <sheetName val="5.1.Ст.Тяга-3"/>
      <sheetName val="6.1.Биц-1"/>
      <sheetName val="6.1.Биц-2"/>
      <sheetName val="6.1.Биц-3"/>
      <sheetName val="6.2.Пауэрсп-1"/>
      <sheetName val="6.2.Пауэрсп-2"/>
      <sheetName val="6.2.Пауэрсп-3"/>
    </sheetNames>
    <sheetDataSet>
      <sheetData sheetId="0">
        <row r="21">
          <cell r="L21" t="str">
            <v>Ершова Анастасия</v>
          </cell>
          <cell r="M21">
            <v>1997</v>
          </cell>
          <cell r="N21" t="str">
            <v>Ж</v>
          </cell>
          <cell r="O21" t="str">
            <v xml:space="preserve">Женщины OPEN </v>
          </cell>
          <cell r="P21" t="str">
            <v>Любители</v>
          </cell>
          <cell r="Q21">
            <v>56</v>
          </cell>
          <cell r="R21">
            <v>56</v>
          </cell>
          <cell r="S21" t="str">
            <v>-</v>
          </cell>
          <cell r="T21" t="str">
            <v>Федореев А.А.</v>
          </cell>
          <cell r="U21" t="str">
            <v>Владивосток</v>
          </cell>
          <cell r="V21">
            <v>0.91100000000000003</v>
          </cell>
          <cell r="W21">
            <v>0.7857142857142857</v>
          </cell>
          <cell r="X21" t="str">
            <v>Троеборье  без экипировки</v>
          </cell>
          <cell r="AK21">
            <v>1</v>
          </cell>
          <cell r="AL21" t="str">
            <v>1.</v>
          </cell>
        </row>
        <row r="22">
          <cell r="L22" t="str">
            <v>Ромашин Роман</v>
          </cell>
          <cell r="M22">
            <v>1996</v>
          </cell>
          <cell r="N22" t="str">
            <v>М</v>
          </cell>
          <cell r="O22" t="str">
            <v xml:space="preserve">Мужчины  OPEN </v>
          </cell>
          <cell r="P22" t="str">
            <v>Любители</v>
          </cell>
          <cell r="Q22">
            <v>67.5</v>
          </cell>
          <cell r="R22">
            <v>62.5</v>
          </cell>
          <cell r="S22" t="str">
            <v>ССК Звезда</v>
          </cell>
          <cell r="T22" t="str">
            <v>Таах А.Н.</v>
          </cell>
          <cell r="U22" t="str">
            <v>Большой Камень</v>
          </cell>
          <cell r="V22">
            <v>0.7802</v>
          </cell>
          <cell r="W22">
            <v>0.83200000000000007</v>
          </cell>
          <cell r="X22" t="str">
            <v>Троеборье  без экипировки</v>
          </cell>
          <cell r="AK22">
            <v>1</v>
          </cell>
          <cell r="AL22" t="str">
            <v>1.</v>
          </cell>
        </row>
        <row r="23">
          <cell r="L23" t="str">
            <v>Лисица Иван</v>
          </cell>
          <cell r="M23">
            <v>2006</v>
          </cell>
          <cell r="N23" t="str">
            <v>М</v>
          </cell>
          <cell r="O23" t="str">
            <v>Юноши от 14 до 15 лет</v>
          </cell>
          <cell r="P23" t="str">
            <v>Любители</v>
          </cell>
          <cell r="Q23">
            <v>67.5</v>
          </cell>
          <cell r="R23">
            <v>65.8</v>
          </cell>
          <cell r="S23" t="str">
            <v>АСВС "Большой камень</v>
          </cell>
          <cell r="T23" t="str">
            <v>Яковлев И.А.</v>
          </cell>
          <cell r="U23" t="str">
            <v>Большой Камень</v>
          </cell>
          <cell r="V23">
            <v>0.7429</v>
          </cell>
          <cell r="W23">
            <v>0.79027355623100315</v>
          </cell>
          <cell r="X23" t="str">
            <v>Троеборье  без экипировки</v>
          </cell>
          <cell r="AD23" t="str">
            <v>Жим штанги лёжа без экипировки</v>
          </cell>
          <cell r="AF23" t="str">
            <v>Становая тяга  без экипировки</v>
          </cell>
          <cell r="AK23">
            <v>3</v>
          </cell>
          <cell r="AL23" t="str">
            <v>1.</v>
          </cell>
        </row>
        <row r="24">
          <cell r="L24" t="str">
            <v>Устименко Виталий</v>
          </cell>
          <cell r="M24">
            <v>2004</v>
          </cell>
          <cell r="N24" t="str">
            <v>М</v>
          </cell>
          <cell r="O24" t="str">
            <v>Юноши от 16 до 17 лет</v>
          </cell>
          <cell r="P24" t="str">
            <v>Любители</v>
          </cell>
          <cell r="Q24">
            <v>60</v>
          </cell>
          <cell r="R24">
            <v>59.4</v>
          </cell>
          <cell r="S24" t="str">
            <v>АСВС "Большой камень</v>
          </cell>
          <cell r="T24" t="str">
            <v>Яковлев И.А.</v>
          </cell>
          <cell r="U24" t="str">
            <v>Большой Камень</v>
          </cell>
          <cell r="V24">
            <v>0.82130000000000003</v>
          </cell>
          <cell r="W24">
            <v>0.87542087542087543</v>
          </cell>
          <cell r="X24" t="str">
            <v>Троеборье  без экипировки</v>
          </cell>
          <cell r="AD24" t="str">
            <v>(перезачет)/СОВ</v>
          </cell>
          <cell r="AF24" t="str">
            <v>Становая тяга  без экипировки без экип(перезачет)/СОВ</v>
          </cell>
          <cell r="AK24">
            <v>3</v>
          </cell>
          <cell r="AL24" t="str">
            <v>1.</v>
          </cell>
        </row>
        <row r="25">
          <cell r="L25" t="str">
            <v>Курлович Егор</v>
          </cell>
          <cell r="M25">
            <v>2007</v>
          </cell>
          <cell r="N25" t="str">
            <v>М</v>
          </cell>
          <cell r="O25" t="str">
            <v>Юноши от 14 до 15 лет</v>
          </cell>
          <cell r="P25" t="str">
            <v>Любители</v>
          </cell>
          <cell r="Q25">
            <v>67.5</v>
          </cell>
          <cell r="R25">
            <v>66.5</v>
          </cell>
          <cell r="S25" t="str">
            <v>АСВС "Большой камень</v>
          </cell>
          <cell r="T25" t="str">
            <v>Яковлев И.А.</v>
          </cell>
          <cell r="U25" t="str">
            <v>Большой Камень</v>
          </cell>
          <cell r="V25">
            <v>0.73570000000000002</v>
          </cell>
          <cell r="W25">
            <v>0.78195488721804518</v>
          </cell>
          <cell r="X25" t="str">
            <v>Троеборье  без экипировки</v>
          </cell>
          <cell r="AD25" t="str">
            <v>Жим штанги лёжа без экипировки</v>
          </cell>
          <cell r="AF25" t="str">
            <v>Становая тяга  без экипировки</v>
          </cell>
          <cell r="AK25">
            <v>3</v>
          </cell>
          <cell r="AL25" t="str">
            <v>1.</v>
          </cell>
        </row>
        <row r="26">
          <cell r="L26" t="str">
            <v>Головня Виталий</v>
          </cell>
          <cell r="M26">
            <v>1995</v>
          </cell>
          <cell r="N26" t="str">
            <v>М</v>
          </cell>
          <cell r="O26" t="str">
            <v xml:space="preserve">Мужчины  OPEN </v>
          </cell>
          <cell r="P26" t="str">
            <v>Любители</v>
          </cell>
          <cell r="Q26">
            <v>110</v>
          </cell>
          <cell r="R26">
            <v>104.2</v>
          </cell>
          <cell r="S26" t="str">
            <v>АСВС "Большой камень</v>
          </cell>
          <cell r="T26" t="str">
            <v>Яковлев И.А.</v>
          </cell>
          <cell r="U26" t="str">
            <v>Большой Камень</v>
          </cell>
          <cell r="V26">
            <v>0.54520000000000002</v>
          </cell>
          <cell r="W26">
            <v>0.5374280230326296</v>
          </cell>
          <cell r="X26" t="str">
            <v>Троеборье  без экипировки</v>
          </cell>
          <cell r="AK26">
            <v>1</v>
          </cell>
          <cell r="AL26" t="str">
            <v>1.</v>
          </cell>
        </row>
        <row r="27">
          <cell r="L27" t="str">
            <v>Ауров Иван</v>
          </cell>
          <cell r="M27">
            <v>1987</v>
          </cell>
          <cell r="N27" t="str">
            <v>М</v>
          </cell>
          <cell r="O27" t="str">
            <v xml:space="preserve">Мужчины  OPEN </v>
          </cell>
          <cell r="P27" t="str">
            <v>Любители</v>
          </cell>
          <cell r="Q27">
            <v>100</v>
          </cell>
          <cell r="R27">
            <v>98</v>
          </cell>
          <cell r="S27" t="str">
            <v>-</v>
          </cell>
          <cell r="T27" t="str">
            <v>нет</v>
          </cell>
          <cell r="U27" t="str">
            <v>Находка</v>
          </cell>
          <cell r="V27">
            <v>0.55910000000000004</v>
          </cell>
          <cell r="W27">
            <v>0.5714285714285714</v>
          </cell>
          <cell r="X27" t="str">
            <v>Троеборье  без экипировки</v>
          </cell>
          <cell r="AK27">
            <v>1</v>
          </cell>
          <cell r="AL27" t="str">
            <v>1.</v>
          </cell>
        </row>
        <row r="28">
          <cell r="L28" t="str">
            <v>Рогаткин Глеб</v>
          </cell>
          <cell r="M28">
            <v>2002</v>
          </cell>
          <cell r="N28" t="str">
            <v>М</v>
          </cell>
          <cell r="O28" t="str">
            <v>Юноши от 18 до 19 лет</v>
          </cell>
          <cell r="P28" t="str">
            <v>Любители</v>
          </cell>
          <cell r="Q28">
            <v>82.5</v>
          </cell>
          <cell r="R28">
            <v>80.3</v>
          </cell>
          <cell r="S28" t="str">
            <v>-</v>
          </cell>
          <cell r="T28" t="str">
            <v>Волков О.Ю.</v>
          </cell>
          <cell r="U28" t="str">
            <v>Комсомольск-на-Амуре</v>
          </cell>
          <cell r="V28">
            <v>0.63119999999999998</v>
          </cell>
          <cell r="W28">
            <v>0.66336603590195309</v>
          </cell>
          <cell r="X28" t="str">
            <v>Троеборье  без экипировки</v>
          </cell>
          <cell r="AK28">
            <v>1</v>
          </cell>
          <cell r="AL28" t="str">
            <v>1.</v>
          </cell>
        </row>
        <row r="29">
          <cell r="L29" t="str">
            <v>Зубков Александр</v>
          </cell>
          <cell r="M29">
            <v>1969</v>
          </cell>
          <cell r="N29" t="str">
            <v>М</v>
          </cell>
          <cell r="O29" t="str">
            <v>Мужчины Мастера М3</v>
          </cell>
          <cell r="P29" t="str">
            <v>Любители</v>
          </cell>
          <cell r="Q29">
            <v>67.5</v>
          </cell>
          <cell r="R29">
            <v>66.2</v>
          </cell>
          <cell r="S29">
            <v>0</v>
          </cell>
          <cell r="T29">
            <v>0</v>
          </cell>
          <cell r="U29" t="str">
            <v>с.Яковлевлка</v>
          </cell>
          <cell r="V29">
            <v>0.73870000000000002</v>
          </cell>
          <cell r="W29">
            <v>0.78549848942598188</v>
          </cell>
          <cell r="X29" t="str">
            <v>Троеборье  без экипировки</v>
          </cell>
          <cell r="AK29">
            <v>1</v>
          </cell>
          <cell r="AL29" t="str">
            <v>1.</v>
          </cell>
        </row>
        <row r="30">
          <cell r="L30" t="str">
            <v>Зубков Василий</v>
          </cell>
          <cell r="M30">
            <v>2005</v>
          </cell>
          <cell r="N30" t="str">
            <v>М</v>
          </cell>
          <cell r="O30" t="str">
            <v>Юноши от 14 до 15 лет</v>
          </cell>
          <cell r="P30" t="str">
            <v>Любители</v>
          </cell>
          <cell r="Q30">
            <v>60</v>
          </cell>
          <cell r="R30">
            <v>59.5</v>
          </cell>
          <cell r="S30" t="str">
            <v>-</v>
          </cell>
          <cell r="T30" t="str">
            <v>Зубков А.В.</v>
          </cell>
          <cell r="U30" t="str">
            <v>с.Яковлевлка</v>
          </cell>
          <cell r="V30">
            <v>0.81989999999999996</v>
          </cell>
          <cell r="W30">
            <v>0.87394957983193267</v>
          </cell>
          <cell r="X30" t="str">
            <v>Троеборье  без экипировки</v>
          </cell>
          <cell r="AK30">
            <v>1</v>
          </cell>
          <cell r="AL30" t="str">
            <v>1.</v>
          </cell>
        </row>
        <row r="31">
          <cell r="L31" t="str">
            <v>Киселева Анастасия</v>
          </cell>
          <cell r="M31">
            <v>1982</v>
          </cell>
          <cell r="N31" t="str">
            <v>Ж</v>
          </cell>
          <cell r="O31" t="str">
            <v xml:space="preserve">Женщины OPEN </v>
          </cell>
          <cell r="P31" t="str">
            <v>Любители</v>
          </cell>
          <cell r="Q31">
            <v>48</v>
          </cell>
          <cell r="R31">
            <v>48</v>
          </cell>
          <cell r="S31" t="str">
            <v>-</v>
          </cell>
          <cell r="T31" t="str">
            <v>-</v>
          </cell>
          <cell r="U31" t="str">
            <v>Владивосток</v>
          </cell>
          <cell r="V31">
            <v>1.0336000000000001</v>
          </cell>
          <cell r="W31">
            <v>0.91666666666666663</v>
          </cell>
          <cell r="X31" t="str">
            <v>Троеборье  без экипировки</v>
          </cell>
          <cell r="AK31">
            <v>1</v>
          </cell>
          <cell r="AL31" t="str">
            <v>1.</v>
          </cell>
        </row>
        <row r="32">
          <cell r="L32" t="str">
            <v>Юраш Максим</v>
          </cell>
          <cell r="M32">
            <v>1991</v>
          </cell>
          <cell r="N32" t="str">
            <v>М</v>
          </cell>
          <cell r="O32" t="str">
            <v xml:space="preserve">Мужчины  OPEN </v>
          </cell>
          <cell r="P32" t="str">
            <v>Любители</v>
          </cell>
          <cell r="Q32">
            <v>100</v>
          </cell>
          <cell r="R32">
            <v>94.4</v>
          </cell>
          <cell r="S32" t="str">
            <v>ДОССАФ</v>
          </cell>
          <cell r="T32" t="str">
            <v>-</v>
          </cell>
          <cell r="U32" t="str">
            <v>Владивосток</v>
          </cell>
          <cell r="V32">
            <v>0.56969999999999998</v>
          </cell>
          <cell r="W32">
            <v>0.57838983050847459</v>
          </cell>
          <cell r="AB32" t="str">
            <v>Двуручный щипковый блок</v>
          </cell>
          <cell r="AF32" t="str">
            <v>Становая тяга  без экипировки</v>
          </cell>
          <cell r="AK32">
            <v>2</v>
          </cell>
          <cell r="AL32" t="str">
            <v>1.4./5.1.</v>
          </cell>
        </row>
        <row r="33">
          <cell r="L33" t="str">
            <v>Полищук Максим</v>
          </cell>
          <cell r="M33">
            <v>1991</v>
          </cell>
          <cell r="N33" t="str">
            <v>М</v>
          </cell>
          <cell r="O33" t="str">
            <v xml:space="preserve">Мужчины  OPEN </v>
          </cell>
          <cell r="P33" t="str">
            <v>Армлифтиг</v>
          </cell>
          <cell r="Q33">
            <v>100</v>
          </cell>
          <cell r="R33">
            <v>93.4</v>
          </cell>
          <cell r="S33" t="str">
            <v>-</v>
          </cell>
          <cell r="T33" t="str">
            <v>-</v>
          </cell>
          <cell r="U33" t="str">
            <v>Артем</v>
          </cell>
          <cell r="V33">
            <v>0.57299999999999995</v>
          </cell>
          <cell r="W33">
            <v>0.58458244111349034</v>
          </cell>
          <cell r="Y33" t="str">
            <v>Роллинг Тандер</v>
          </cell>
          <cell r="AK33">
            <v>1</v>
          </cell>
          <cell r="AL33" t="str">
            <v>2.1.</v>
          </cell>
        </row>
        <row r="34">
          <cell r="L34" t="str">
            <v>Служалюк Валерий</v>
          </cell>
          <cell r="M34">
            <v>1982</v>
          </cell>
          <cell r="N34" t="str">
            <v>М</v>
          </cell>
          <cell r="O34" t="str">
            <v xml:space="preserve">Мужчины  OPEN </v>
          </cell>
          <cell r="P34" t="str">
            <v>Армлифтиг</v>
          </cell>
          <cell r="Q34">
            <v>75</v>
          </cell>
          <cell r="R34">
            <v>74.900000000000006</v>
          </cell>
          <cell r="S34" t="str">
            <v>СК Самбо 70</v>
          </cell>
          <cell r="T34" t="str">
            <v>Толстых А.</v>
          </cell>
          <cell r="U34" t="str">
            <v>Владивосток</v>
          </cell>
          <cell r="V34">
            <v>0.66500000000000004</v>
          </cell>
          <cell r="W34">
            <v>0.69425901201602136</v>
          </cell>
          <cell r="Y34" t="str">
            <v>Роллинг Тандер</v>
          </cell>
          <cell r="Z34" t="str">
            <v>ХАБ</v>
          </cell>
          <cell r="AA34" t="str">
            <v>Экскалибур</v>
          </cell>
          <cell r="AB34" t="str">
            <v>Двуручный щипковый блок</v>
          </cell>
          <cell r="AC34" t="str">
            <v>Аполлон Аксель</v>
          </cell>
          <cell r="AK34">
            <v>5</v>
          </cell>
          <cell r="AL34" t="str">
            <v>2.1./2.2./2.3./2.4.</v>
          </cell>
        </row>
        <row r="35">
          <cell r="L35" t="str">
            <v>Рада Наталья</v>
          </cell>
          <cell r="M35">
            <v>1981</v>
          </cell>
          <cell r="N35" t="str">
            <v>Ж</v>
          </cell>
          <cell r="O35" t="str">
            <v xml:space="preserve">Женщины OPEN </v>
          </cell>
          <cell r="P35" t="str">
            <v>Армлифтиг</v>
          </cell>
          <cell r="Q35">
            <v>56</v>
          </cell>
          <cell r="R35">
            <v>56</v>
          </cell>
          <cell r="S35" t="str">
            <v>СК Самбо 70</v>
          </cell>
          <cell r="T35" t="str">
            <v>Толстых А.</v>
          </cell>
          <cell r="U35" t="str">
            <v>Владивосток</v>
          </cell>
          <cell r="V35">
            <v>0.91100000000000003</v>
          </cell>
          <cell r="W35">
            <v>0.7857142857142857</v>
          </cell>
          <cell r="Z35" t="str">
            <v>ХАБ</v>
          </cell>
          <cell r="AC35" t="str">
            <v>Аполлон Аксель</v>
          </cell>
          <cell r="AF35" t="str">
            <v>Становая тяга  без экипировки</v>
          </cell>
          <cell r="AH35" t="str">
            <v>Одиночный подъем штанги на бицепс</v>
          </cell>
          <cell r="AK35">
            <v>4</v>
          </cell>
          <cell r="AL35" t="str">
            <v>2.1./2.2./2.5/5.1./6.</v>
          </cell>
        </row>
        <row r="36">
          <cell r="L36" t="str">
            <v>Арутюнян Араик</v>
          </cell>
          <cell r="M36">
            <v>1974</v>
          </cell>
          <cell r="N36" t="str">
            <v>М</v>
          </cell>
          <cell r="O36" t="str">
            <v>Мужчины Мастера М2</v>
          </cell>
          <cell r="P36" t="str">
            <v>Любители</v>
          </cell>
          <cell r="Q36">
            <v>90</v>
          </cell>
          <cell r="R36">
            <v>89.3</v>
          </cell>
          <cell r="S36" t="str">
            <v>-</v>
          </cell>
          <cell r="T36" t="str">
            <v>-</v>
          </cell>
          <cell r="U36" t="str">
            <v>Артем</v>
          </cell>
          <cell r="V36">
            <v>0.58809999999999996</v>
          </cell>
          <cell r="W36">
            <v>0.6114221724524076</v>
          </cell>
          <cell r="X36" t="str">
            <v>Троеборье  без экипировки</v>
          </cell>
          <cell r="Y36" t="str">
            <v>Роллинг Тандер</v>
          </cell>
          <cell r="AD36" t="str">
            <v>Жим штанги лёжа без экипировки</v>
          </cell>
          <cell r="AF36" t="str">
            <v>Становая тяга  без экипировки</v>
          </cell>
          <cell r="AK36">
            <v>4</v>
          </cell>
          <cell r="AL36" t="str">
            <v>2.1./3.2./5.1.</v>
          </cell>
        </row>
        <row r="37">
          <cell r="L37" t="str">
            <v>Женевский Игорь</v>
          </cell>
          <cell r="M37">
            <v>1998</v>
          </cell>
          <cell r="N37" t="str">
            <v>М</v>
          </cell>
          <cell r="O37" t="str">
            <v>Юниоры</v>
          </cell>
          <cell r="P37" t="str">
            <v>Армлифтиг</v>
          </cell>
          <cell r="Q37">
            <v>60</v>
          </cell>
          <cell r="S37" t="str">
            <v>СК Самбо 70</v>
          </cell>
          <cell r="T37" t="str">
            <v>Толстых А.</v>
          </cell>
          <cell r="U37" t="str">
            <v>Владивосток</v>
          </cell>
          <cell r="V37" t="e">
            <v>#N/A</v>
          </cell>
          <cell r="W37" t="e">
            <v>#N/A</v>
          </cell>
          <cell r="Z37" t="str">
            <v>ХАБ</v>
          </cell>
          <cell r="AA37" t="str">
            <v>Экскалибур</v>
          </cell>
          <cell r="AK37">
            <v>2</v>
          </cell>
          <cell r="AL37" t="str">
            <v>2.2./2.3.</v>
          </cell>
        </row>
        <row r="38">
          <cell r="L38" t="str">
            <v>Хиленко Павел</v>
          </cell>
          <cell r="M38">
            <v>1981</v>
          </cell>
          <cell r="N38" t="str">
            <v>М</v>
          </cell>
          <cell r="O38" t="str">
            <v xml:space="preserve">Мужчины  OPEN </v>
          </cell>
          <cell r="P38" t="str">
            <v>Армлифтиг</v>
          </cell>
          <cell r="Q38">
            <v>100</v>
          </cell>
          <cell r="R38">
            <v>91.5</v>
          </cell>
          <cell r="S38" t="str">
            <v>СК Самбо 70</v>
          </cell>
          <cell r="T38" t="str">
            <v>Толстых А.</v>
          </cell>
          <cell r="U38" t="str">
            <v>Владивосток</v>
          </cell>
          <cell r="V38">
            <v>0.57969999999999999</v>
          </cell>
          <cell r="W38">
            <v>0.59672131147540985</v>
          </cell>
          <cell r="Z38" t="str">
            <v>ХАБ</v>
          </cell>
          <cell r="AK38">
            <v>1</v>
          </cell>
          <cell r="AL38" t="str">
            <v>2.2./2.5</v>
          </cell>
        </row>
        <row r="39">
          <cell r="L39" t="str">
            <v>Сюткина Анастасия</v>
          </cell>
          <cell r="M39">
            <v>1982</v>
          </cell>
          <cell r="N39" t="str">
            <v>Ж</v>
          </cell>
          <cell r="O39" t="str">
            <v xml:space="preserve">Женщины OPEN </v>
          </cell>
          <cell r="P39" t="str">
            <v>Любители</v>
          </cell>
          <cell r="Q39">
            <v>52</v>
          </cell>
          <cell r="S39" t="str">
            <v>-</v>
          </cell>
          <cell r="T39" t="str">
            <v>Непомнящий М.Е.</v>
          </cell>
          <cell r="U39" t="str">
            <v>Владивосток</v>
          </cell>
          <cell r="V39" t="e">
            <v>#N/A</v>
          </cell>
          <cell r="W39" t="e">
            <v>#N/A</v>
          </cell>
          <cell r="AD39" t="str">
            <v>Жим штанги лёжа без экипировки</v>
          </cell>
          <cell r="AK39">
            <v>1</v>
          </cell>
          <cell r="AL39" t="str">
            <v>3.1.</v>
          </cell>
        </row>
        <row r="40">
          <cell r="L40" t="str">
            <v>Алтухов Алексей</v>
          </cell>
          <cell r="M40">
            <v>2006</v>
          </cell>
          <cell r="N40" t="str">
            <v>М</v>
          </cell>
          <cell r="O40" t="str">
            <v>Юноши от 14 до 15 лет</v>
          </cell>
          <cell r="P40" t="str">
            <v>Любители</v>
          </cell>
          <cell r="Q40">
            <v>60</v>
          </cell>
          <cell r="R40">
            <v>57.9</v>
          </cell>
          <cell r="S40" t="str">
            <v>-</v>
          </cell>
          <cell r="T40" t="str">
            <v>-</v>
          </cell>
          <cell r="U40" t="str">
            <v>Владивосток</v>
          </cell>
          <cell r="V40">
            <v>0.84399999999999997</v>
          </cell>
          <cell r="W40">
            <v>0.89810017271157161</v>
          </cell>
          <cell r="AD40" t="str">
            <v>Жим штанги лёжа без экипировки</v>
          </cell>
          <cell r="AK40">
            <v>1</v>
          </cell>
          <cell r="AL40" t="str">
            <v>3.1.</v>
          </cell>
        </row>
        <row r="41">
          <cell r="L41" t="str">
            <v>Князев Алексей</v>
          </cell>
          <cell r="M41">
            <v>1988</v>
          </cell>
          <cell r="N41" t="str">
            <v>М</v>
          </cell>
          <cell r="O41" t="str">
            <v xml:space="preserve">Мужчины  OPEN </v>
          </cell>
          <cell r="P41" t="str">
            <v>СОВ</v>
          </cell>
          <cell r="Q41">
            <v>75</v>
          </cell>
          <cell r="R41">
            <v>73.8</v>
          </cell>
          <cell r="S41" t="str">
            <v>СК Самбо 70</v>
          </cell>
          <cell r="T41" t="str">
            <v>Толстых А.</v>
          </cell>
          <cell r="U41" t="str">
            <v>Владивосток</v>
          </cell>
          <cell r="V41">
            <v>0.67300000000000004</v>
          </cell>
          <cell r="W41">
            <v>0.70460704607046076</v>
          </cell>
          <cell r="AD41" t="str">
            <v>Жим штанги лёжа без экипировки</v>
          </cell>
          <cell r="AK41">
            <v>1</v>
          </cell>
          <cell r="AL41" t="str">
            <v>3.1.</v>
          </cell>
        </row>
        <row r="42">
          <cell r="L42" t="str">
            <v xml:space="preserve">Константинов  Никита </v>
          </cell>
          <cell r="M42">
            <v>2005</v>
          </cell>
          <cell r="N42" t="str">
            <v>М</v>
          </cell>
          <cell r="O42" t="str">
            <v>Юноши от 16 до 17 лет</v>
          </cell>
          <cell r="P42" t="str">
            <v>Любители</v>
          </cell>
          <cell r="Q42">
            <v>82.5</v>
          </cell>
          <cell r="R42">
            <v>77</v>
          </cell>
          <cell r="S42" t="str">
            <v>-</v>
          </cell>
          <cell r="T42">
            <v>0</v>
          </cell>
          <cell r="U42" t="str">
            <v>Братск</v>
          </cell>
          <cell r="V42">
            <v>0.65110000000000001</v>
          </cell>
          <cell r="W42">
            <v>0.67532467532467533</v>
          </cell>
          <cell r="AD42" t="str">
            <v>Жим штанги лёжа без экипировки</v>
          </cell>
          <cell r="AK42">
            <v>1</v>
          </cell>
          <cell r="AL42" t="str">
            <v>3.1.</v>
          </cell>
        </row>
        <row r="43">
          <cell r="L43" t="str">
            <v>Мамедова Роза</v>
          </cell>
          <cell r="M43">
            <v>1980</v>
          </cell>
          <cell r="N43" t="str">
            <v>Ж</v>
          </cell>
          <cell r="O43" t="str">
            <v>Женщины Мастера М1</v>
          </cell>
          <cell r="P43" t="str">
            <v>Любители</v>
          </cell>
          <cell r="Q43">
            <v>60</v>
          </cell>
          <cell r="R43">
            <v>58.2</v>
          </cell>
          <cell r="S43" t="str">
            <v>СК Чемпион</v>
          </cell>
          <cell r="T43" t="str">
            <v>Казаков Р.</v>
          </cell>
          <cell r="U43" t="str">
            <v>Владивосток</v>
          </cell>
          <cell r="V43">
            <v>0.87380000000000002</v>
          </cell>
          <cell r="W43">
            <v>0.75601374570446733</v>
          </cell>
          <cell r="AD43" t="str">
            <v>Жим штанги лёжа без экипировки</v>
          </cell>
          <cell r="AK43">
            <v>1</v>
          </cell>
          <cell r="AL43" t="str">
            <v>3.1.</v>
          </cell>
        </row>
        <row r="44">
          <cell r="L44" t="str">
            <v>Зозуля Дмирий</v>
          </cell>
          <cell r="M44">
            <v>2007</v>
          </cell>
          <cell r="N44" t="str">
            <v>М</v>
          </cell>
          <cell r="O44" t="str">
            <v>Юноши до 13 лет</v>
          </cell>
          <cell r="P44" t="str">
            <v>Любители</v>
          </cell>
          <cell r="Q44">
            <v>100</v>
          </cell>
          <cell r="R44">
            <v>98.1</v>
          </cell>
          <cell r="S44" t="str">
            <v>АСВС "Большой камень</v>
          </cell>
          <cell r="T44" t="str">
            <v>Яковлев И.А.</v>
          </cell>
          <cell r="U44" t="str">
            <v>Большой Камень</v>
          </cell>
          <cell r="V44">
            <v>0.55889999999999995</v>
          </cell>
          <cell r="W44">
            <v>0.57084607543323151</v>
          </cell>
          <cell r="X44" t="str">
            <v>Троеборье  без экипировки</v>
          </cell>
        </row>
        <row r="46">
          <cell r="L46" t="str">
            <v>Теняков Андрей</v>
          </cell>
          <cell r="M46">
            <v>1976</v>
          </cell>
          <cell r="N46" t="str">
            <v>М</v>
          </cell>
          <cell r="O46" t="str">
            <v>Мужчины Мастера М1</v>
          </cell>
          <cell r="P46" t="str">
            <v>СОВ</v>
          </cell>
          <cell r="Q46">
            <v>75</v>
          </cell>
          <cell r="R46">
            <v>75</v>
          </cell>
          <cell r="S46" t="str">
            <v>СК Самбо 70</v>
          </cell>
          <cell r="T46" t="str">
            <v>Толстых А.</v>
          </cell>
          <cell r="U46" t="str">
            <v>Владивосток</v>
          </cell>
          <cell r="V46">
            <v>0.66449999999999998</v>
          </cell>
          <cell r="W46">
            <v>0.69333333333333336</v>
          </cell>
          <cell r="AD46" t="str">
            <v>Жим штанги лёжа без экипировки</v>
          </cell>
          <cell r="AK46">
            <v>1</v>
          </cell>
          <cell r="AL46" t="str">
            <v>3.1.</v>
          </cell>
        </row>
        <row r="47">
          <cell r="L47" t="str">
            <v>Чернега Полина</v>
          </cell>
          <cell r="M47">
            <v>2008</v>
          </cell>
          <cell r="N47" t="str">
            <v>Ж</v>
          </cell>
          <cell r="O47" t="str">
            <v>Девушки до 13 лет</v>
          </cell>
          <cell r="P47" t="str">
            <v>Любители</v>
          </cell>
          <cell r="Q47">
            <v>67.5</v>
          </cell>
          <cell r="R47">
            <v>67</v>
          </cell>
          <cell r="S47" t="str">
            <v>Качалка Елисеева</v>
          </cell>
          <cell r="T47" t="str">
            <v>Елисеев А.С.</v>
          </cell>
          <cell r="U47" t="str">
            <v>Вольно-Надежденское</v>
          </cell>
          <cell r="V47">
            <v>0.78269999999999995</v>
          </cell>
          <cell r="W47">
            <v>0.68955223880597016</v>
          </cell>
          <cell r="AD47" t="str">
            <v>Жим штанги лёжа без экипировки</v>
          </cell>
          <cell r="AE47" t="str">
            <v>Народный жим (½ веса)</v>
          </cell>
          <cell r="AF47" t="str">
            <v>Становая тяга</v>
          </cell>
          <cell r="AG47" t="str">
            <v>Русская становая тяга</v>
          </cell>
          <cell r="AH47" t="str">
            <v>Одиночный подъем штанги на бицепс</v>
          </cell>
          <cell r="AK47">
            <v>5</v>
          </cell>
          <cell r="AL47" t="str">
            <v>3.1./4./6.</v>
          </cell>
        </row>
        <row r="48">
          <cell r="L48" t="str">
            <v>Чертков Максим</v>
          </cell>
          <cell r="M48">
            <v>2005</v>
          </cell>
          <cell r="N48" t="str">
            <v>М</v>
          </cell>
          <cell r="O48" t="str">
            <v>Юноши от 14 до 15 лет</v>
          </cell>
          <cell r="P48" t="str">
            <v>Любители</v>
          </cell>
          <cell r="Q48">
            <v>110</v>
          </cell>
          <cell r="R48">
            <v>109.3</v>
          </cell>
          <cell r="S48" t="str">
            <v>СК Самбо 70</v>
          </cell>
          <cell r="T48" t="str">
            <v>Толстых А.</v>
          </cell>
          <cell r="U48" t="str">
            <v>Владивосток</v>
          </cell>
          <cell r="V48">
            <v>0.5373</v>
          </cell>
          <cell r="W48">
            <v>0.51235132662397076</v>
          </cell>
          <cell r="AD48" t="str">
            <v>Жим штанги лёжа без экипировки</v>
          </cell>
          <cell r="AF48" t="str">
            <v>Становая тяга  без экипировки</v>
          </cell>
          <cell r="AK48">
            <v>2</v>
          </cell>
          <cell r="AL48" t="str">
            <v>3.1./5.1.</v>
          </cell>
        </row>
        <row r="49">
          <cell r="L49" t="str">
            <v>Сухарев Александр</v>
          </cell>
          <cell r="M49">
            <v>1978</v>
          </cell>
          <cell r="N49" t="str">
            <v>М</v>
          </cell>
          <cell r="O49" t="str">
            <v>Мужчины Мастера М1</v>
          </cell>
          <cell r="P49" t="str">
            <v>СОВ</v>
          </cell>
          <cell r="Q49">
            <v>67.5</v>
          </cell>
          <cell r="R49">
            <v>60.7</v>
          </cell>
          <cell r="S49" t="str">
            <v>СК Самбо 70</v>
          </cell>
          <cell r="T49" t="str">
            <v>Толстых А.</v>
          </cell>
          <cell r="U49" t="str">
            <v>Владивосток</v>
          </cell>
          <cell r="V49">
            <v>0.80330000000000001</v>
          </cell>
          <cell r="W49">
            <v>0.85667215815485998</v>
          </cell>
          <cell r="AD49" t="str">
            <v>Жим штанги лёжа без экипировки</v>
          </cell>
          <cell r="AF49" t="str">
            <v>Становая тяга  без экипировки</v>
          </cell>
          <cell r="AK49">
            <v>2</v>
          </cell>
          <cell r="AL49" t="str">
            <v>3.1./5.1.</v>
          </cell>
        </row>
        <row r="50">
          <cell r="L50" t="str">
            <v>Рыжов Виктор</v>
          </cell>
          <cell r="M50">
            <v>2006</v>
          </cell>
          <cell r="N50" t="str">
            <v>М</v>
          </cell>
          <cell r="O50" t="str">
            <v>Юноши от 14 до 15 лет</v>
          </cell>
          <cell r="P50" t="str">
            <v>Любители</v>
          </cell>
          <cell r="Q50">
            <v>52</v>
          </cell>
          <cell r="R50">
            <v>55.5</v>
          </cell>
          <cell r="S50" t="str">
            <v>СК Самбо 70</v>
          </cell>
          <cell r="T50" t="str">
            <v>Толстых А.</v>
          </cell>
          <cell r="U50" t="str">
            <v>Владивосток</v>
          </cell>
          <cell r="V50">
            <v>0.88349999999999995</v>
          </cell>
          <cell r="W50">
            <v>0.93693693693693703</v>
          </cell>
          <cell r="AD50" t="str">
            <v>Жим штанги лёжа без экипировки</v>
          </cell>
          <cell r="AE50" t="str">
            <v>Народный жим</v>
          </cell>
          <cell r="AF50" t="str">
            <v>Становая тяга  без экипировки</v>
          </cell>
          <cell r="AK50">
            <v>3</v>
          </cell>
          <cell r="AL50" t="str">
            <v>3.1./5.1.</v>
          </cell>
        </row>
        <row r="51">
          <cell r="L51" t="str">
            <v>Телятников Егор</v>
          </cell>
          <cell r="M51">
            <v>2005</v>
          </cell>
          <cell r="N51" t="str">
            <v>М</v>
          </cell>
          <cell r="O51" t="str">
            <v>Юноши от 16 до 17 лет</v>
          </cell>
          <cell r="P51" t="str">
            <v>Любители</v>
          </cell>
          <cell r="Q51">
            <v>100</v>
          </cell>
          <cell r="R51">
            <v>101.4</v>
          </cell>
          <cell r="S51" t="str">
            <v>СК Самбо 70</v>
          </cell>
          <cell r="T51" t="str">
            <v>Толстых А.</v>
          </cell>
          <cell r="U51" t="str">
            <v>Владивосток</v>
          </cell>
          <cell r="V51">
            <v>0.55079999999999996</v>
          </cell>
          <cell r="W51">
            <v>0.55226824457593682</v>
          </cell>
          <cell r="AD51" t="str">
            <v>Жим штанги лёжа без экипировки</v>
          </cell>
          <cell r="AF51" t="str">
            <v>Становая тяга  без экипировки</v>
          </cell>
          <cell r="AK51">
            <v>2</v>
          </cell>
          <cell r="AL51" t="str">
            <v>3.1./5.1.</v>
          </cell>
        </row>
        <row r="52">
          <cell r="L52" t="str">
            <v>Боровой Руслан</v>
          </cell>
          <cell r="M52">
            <v>1973</v>
          </cell>
          <cell r="N52" t="str">
            <v>М</v>
          </cell>
          <cell r="O52" t="str">
            <v>OPEN СОВ/Мужчины Мастера М2</v>
          </cell>
          <cell r="P52" t="str">
            <v>СОВ</v>
          </cell>
          <cell r="Q52">
            <v>90</v>
          </cell>
          <cell r="R52">
            <v>89</v>
          </cell>
          <cell r="S52" t="str">
            <v>СК Самбо 70</v>
          </cell>
          <cell r="T52" t="str">
            <v>Толстых А.</v>
          </cell>
          <cell r="U52" t="str">
            <v>Владивосток</v>
          </cell>
          <cell r="V52">
            <v>0.59830000000000005</v>
          </cell>
          <cell r="W52">
            <v>0.61348314606741572</v>
          </cell>
          <cell r="AD52" t="str">
            <v>Жим штанги лёжа без экипировки</v>
          </cell>
          <cell r="AF52" t="str">
            <v>Становая тяга  без экипировки</v>
          </cell>
          <cell r="AK52">
            <v>2</v>
          </cell>
          <cell r="AL52" t="str">
            <v>3.1./5.1.</v>
          </cell>
        </row>
        <row r="53">
          <cell r="L53" t="str">
            <v>Емельянов Егор</v>
          </cell>
          <cell r="M53">
            <v>1982</v>
          </cell>
          <cell r="N53" t="str">
            <v>М</v>
          </cell>
          <cell r="O53" t="str">
            <v xml:space="preserve">Мужчины  OPEN </v>
          </cell>
          <cell r="P53" t="str">
            <v>СОВ</v>
          </cell>
          <cell r="Q53">
            <v>67.5</v>
          </cell>
          <cell r="R53">
            <v>66.5</v>
          </cell>
          <cell r="S53" t="str">
            <v>СК Самбо 70</v>
          </cell>
          <cell r="T53" t="str">
            <v>Толстых А.</v>
          </cell>
          <cell r="U53" t="str">
            <v>Владивосток</v>
          </cell>
          <cell r="V53">
            <v>0.73570000000000002</v>
          </cell>
          <cell r="W53">
            <v>0.78195488721804518</v>
          </cell>
          <cell r="AD53" t="str">
            <v>Жим штанги лёжа без экипировки</v>
          </cell>
          <cell r="AF53" t="str">
            <v>Становая тяга  без экипировки</v>
          </cell>
          <cell r="AK53">
            <v>2</v>
          </cell>
          <cell r="AL53" t="str">
            <v>3.1./5.1.</v>
          </cell>
        </row>
        <row r="54">
          <cell r="L54" t="str">
            <v>Назаров Артём</v>
          </cell>
          <cell r="M54">
            <v>2007</v>
          </cell>
          <cell r="N54" t="str">
            <v>М</v>
          </cell>
          <cell r="O54" t="str">
            <v>Юноши до 13 лет</v>
          </cell>
          <cell r="P54" t="str">
            <v>ПРО</v>
          </cell>
          <cell r="Q54">
            <v>100</v>
          </cell>
          <cell r="R54">
            <v>94.7</v>
          </cell>
          <cell r="S54" t="str">
            <v>Адреналин</v>
          </cell>
          <cell r="T54" t="str">
            <v>Руденко М.</v>
          </cell>
          <cell r="U54" t="str">
            <v>Владивосток</v>
          </cell>
          <cell r="V54">
            <v>0.56879999999999997</v>
          </cell>
          <cell r="W54">
            <v>0.57655755015839483</v>
          </cell>
          <cell r="AD54" t="str">
            <v>Жим штанги лёжа без экипировки</v>
          </cell>
          <cell r="AF54" t="str">
            <v>Становая тяга  без экипировки</v>
          </cell>
          <cell r="AK54">
            <v>2</v>
          </cell>
          <cell r="AL54" t="str">
            <v>3.1./5.1.</v>
          </cell>
        </row>
        <row r="55">
          <cell r="L55" t="str">
            <v>Рымцев Максим</v>
          </cell>
          <cell r="M55">
            <v>1990</v>
          </cell>
          <cell r="N55" t="str">
            <v>М</v>
          </cell>
          <cell r="O55" t="str">
            <v xml:space="preserve">Мужчины  OPEN </v>
          </cell>
          <cell r="P55" t="str">
            <v>Любители</v>
          </cell>
          <cell r="Q55">
            <v>110</v>
          </cell>
          <cell r="S55" t="str">
            <v>-</v>
          </cell>
          <cell r="T55" t="str">
            <v>-</v>
          </cell>
          <cell r="U55" t="str">
            <v>Владивосток</v>
          </cell>
          <cell r="V55" t="e">
            <v>#N/A</v>
          </cell>
          <cell r="W55" t="e">
            <v>#N/A</v>
          </cell>
          <cell r="AD55" t="str">
            <v>Жим штанги лёжа без экипировки</v>
          </cell>
          <cell r="AK55">
            <v>1</v>
          </cell>
          <cell r="AL55" t="str">
            <v>3.2.</v>
          </cell>
        </row>
        <row r="56">
          <cell r="L56" t="str">
            <v>Марчук Александр</v>
          </cell>
          <cell r="M56">
            <v>1970</v>
          </cell>
          <cell r="N56" t="str">
            <v>М</v>
          </cell>
          <cell r="O56" t="str">
            <v>Мужчины Мастера М3</v>
          </cell>
          <cell r="P56" t="str">
            <v>Любители</v>
          </cell>
          <cell r="Q56">
            <v>120</v>
          </cell>
          <cell r="R56">
            <v>124.2</v>
          </cell>
          <cell r="S56" t="str">
            <v>СК Самбо 70</v>
          </cell>
          <cell r="T56" t="str">
            <v>Толстых А.</v>
          </cell>
          <cell r="U56" t="str">
            <v>Владивосток</v>
          </cell>
          <cell r="V56">
            <v>0.52210000000000001</v>
          </cell>
          <cell r="W56">
            <v>0.47525786656221436</v>
          </cell>
          <cell r="AD56" t="str">
            <v>Жим штанги лёжа без экипировки</v>
          </cell>
          <cell r="AK56">
            <v>1</v>
          </cell>
          <cell r="AL56" t="str">
            <v>3.2.</v>
          </cell>
        </row>
        <row r="57">
          <cell r="L57" t="str">
            <v>Звонар Никита</v>
          </cell>
          <cell r="M57">
            <v>2001</v>
          </cell>
          <cell r="N57" t="str">
            <v>М</v>
          </cell>
          <cell r="O57" t="str">
            <v>Юниоры</v>
          </cell>
          <cell r="P57" t="str">
            <v>Любители</v>
          </cell>
          <cell r="Q57">
            <v>75</v>
          </cell>
          <cell r="S57" t="str">
            <v>-</v>
          </cell>
          <cell r="T57" t="str">
            <v>Телепнёв В.</v>
          </cell>
          <cell r="U57" t="str">
            <v>Большой Камень</v>
          </cell>
          <cell r="V57" t="e">
            <v>#N/A</v>
          </cell>
          <cell r="W57" t="e">
            <v>#N/A</v>
          </cell>
          <cell r="AD57" t="str">
            <v>Жим штанги лёжа без экипировки</v>
          </cell>
          <cell r="AK57">
            <v>1</v>
          </cell>
          <cell r="AL57" t="str">
            <v>3.2.</v>
          </cell>
        </row>
        <row r="58">
          <cell r="L58" t="str">
            <v>Семин Даниил</v>
          </cell>
          <cell r="M58">
            <v>2003</v>
          </cell>
          <cell r="N58" t="str">
            <v>М</v>
          </cell>
          <cell r="O58" t="str">
            <v>Юноши от 18 до 19 лет</v>
          </cell>
          <cell r="P58" t="str">
            <v>ПРО</v>
          </cell>
          <cell r="Q58">
            <v>100</v>
          </cell>
          <cell r="R58">
            <v>100</v>
          </cell>
          <cell r="S58" t="str">
            <v>Адреналин</v>
          </cell>
          <cell r="T58" t="str">
            <v>Руденко М.</v>
          </cell>
          <cell r="U58" t="str">
            <v>Владивосток</v>
          </cell>
          <cell r="V58">
            <v>0.55400000000000005</v>
          </cell>
          <cell r="W58">
            <v>0.55999999999999994</v>
          </cell>
          <cell r="AD58" t="str">
            <v>Жим штанги лёжа без экипировки</v>
          </cell>
          <cell r="AK58">
            <v>1</v>
          </cell>
          <cell r="AL58" t="str">
            <v>3.2.</v>
          </cell>
        </row>
        <row r="59">
          <cell r="L59" t="str">
            <v>Дегтярёв Евгений</v>
          </cell>
          <cell r="M59">
            <v>1960</v>
          </cell>
          <cell r="N59" t="str">
            <v>М</v>
          </cell>
          <cell r="O59" t="str">
            <v>Мужчины  Мастера М5</v>
          </cell>
          <cell r="P59" t="str">
            <v>Любители</v>
          </cell>
          <cell r="Q59">
            <v>90</v>
          </cell>
          <cell r="R59">
            <v>90</v>
          </cell>
          <cell r="S59" t="str">
            <v>-</v>
          </cell>
          <cell r="T59" t="str">
            <v>Казаков Р.</v>
          </cell>
          <cell r="U59" t="str">
            <v>Владивосток</v>
          </cell>
          <cell r="V59">
            <v>0.58530000000000004</v>
          </cell>
          <cell r="W59">
            <v>0.60666666666666669</v>
          </cell>
          <cell r="AD59" t="str">
            <v>Жим штанги лёжа без экипировки</v>
          </cell>
          <cell r="AK59">
            <v>1</v>
          </cell>
          <cell r="AL59" t="str">
            <v>3.2.</v>
          </cell>
        </row>
        <row r="60">
          <cell r="L60" t="str">
            <v>Казаков Роман</v>
          </cell>
          <cell r="M60">
            <v>1981</v>
          </cell>
          <cell r="N60" t="str">
            <v>М</v>
          </cell>
          <cell r="O60" t="str">
            <v xml:space="preserve">Мужчины  OPEN </v>
          </cell>
          <cell r="P60" t="str">
            <v>ПРО</v>
          </cell>
          <cell r="Q60">
            <v>110</v>
          </cell>
          <cell r="R60">
            <v>110</v>
          </cell>
          <cell r="S60" t="str">
            <v>СК Чемпион</v>
          </cell>
          <cell r="T60" t="str">
            <v>-</v>
          </cell>
          <cell r="U60" t="str">
            <v>Владивосток</v>
          </cell>
          <cell r="V60">
            <v>0.53649999999999998</v>
          </cell>
          <cell r="W60">
            <v>0.50909090909090915</v>
          </cell>
          <cell r="AD60" t="str">
            <v>Жим штанги лёжа без экипировки</v>
          </cell>
          <cell r="AE60" t="str">
            <v>Народный жим</v>
          </cell>
          <cell r="AK60">
            <v>2</v>
          </cell>
          <cell r="AL60" t="str">
            <v>3.2.</v>
          </cell>
        </row>
        <row r="61">
          <cell r="L61" t="str">
            <v>Зозуля Константин</v>
          </cell>
          <cell r="M61">
            <v>1993</v>
          </cell>
          <cell r="N61" t="str">
            <v>М</v>
          </cell>
          <cell r="O61" t="str">
            <v xml:space="preserve">Мужчины  OPEN </v>
          </cell>
          <cell r="P61" t="str">
            <v>ПРО</v>
          </cell>
          <cell r="Q61">
            <v>75</v>
          </cell>
          <cell r="S61" t="str">
            <v>-</v>
          </cell>
          <cell r="T61" t="str">
            <v>-</v>
          </cell>
          <cell r="U61" t="str">
            <v>Владивосток</v>
          </cell>
          <cell r="V61" t="e">
            <v>#N/A</v>
          </cell>
          <cell r="W61" t="e">
            <v>#N/A</v>
          </cell>
          <cell r="AD61" t="str">
            <v>Жим штанги лёжа без экипировки</v>
          </cell>
          <cell r="AK61">
            <v>1</v>
          </cell>
          <cell r="AL61" t="str">
            <v>3.2.</v>
          </cell>
        </row>
        <row r="62">
          <cell r="L62" t="str">
            <v>Миронов Вячеслав</v>
          </cell>
          <cell r="M62">
            <v>1993</v>
          </cell>
          <cell r="N62" t="str">
            <v>М</v>
          </cell>
          <cell r="O62" t="str">
            <v xml:space="preserve">Мужчины  OPEN </v>
          </cell>
          <cell r="P62" t="str">
            <v>Любители</v>
          </cell>
          <cell r="Q62">
            <v>75</v>
          </cell>
          <cell r="S62" t="str">
            <v>-</v>
          </cell>
          <cell r="T62" t="str">
            <v>Зозуля К.К.</v>
          </cell>
          <cell r="U62" t="str">
            <v>Владивосток</v>
          </cell>
          <cell r="V62" t="e">
            <v>#N/A</v>
          </cell>
          <cell r="W62" t="e">
            <v>#N/A</v>
          </cell>
          <cell r="AD62" t="str">
            <v>Жим штанги лёжа без экипировки</v>
          </cell>
          <cell r="AK62">
            <v>1</v>
          </cell>
          <cell r="AL62" t="str">
            <v>3.2.</v>
          </cell>
        </row>
        <row r="63">
          <cell r="L63" t="str">
            <v>Мухамбеталиев Николай</v>
          </cell>
          <cell r="M63">
            <v>1976</v>
          </cell>
          <cell r="N63" t="str">
            <v>М</v>
          </cell>
          <cell r="O63" t="str">
            <v xml:space="preserve">Мужчины  Мастера М2 </v>
          </cell>
          <cell r="P63" t="str">
            <v>Любители</v>
          </cell>
          <cell r="Q63">
            <v>120</v>
          </cell>
          <cell r="R63">
            <v>103.5</v>
          </cell>
          <cell r="S63" t="str">
            <v>Форс</v>
          </cell>
          <cell r="T63" t="str">
            <v>-</v>
          </cell>
          <cell r="U63" t="str">
            <v>Фокино</v>
          </cell>
          <cell r="V63">
            <v>0.54649999999999999</v>
          </cell>
          <cell r="W63">
            <v>0.54106280193236722</v>
          </cell>
          <cell r="AD63" t="str">
            <v>Жим штанги лёжа без экипировки</v>
          </cell>
          <cell r="AK63">
            <v>1</v>
          </cell>
          <cell r="AL63" t="str">
            <v>3.2.</v>
          </cell>
        </row>
        <row r="64">
          <cell r="L64" t="str">
            <v>Петров Герман</v>
          </cell>
          <cell r="M64">
            <v>2004</v>
          </cell>
          <cell r="N64" t="str">
            <v>М</v>
          </cell>
          <cell r="O64" t="str">
            <v>Юноши от 16 до 17 лет</v>
          </cell>
          <cell r="P64" t="str">
            <v>ПРО</v>
          </cell>
          <cell r="Q64">
            <v>75</v>
          </cell>
          <cell r="S64" t="str">
            <v>Start GYM</v>
          </cell>
          <cell r="T64" t="str">
            <v>-</v>
          </cell>
          <cell r="U64" t="str">
            <v>Владивосток</v>
          </cell>
          <cell r="V64" t="e">
            <v>#N/A</v>
          </cell>
          <cell r="W64" t="e">
            <v>#N/A</v>
          </cell>
          <cell r="AD64" t="str">
            <v>Жим штанги лёжа без экипировки</v>
          </cell>
          <cell r="AK64">
            <v>1</v>
          </cell>
          <cell r="AL64" t="str">
            <v>3.2.</v>
          </cell>
        </row>
        <row r="65">
          <cell r="L65" t="str">
            <v>Толстой Дмитрий</v>
          </cell>
          <cell r="M65">
            <v>1987</v>
          </cell>
          <cell r="N65" t="str">
            <v>М</v>
          </cell>
          <cell r="O65" t="str">
            <v xml:space="preserve">Мужчины  OPEN </v>
          </cell>
          <cell r="P65" t="str">
            <v>Любители</v>
          </cell>
          <cell r="Q65">
            <v>82.5</v>
          </cell>
          <cell r="S65" t="str">
            <v>-</v>
          </cell>
          <cell r="T65" t="str">
            <v>Михайлов В.</v>
          </cell>
          <cell r="U65" t="str">
            <v>Владивосток</v>
          </cell>
          <cell r="V65" t="e">
            <v>#N/A</v>
          </cell>
          <cell r="W65" t="e">
            <v>#N/A</v>
          </cell>
          <cell r="AD65" t="str">
            <v>Жим штанги лёжа без экипировки</v>
          </cell>
          <cell r="AE65" t="str">
            <v>Народный жим (собственный вес)</v>
          </cell>
          <cell r="AK65">
            <v>2</v>
          </cell>
          <cell r="AL65" t="str">
            <v>3.2./4.</v>
          </cell>
        </row>
        <row r="66">
          <cell r="L66" t="str">
            <v>Бржезицкий Дмитрий</v>
          </cell>
          <cell r="M66">
            <v>1993</v>
          </cell>
          <cell r="N66" t="str">
            <v>М</v>
          </cell>
          <cell r="O66" t="str">
            <v xml:space="preserve">Мужчины  OPEN </v>
          </cell>
          <cell r="P66" t="str">
            <v>Любители</v>
          </cell>
          <cell r="Q66">
            <v>82.5</v>
          </cell>
          <cell r="R66">
            <v>79.400000000000006</v>
          </cell>
          <cell r="S66" t="str">
            <v>-</v>
          </cell>
          <cell r="T66" t="str">
            <v>-</v>
          </cell>
          <cell r="U66" t="str">
            <v>пгт.Посьет</v>
          </cell>
          <cell r="V66">
            <v>0.63639999999999997</v>
          </cell>
          <cell r="W66">
            <v>0.67088529827363763</v>
          </cell>
          <cell r="AD66" t="str">
            <v>Жим штанги лёжа без экипировки</v>
          </cell>
          <cell r="AE66" t="str">
            <v>Народный жим (собственный вес)</v>
          </cell>
          <cell r="AG66" t="str">
            <v>Русская становая тяга</v>
          </cell>
          <cell r="AH66" t="str">
            <v>Одиночный подъем штанги на бицепс</v>
          </cell>
          <cell r="AK66">
            <v>4</v>
          </cell>
          <cell r="AL66" t="str">
            <v>3.2./4./5.2./6./7./6.</v>
          </cell>
        </row>
        <row r="67">
          <cell r="L67" t="str">
            <v>Жабин Данил</v>
          </cell>
          <cell r="M67">
            <v>2001</v>
          </cell>
          <cell r="N67" t="str">
            <v>М</v>
          </cell>
          <cell r="O67" t="str">
            <v>Юноши от 18 до 19 лет</v>
          </cell>
          <cell r="P67" t="str">
            <v>Любители</v>
          </cell>
          <cell r="Q67">
            <v>100</v>
          </cell>
          <cell r="S67" t="str">
            <v>-</v>
          </cell>
          <cell r="T67" t="str">
            <v>Зозуля К.К.</v>
          </cell>
          <cell r="U67" t="str">
            <v>Владивосток</v>
          </cell>
          <cell r="V67" t="e">
            <v>#N/A</v>
          </cell>
          <cell r="W67" t="e">
            <v>#N/A</v>
          </cell>
          <cell r="AD67" t="str">
            <v>Жим штанги лёжа без экипировки</v>
          </cell>
          <cell r="AF67" t="str">
            <v>Становая тяга  без экипировки</v>
          </cell>
          <cell r="AK67">
            <v>2</v>
          </cell>
          <cell r="AL67" t="str">
            <v>3.2./5.1.</v>
          </cell>
        </row>
        <row r="68">
          <cell r="L68" t="str">
            <v>Соломенный Алексей</v>
          </cell>
          <cell r="M68">
            <v>1984</v>
          </cell>
          <cell r="N68" t="str">
            <v>М</v>
          </cell>
          <cell r="O68" t="str">
            <v xml:space="preserve">Мужчины  OPEN </v>
          </cell>
          <cell r="P68" t="str">
            <v>Любители</v>
          </cell>
          <cell r="Q68">
            <v>90</v>
          </cell>
          <cell r="R68">
            <v>88.5</v>
          </cell>
          <cell r="S68" t="str">
            <v>-</v>
          </cell>
          <cell r="T68" t="str">
            <v>Савчак И.И.</v>
          </cell>
          <cell r="U68" t="str">
            <v>Владивосток</v>
          </cell>
          <cell r="V68">
            <v>0.59140000000000004</v>
          </cell>
          <cell r="W68">
            <v>0.61694915254237293</v>
          </cell>
          <cell r="AD68" t="str">
            <v>Жим штанги лёжа без экипировки</v>
          </cell>
          <cell r="AH68" t="str">
            <v>Одиночный подъем штанги на бицепс</v>
          </cell>
          <cell r="AK68">
            <v>2</v>
          </cell>
          <cell r="AL68" t="str">
            <v>3.2./6.</v>
          </cell>
        </row>
        <row r="69">
          <cell r="L69" t="str">
            <v xml:space="preserve">Ничипуренко Александр </v>
          </cell>
          <cell r="M69">
            <v>1982</v>
          </cell>
          <cell r="N69" t="str">
            <v>М</v>
          </cell>
          <cell r="O69" t="str">
            <v xml:space="preserve">Мужчины  OPEN </v>
          </cell>
          <cell r="P69" t="str">
            <v>Любители</v>
          </cell>
          <cell r="Q69">
            <v>100</v>
          </cell>
          <cell r="S69" t="str">
            <v>-</v>
          </cell>
          <cell r="T69" t="str">
            <v>Ауров И.В.</v>
          </cell>
          <cell r="U69" t="str">
            <v>СЛАВЯНЕ</v>
          </cell>
          <cell r="V69" t="e">
            <v>#N/A</v>
          </cell>
          <cell r="W69" t="e">
            <v>#N/A</v>
          </cell>
          <cell r="AE69" t="str">
            <v>Народный жим (собственный вес)</v>
          </cell>
          <cell r="AK69">
            <v>1</v>
          </cell>
          <cell r="AL69" t="str">
            <v>4.</v>
          </cell>
        </row>
        <row r="70">
          <cell r="L70" t="str">
            <v>Софиенко Юрий</v>
          </cell>
          <cell r="M70">
            <v>1975</v>
          </cell>
          <cell r="N70" t="str">
            <v>М</v>
          </cell>
          <cell r="O70" t="str">
            <v>Мужчины Мастера М2</v>
          </cell>
          <cell r="P70" t="str">
            <v>ПРО</v>
          </cell>
          <cell r="Q70">
            <v>82.5</v>
          </cell>
          <cell r="R70">
            <v>77.2</v>
          </cell>
          <cell r="S70" t="str">
            <v>-</v>
          </cell>
          <cell r="T70" t="str">
            <v>-</v>
          </cell>
          <cell r="U70" t="str">
            <v>Уссурийск</v>
          </cell>
          <cell r="V70">
            <v>0.64980000000000004</v>
          </cell>
          <cell r="W70">
            <v>0.67357512953367871</v>
          </cell>
          <cell r="AE70" t="str">
            <v>Народный жим (собственный вес)</v>
          </cell>
          <cell r="AK70">
            <v>1</v>
          </cell>
          <cell r="AL70" t="str">
            <v>4.</v>
          </cell>
        </row>
        <row r="71">
          <cell r="L71" t="str">
            <v>Ищенко Кирилл</v>
          </cell>
          <cell r="M71">
            <v>1995</v>
          </cell>
          <cell r="N71" t="str">
            <v>М</v>
          </cell>
          <cell r="O71" t="str">
            <v xml:space="preserve">Мужчины  OPEN </v>
          </cell>
          <cell r="P71" t="str">
            <v>Любители</v>
          </cell>
          <cell r="Q71">
            <v>75</v>
          </cell>
          <cell r="S71" t="str">
            <v>ССК Звезда</v>
          </cell>
          <cell r="T71" t="str">
            <v>Таах А.Н.</v>
          </cell>
          <cell r="U71" t="str">
            <v>Большой Камень</v>
          </cell>
          <cell r="V71" t="e">
            <v>#N/A</v>
          </cell>
          <cell r="W71" t="e">
            <v>#N/A</v>
          </cell>
          <cell r="AE71" t="str">
            <v>Народный жим (собственный вес)</v>
          </cell>
          <cell r="AF71" t="str">
            <v>Становая тяга  без экипировки</v>
          </cell>
          <cell r="AK71">
            <v>2</v>
          </cell>
          <cell r="AL71" t="str">
            <v>4./5.1.</v>
          </cell>
        </row>
        <row r="72">
          <cell r="L72" t="str">
            <v>Фадеев Максим</v>
          </cell>
          <cell r="M72">
            <v>1984</v>
          </cell>
          <cell r="N72" t="str">
            <v>М</v>
          </cell>
          <cell r="O72" t="str">
            <v xml:space="preserve">Мужчины  OPEN </v>
          </cell>
          <cell r="P72" t="str">
            <v>Любители</v>
          </cell>
          <cell r="Q72">
            <v>100</v>
          </cell>
          <cell r="R72">
            <v>95.5</v>
          </cell>
          <cell r="S72" t="str">
            <v>-</v>
          </cell>
          <cell r="T72" t="str">
            <v>Ауров И.В.</v>
          </cell>
          <cell r="U72" t="str">
            <v>Находка</v>
          </cell>
          <cell r="V72">
            <v>0.56630000000000003</v>
          </cell>
          <cell r="W72">
            <v>0.58638743455497377</v>
          </cell>
          <cell r="AE72" t="str">
            <v>Народный жим (собственный вес)</v>
          </cell>
          <cell r="AG72" t="str">
            <v>Русская становая тяга</v>
          </cell>
          <cell r="AK72">
            <v>2</v>
          </cell>
          <cell r="AL72" t="str">
            <v>4./5.2.</v>
          </cell>
        </row>
        <row r="73">
          <cell r="L73" t="str">
            <v>Леонова  Юлия</v>
          </cell>
          <cell r="M73">
            <v>1993</v>
          </cell>
          <cell r="N73" t="str">
            <v>Ж</v>
          </cell>
          <cell r="O73" t="str">
            <v xml:space="preserve">Женщины OPEN </v>
          </cell>
          <cell r="P73" t="str">
            <v>Любители</v>
          </cell>
          <cell r="Q73">
            <v>75</v>
          </cell>
          <cell r="S73" t="str">
            <v>-</v>
          </cell>
          <cell r="T73" t="str">
            <v>-</v>
          </cell>
          <cell r="U73" t="str">
            <v>Владивосток</v>
          </cell>
          <cell r="V73" t="e">
            <v>#N/A</v>
          </cell>
          <cell r="W73" t="e">
            <v>#N/A</v>
          </cell>
          <cell r="AF73" t="str">
            <v>Становая тяга  без экипировки</v>
          </cell>
          <cell r="AK73">
            <v>1</v>
          </cell>
          <cell r="AL73" t="str">
            <v>5.1.</v>
          </cell>
        </row>
        <row r="74">
          <cell r="L74" t="str">
            <v>Пенева Юлия</v>
          </cell>
          <cell r="M74">
            <v>1984</v>
          </cell>
          <cell r="N74" t="str">
            <v>Ж</v>
          </cell>
          <cell r="O74" t="str">
            <v xml:space="preserve">Женщины OPEN </v>
          </cell>
          <cell r="P74" t="str">
            <v>Любители</v>
          </cell>
          <cell r="Q74">
            <v>56</v>
          </cell>
          <cell r="R74">
            <v>53.5</v>
          </cell>
          <cell r="S74" t="str">
            <v>-</v>
          </cell>
          <cell r="T74" t="str">
            <v>Леонова Ю.</v>
          </cell>
          <cell r="U74" t="str">
            <v>Владивосток</v>
          </cell>
          <cell r="V74">
            <v>0.93899999999999995</v>
          </cell>
          <cell r="W74">
            <v>0.82242990654205617</v>
          </cell>
          <cell r="AF74" t="str">
            <v>Становая тяга  без экипировки</v>
          </cell>
          <cell r="AK74">
            <v>1</v>
          </cell>
          <cell r="AL74" t="str">
            <v>5.1.</v>
          </cell>
        </row>
        <row r="75">
          <cell r="L75" t="str">
            <v>Нефедова Ксения</v>
          </cell>
          <cell r="M75">
            <v>1999</v>
          </cell>
          <cell r="N75" t="str">
            <v>Ж</v>
          </cell>
          <cell r="O75" t="str">
            <v xml:space="preserve">Юниорки </v>
          </cell>
          <cell r="P75" t="str">
            <v>ПРО</v>
          </cell>
          <cell r="Q75">
            <v>67.5</v>
          </cell>
          <cell r="R75">
            <v>66.099999999999994</v>
          </cell>
          <cell r="S75" t="str">
            <v>-</v>
          </cell>
          <cell r="T75" t="str">
            <v>-</v>
          </cell>
          <cell r="U75" t="str">
            <v>Владивосток</v>
          </cell>
          <cell r="V75">
            <v>0.78269999999999995</v>
          </cell>
          <cell r="W75">
            <v>0.69894099848714075</v>
          </cell>
          <cell r="AF75" t="str">
            <v>Становая тяга  без экипировки</v>
          </cell>
          <cell r="AK75">
            <v>1</v>
          </cell>
          <cell r="AL75" t="str">
            <v>5.1.</v>
          </cell>
        </row>
        <row r="76">
          <cell r="L76" t="str">
            <v>Макаренков  Михаил</v>
          </cell>
          <cell r="M76">
            <v>1993</v>
          </cell>
          <cell r="N76" t="str">
            <v>М</v>
          </cell>
          <cell r="O76" t="str">
            <v xml:space="preserve">Мужчины  OPEN </v>
          </cell>
          <cell r="P76" t="str">
            <v>Любители</v>
          </cell>
          <cell r="Q76">
            <v>90</v>
          </cell>
          <cell r="R76">
            <v>86.3</v>
          </cell>
          <cell r="S76" t="str">
            <v>-</v>
          </cell>
          <cell r="T76" t="str">
            <v>-</v>
          </cell>
          <cell r="U76" t="str">
            <v>Владивосток</v>
          </cell>
          <cell r="V76">
            <v>0.60089999999999999</v>
          </cell>
          <cell r="W76">
            <v>0.6172455699064523</v>
          </cell>
          <cell r="AF76" t="str">
            <v>Становая тяга  без экипировки</v>
          </cell>
          <cell r="AK76">
            <v>1</v>
          </cell>
          <cell r="AL76" t="str">
            <v>5.1.</v>
          </cell>
        </row>
        <row r="77">
          <cell r="L77" t="str">
            <v>Иващенко Владислав</v>
          </cell>
          <cell r="M77">
            <v>1993</v>
          </cell>
          <cell r="N77" t="str">
            <v>М</v>
          </cell>
          <cell r="O77" t="str">
            <v xml:space="preserve">Мужчины  OPEN </v>
          </cell>
          <cell r="P77" t="str">
            <v>Любители</v>
          </cell>
          <cell r="Q77">
            <v>67.5</v>
          </cell>
          <cell r="S77" t="str">
            <v>-</v>
          </cell>
          <cell r="T77" t="str">
            <v>Федосеенко</v>
          </cell>
          <cell r="U77">
            <v>0</v>
          </cell>
          <cell r="V77" t="e">
            <v>#N/A</v>
          </cell>
          <cell r="W77" t="e">
            <v>#N/A</v>
          </cell>
          <cell r="AF77" t="str">
            <v>Становая тяга в однослойной экипировке</v>
          </cell>
          <cell r="AK77">
            <v>1</v>
          </cell>
          <cell r="AL77" t="str">
            <v>5.1.</v>
          </cell>
        </row>
        <row r="78">
          <cell r="L78" t="str">
            <v>Николаева Анжелика </v>
          </cell>
          <cell r="M78">
            <v>2001</v>
          </cell>
          <cell r="N78" t="str">
            <v>Ж</v>
          </cell>
          <cell r="O78" t="str">
            <v>Девушки от 18 до 19 лет</v>
          </cell>
          <cell r="P78" t="str">
            <v>Любители</v>
          </cell>
          <cell r="Q78">
            <v>67.5</v>
          </cell>
          <cell r="S78">
            <v>0</v>
          </cell>
          <cell r="T78" t="str">
            <v>Зозуля К.К.</v>
          </cell>
          <cell r="U78" t="str">
            <v>Владивосток</v>
          </cell>
          <cell r="V78" t="e">
            <v>#N/A</v>
          </cell>
          <cell r="W78" t="e">
            <v>#N/A</v>
          </cell>
          <cell r="AF78" t="str">
            <v>Становая тяга  без экипировки</v>
          </cell>
          <cell r="AK78">
            <v>1</v>
          </cell>
          <cell r="AL78" t="str">
            <v>5.1.</v>
          </cell>
        </row>
        <row r="79">
          <cell r="L79" t="str">
            <v>Кейзеров Алексей</v>
          </cell>
          <cell r="M79">
            <v>1996</v>
          </cell>
          <cell r="N79" t="str">
            <v>М</v>
          </cell>
          <cell r="O79" t="str">
            <v xml:space="preserve">Мужчины  OPEN </v>
          </cell>
          <cell r="P79" t="str">
            <v>Любители</v>
          </cell>
          <cell r="Q79">
            <v>82.5</v>
          </cell>
          <cell r="S79" t="str">
            <v>ССК Звезда</v>
          </cell>
          <cell r="T79" t="str">
            <v>Таах А.Н.</v>
          </cell>
          <cell r="U79" t="str">
            <v>Большой Камень</v>
          </cell>
          <cell r="V79" t="e">
            <v>#N/A</v>
          </cell>
          <cell r="W79" t="e">
            <v>#N/A</v>
          </cell>
          <cell r="AF79" t="str">
            <v>Становая тяга  без экипировки</v>
          </cell>
          <cell r="AH79" t="str">
            <v>Одиночный подъем штанги на бицепс</v>
          </cell>
          <cell r="AK79">
            <v>2</v>
          </cell>
          <cell r="AL79" t="str">
            <v>5.1./6.</v>
          </cell>
        </row>
        <row r="80">
          <cell r="L80" t="str">
            <v>Киселев Дмитрий</v>
          </cell>
          <cell r="M80">
            <v>1985</v>
          </cell>
          <cell r="N80" t="str">
            <v>М</v>
          </cell>
          <cell r="O80" t="str">
            <v xml:space="preserve">Мужчины  OPEN </v>
          </cell>
          <cell r="P80" t="str">
            <v>ПРО</v>
          </cell>
          <cell r="Q80">
            <v>110</v>
          </cell>
          <cell r="S80" t="str">
            <v>-</v>
          </cell>
          <cell r="T80" t="str">
            <v>-</v>
          </cell>
          <cell r="U80" t="str">
            <v>Уссурийск</v>
          </cell>
          <cell r="V80" t="e">
            <v>#N/A</v>
          </cell>
          <cell r="W80" t="e">
            <v>#N/A</v>
          </cell>
          <cell r="AG80" t="str">
            <v>Русская становая тяга</v>
          </cell>
          <cell r="AK80">
            <v>1</v>
          </cell>
          <cell r="AL80" t="str">
            <v>5.2.</v>
          </cell>
        </row>
        <row r="81">
          <cell r="L81" t="str">
            <v>Зиновагин Дмитрий</v>
          </cell>
          <cell r="M81">
            <v>1986</v>
          </cell>
          <cell r="N81" t="str">
            <v>М</v>
          </cell>
          <cell r="O81" t="str">
            <v xml:space="preserve">Мужчины  OPEN </v>
          </cell>
          <cell r="P81" t="str">
            <v>Любители</v>
          </cell>
          <cell r="Q81">
            <v>140</v>
          </cell>
          <cell r="R81">
            <v>124.9</v>
          </cell>
          <cell r="S81" t="str">
            <v>-</v>
          </cell>
          <cell r="T81" t="str">
            <v>Касараев С.</v>
          </cell>
          <cell r="U81" t="str">
            <v>Владивосток</v>
          </cell>
          <cell r="V81">
            <v>0.52100000000000002</v>
          </cell>
          <cell r="W81">
            <v>0.47259429164953576</v>
          </cell>
          <cell r="AH81" t="str">
            <v>Одиночный подъем штанги на бицепс</v>
          </cell>
          <cell r="AK81">
            <v>1</v>
          </cell>
          <cell r="AL81" t="str">
            <v>6.</v>
          </cell>
        </row>
        <row r="82">
          <cell r="L82" t="str">
            <v>Елисеев Александр</v>
          </cell>
          <cell r="M82">
            <v>1971</v>
          </cell>
          <cell r="N82" t="str">
            <v>М</v>
          </cell>
          <cell r="O82" t="str">
            <v>Мужчины  Мастера М3</v>
          </cell>
          <cell r="P82" t="str">
            <v>ПРО</v>
          </cell>
          <cell r="Q82">
            <v>82.5</v>
          </cell>
          <cell r="R82">
            <v>81.3</v>
          </cell>
          <cell r="S82" t="str">
            <v>Качалка Елисеева</v>
          </cell>
          <cell r="T82" t="str">
            <v>Елисеев А.С.</v>
          </cell>
          <cell r="U82" t="str">
            <v>Вольно-Надежденское</v>
          </cell>
          <cell r="V82">
            <v>0.62570000000000003</v>
          </cell>
          <cell r="W82">
            <v>0.6552065520655207</v>
          </cell>
          <cell r="AD82" t="str">
            <v>Жим штанги лёжа без экипировки</v>
          </cell>
          <cell r="AH82" t="str">
            <v>Одиночный подъем штанги на бицепс</v>
          </cell>
          <cell r="AK82">
            <v>2</v>
          </cell>
          <cell r="AL82" t="str">
            <v>6.</v>
          </cell>
        </row>
        <row r="83">
          <cell r="L83" t="str">
            <v>Кубик Илья</v>
          </cell>
          <cell r="M83">
            <v>2004</v>
          </cell>
          <cell r="N83" t="str">
            <v>М</v>
          </cell>
          <cell r="O83" t="str">
            <v>Юноши от 16 до 17 лет</v>
          </cell>
          <cell r="P83" t="str">
            <v>ПРО</v>
          </cell>
          <cell r="Q83">
            <v>75</v>
          </cell>
          <cell r="S83" t="str">
            <v>Качалка Елисеева</v>
          </cell>
          <cell r="T83" t="str">
            <v>Елисеев А.С.</v>
          </cell>
          <cell r="U83" t="str">
            <v>Вольно-Надежденское</v>
          </cell>
          <cell r="V83" t="e">
            <v>#N/A</v>
          </cell>
          <cell r="W83" t="e">
            <v>#N/A</v>
          </cell>
          <cell r="AH83" t="str">
            <v>Одиночный подъем штанги на бицепс</v>
          </cell>
          <cell r="AK83">
            <v>1</v>
          </cell>
          <cell r="AL83" t="str">
            <v>6.</v>
          </cell>
        </row>
        <row r="84">
          <cell r="L84" t="str">
            <v>Вершинин Данил</v>
          </cell>
          <cell r="M84">
            <v>2004</v>
          </cell>
          <cell r="N84" t="str">
            <v>М</v>
          </cell>
          <cell r="O84" t="str">
            <v>Юноши от 16 до 17 лет</v>
          </cell>
          <cell r="P84" t="str">
            <v>Любители</v>
          </cell>
          <cell r="Q84">
            <v>90</v>
          </cell>
          <cell r="R84">
            <v>89.2</v>
          </cell>
          <cell r="S84" t="str">
            <v>Качалка Елисеева</v>
          </cell>
          <cell r="T84" t="str">
            <v>Елисеев А.С.</v>
          </cell>
          <cell r="U84" t="str">
            <v>Вольно-Надежденское</v>
          </cell>
          <cell r="V84">
            <v>0.58850000000000002</v>
          </cell>
          <cell r="W84">
            <v>0.61210762331838564</v>
          </cell>
          <cell r="AH84" t="str">
            <v>Одиночный подъем штанги на бицепс</v>
          </cell>
          <cell r="AK84">
            <v>1</v>
          </cell>
          <cell r="AL84" t="str">
            <v>6.</v>
          </cell>
        </row>
        <row r="85">
          <cell r="L85" t="str">
            <v>Пушкарёв Кирилл</v>
          </cell>
          <cell r="M85">
            <v>1983</v>
          </cell>
          <cell r="N85" t="str">
            <v>М</v>
          </cell>
          <cell r="O85" t="str">
            <v xml:space="preserve">Мужчины  OPEN </v>
          </cell>
          <cell r="P85" t="str">
            <v>Армлифтиг</v>
          </cell>
          <cell r="Q85">
            <v>100</v>
          </cell>
          <cell r="R85">
            <v>98</v>
          </cell>
          <cell r="S85" t="str">
            <v>Адреналин</v>
          </cell>
          <cell r="T85" t="str">
            <v>Якушевич В.А.</v>
          </cell>
          <cell r="U85" t="str">
            <v>Владивосток</v>
          </cell>
          <cell r="V85">
            <v>0.55910000000000004</v>
          </cell>
          <cell r="W85">
            <v>0.5714285714285714</v>
          </cell>
          <cell r="AA85" t="str">
            <v>Экскалибур</v>
          </cell>
          <cell r="AK85">
            <v>1</v>
          </cell>
        </row>
        <row r="86">
          <cell r="L86" t="str">
            <v>Богданов Анатолий</v>
          </cell>
          <cell r="M86">
            <v>1989</v>
          </cell>
          <cell r="N86" t="str">
            <v>М</v>
          </cell>
          <cell r="O86" t="str">
            <v xml:space="preserve">Мужчины  OPEN </v>
          </cell>
          <cell r="P86" t="str">
            <v>Любители</v>
          </cell>
          <cell r="Q86" t="str">
            <v>140+.</v>
          </cell>
          <cell r="R86">
            <v>143.19999999999999</v>
          </cell>
          <cell r="S86" t="str">
            <v>СК Руслан</v>
          </cell>
          <cell r="T86" t="str">
            <v>Васильев С.А.</v>
          </cell>
          <cell r="U86" t="str">
            <v>Находка</v>
          </cell>
          <cell r="V86">
            <v>0.49980000000000002</v>
          </cell>
          <cell r="W86">
            <v>0.64859999999999995</v>
          </cell>
          <cell r="AD86" t="str">
            <v>Жим штанги лёжа без экипировки</v>
          </cell>
          <cell r="AE86" t="str">
            <v>Народный жим (собственный вес)</v>
          </cell>
          <cell r="AF86" t="str">
            <v>Жим штанги лёжа в однопетельной SOFT-экипировке</v>
          </cell>
          <cell r="AK86">
            <v>3</v>
          </cell>
        </row>
        <row r="87">
          <cell r="L87" t="str">
            <v>Коваленко Александр</v>
          </cell>
          <cell r="M87">
            <v>1984</v>
          </cell>
          <cell r="N87" t="str">
            <v>М</v>
          </cell>
          <cell r="O87" t="str">
            <v xml:space="preserve">Мужчины  OPEN </v>
          </cell>
          <cell r="P87" t="str">
            <v>Армлифтиг</v>
          </cell>
          <cell r="Q87">
            <v>100</v>
          </cell>
          <cell r="R87">
            <v>95.1</v>
          </cell>
          <cell r="S87" t="str">
            <v>Адреналин</v>
          </cell>
          <cell r="T87" t="str">
            <v>-</v>
          </cell>
          <cell r="U87" t="str">
            <v>Владивосток</v>
          </cell>
          <cell r="V87">
            <v>0.5675</v>
          </cell>
          <cell r="W87">
            <v>0.58885383806519465</v>
          </cell>
          <cell r="Y87" t="str">
            <v>Роллинг Тандер</v>
          </cell>
          <cell r="AA87" t="str">
            <v>Экскалибур</v>
          </cell>
          <cell r="AB87" t="str">
            <v>Двуручный щипковый блок</v>
          </cell>
          <cell r="AC87" t="str">
            <v>Аполлон Аксель</v>
          </cell>
          <cell r="AK87">
            <v>4</v>
          </cell>
        </row>
        <row r="88">
          <cell r="L88" t="str">
            <v>Витрук Евгения</v>
          </cell>
          <cell r="M88">
            <v>2006</v>
          </cell>
          <cell r="N88" t="str">
            <v>Ж</v>
          </cell>
          <cell r="O88" t="str">
            <v>Девушки от 14 до 15 лет</v>
          </cell>
          <cell r="P88" t="str">
            <v>Любители</v>
          </cell>
          <cell r="Q88">
            <v>75</v>
          </cell>
          <cell r="R88">
            <v>73.8</v>
          </cell>
          <cell r="S88" t="str">
            <v>АСВС "Большой камень</v>
          </cell>
          <cell r="T88" t="str">
            <v>Яковлев И.А.</v>
          </cell>
          <cell r="U88" t="str">
            <v>Большой Камень</v>
          </cell>
          <cell r="V88">
            <v>0.72929999999999995</v>
          </cell>
          <cell r="W88">
            <v>0.65896448438168598</v>
          </cell>
          <cell r="AA88" t="str">
            <v>Экскалибур</v>
          </cell>
          <cell r="AK88">
            <v>1</v>
          </cell>
        </row>
        <row r="89">
          <cell r="L89" t="str">
            <v>Ефременко Евгений</v>
          </cell>
          <cell r="M89">
            <v>1992</v>
          </cell>
          <cell r="N89" t="str">
            <v>М</v>
          </cell>
          <cell r="O89" t="str">
            <v xml:space="preserve">Мужчины  OPEN </v>
          </cell>
          <cell r="P89" t="str">
            <v>Любители</v>
          </cell>
          <cell r="Q89">
            <v>100</v>
          </cell>
          <cell r="R89">
            <v>97.4</v>
          </cell>
          <cell r="S89" t="str">
            <v xml:space="preserve"> </v>
          </cell>
          <cell r="T89" t="str">
            <v xml:space="preserve"> </v>
          </cell>
          <cell r="U89" t="str">
            <v>Владивосток</v>
          </cell>
          <cell r="V89">
            <v>0.56079999999999997</v>
          </cell>
          <cell r="W89">
            <v>0.57494866529774125</v>
          </cell>
          <cell r="AD89" t="str">
            <v>Жим штанги лёжа без экипировки</v>
          </cell>
          <cell r="AK89">
            <v>0</v>
          </cell>
        </row>
        <row r="90">
          <cell r="L90" t="str">
            <v>Богатов Дмитрий</v>
          </cell>
          <cell r="M90">
            <v>1995</v>
          </cell>
          <cell r="N90" t="str">
            <v>М</v>
          </cell>
          <cell r="O90" t="str">
            <v xml:space="preserve">Мужчины  OPEN </v>
          </cell>
          <cell r="P90" t="str">
            <v>Любители</v>
          </cell>
          <cell r="Q90">
            <v>75</v>
          </cell>
          <cell r="R90">
            <v>73.599999999999994</v>
          </cell>
          <cell r="S90" t="str">
            <v>СК Руслан</v>
          </cell>
          <cell r="T90" t="str">
            <v>Васильев С.А.</v>
          </cell>
          <cell r="U90" t="str">
            <v>Находка</v>
          </cell>
          <cell r="V90">
            <v>0.67449999999999999</v>
          </cell>
          <cell r="W90">
            <v>0.70652173913043481</v>
          </cell>
          <cell r="AD90" t="str">
            <v>Жим штанги лёжа без экипировки</v>
          </cell>
          <cell r="AE90" t="str">
            <v>Народный жим (1 веса)</v>
          </cell>
          <cell r="AK90">
            <v>0</v>
          </cell>
        </row>
        <row r="91">
          <cell r="L91" t="str">
            <v>Нагорный Владимир</v>
          </cell>
          <cell r="M91">
            <v>1991</v>
          </cell>
          <cell r="N91" t="str">
            <v>м</v>
          </cell>
          <cell r="O91" t="str">
            <v xml:space="preserve">Мужчины  OPEN </v>
          </cell>
          <cell r="P91" t="str">
            <v>Любители</v>
          </cell>
          <cell r="Q91">
            <v>82.5</v>
          </cell>
          <cell r="R91">
            <v>81.099999999999994</v>
          </cell>
          <cell r="S91" t="str">
            <v>-</v>
          </cell>
          <cell r="T91" t="str">
            <v>Савчак И.И.</v>
          </cell>
          <cell r="U91" t="str">
            <v>Владивосток</v>
          </cell>
          <cell r="V91">
            <v>0.62680000000000002</v>
          </cell>
          <cell r="W91">
            <v>0.65682235120748256</v>
          </cell>
          <cell r="AF91" t="str">
            <v>Становая тяга  без экипировки</v>
          </cell>
          <cell r="AK91">
            <v>0</v>
          </cell>
        </row>
        <row r="92">
          <cell r="L92" t="str">
            <v>Мыльников Александр</v>
          </cell>
          <cell r="M92">
            <v>1966</v>
          </cell>
          <cell r="N92" t="str">
            <v>М</v>
          </cell>
          <cell r="O92" t="str">
            <v>Мужчины М3</v>
          </cell>
          <cell r="P92" t="str">
            <v>Любители</v>
          </cell>
          <cell r="Q92">
            <v>67.5</v>
          </cell>
          <cell r="R92">
            <v>63.3</v>
          </cell>
          <cell r="S92" t="str">
            <v xml:space="preserve"> </v>
          </cell>
          <cell r="T92" t="str">
            <v>Смолин А.В.</v>
          </cell>
          <cell r="U92" t="str">
            <v>Уссурийск</v>
          </cell>
          <cell r="V92">
            <v>0.77059999999999995</v>
          </cell>
          <cell r="W92">
            <v>0.82148499210110582</v>
          </cell>
          <cell r="X92" t="str">
            <v>Троеборье в однослойной экипировке</v>
          </cell>
          <cell r="AK92">
            <v>0</v>
          </cell>
        </row>
        <row r="93">
          <cell r="L93" t="str">
            <v>Коныгин Руслан</v>
          </cell>
          <cell r="M93">
            <v>2021</v>
          </cell>
          <cell r="N93" t="str">
            <v>М</v>
          </cell>
          <cell r="O93" t="str">
            <v>Юноши от 18 до 19 лет</v>
          </cell>
          <cell r="P93" t="str">
            <v>Любители</v>
          </cell>
          <cell r="Q93">
            <v>100</v>
          </cell>
          <cell r="R93">
            <v>98</v>
          </cell>
          <cell r="S93" t="str">
            <v>-</v>
          </cell>
          <cell r="T93" t="str">
            <v>Смолин А.В.</v>
          </cell>
          <cell r="U93" t="str">
            <v>Уссурийск</v>
          </cell>
          <cell r="V93">
            <v>0.55910000000000004</v>
          </cell>
          <cell r="W93">
            <v>0.5714285714285714</v>
          </cell>
          <cell r="X93" t="str">
            <v>Троеборье в однослойной экипировке</v>
          </cell>
          <cell r="AK93">
            <v>0</v>
          </cell>
        </row>
        <row r="94">
          <cell r="L94" t="str">
            <v>Руденко Максим</v>
          </cell>
          <cell r="M94">
            <v>1981</v>
          </cell>
          <cell r="N94" t="str">
            <v>М</v>
          </cell>
          <cell r="O94" t="str">
            <v xml:space="preserve">Мужчины  OPEN </v>
          </cell>
          <cell r="P94" t="str">
            <v>Любители</v>
          </cell>
          <cell r="Q94" t="str">
            <v>125+</v>
          </cell>
          <cell r="S94" t="str">
            <v>Адреналин</v>
          </cell>
          <cell r="T94" t="str">
            <v>-</v>
          </cell>
          <cell r="U94" t="str">
            <v>Владивосток</v>
          </cell>
          <cell r="V94" t="e">
            <v>#N/A</v>
          </cell>
          <cell r="W94" t="e">
            <v>#N/A</v>
          </cell>
          <cell r="Z94" t="str">
            <v>хаб</v>
          </cell>
          <cell r="AK94">
            <v>0</v>
          </cell>
        </row>
        <row r="95">
          <cell r="L95" t="str">
            <v>Буланов Павел</v>
          </cell>
          <cell r="M95">
            <v>1988</v>
          </cell>
          <cell r="N95" t="str">
            <v>М</v>
          </cell>
          <cell r="O95" t="str">
            <v xml:space="preserve">Мужчины  OPEN </v>
          </cell>
          <cell r="P95" t="str">
            <v>Любители</v>
          </cell>
          <cell r="Q95">
            <v>110</v>
          </cell>
          <cell r="R95">
            <v>105</v>
          </cell>
          <cell r="S95" t="str">
            <v>-</v>
          </cell>
          <cell r="T95" t="str">
            <v xml:space="preserve"> </v>
          </cell>
          <cell r="U95" t="str">
            <v>Фокино</v>
          </cell>
          <cell r="V95">
            <v>0.54369999999999996</v>
          </cell>
          <cell r="W95">
            <v>0.53333333333333333</v>
          </cell>
          <cell r="AD95" t="str">
            <v>Жим штанги лёжа без экипировки</v>
          </cell>
          <cell r="AE95" t="str">
            <v>Народный жим</v>
          </cell>
          <cell r="AK95">
            <v>0</v>
          </cell>
        </row>
        <row r="96">
          <cell r="L96" t="str">
            <v>Шанцын Юрий</v>
          </cell>
          <cell r="M96">
            <v>1949</v>
          </cell>
          <cell r="N96" t="str">
            <v>М</v>
          </cell>
          <cell r="O96" t="str">
            <v>Мужчины М7</v>
          </cell>
          <cell r="P96" t="str">
            <v>про</v>
          </cell>
          <cell r="Q96">
            <v>100</v>
          </cell>
          <cell r="R96">
            <v>99.7</v>
          </cell>
          <cell r="S96" t="str">
            <v xml:space="preserve"> </v>
          </cell>
          <cell r="T96" t="str">
            <v xml:space="preserve"> </v>
          </cell>
          <cell r="U96" t="str">
            <v>Артем</v>
          </cell>
          <cell r="V96">
            <v>0.55479999999999996</v>
          </cell>
          <cell r="W96">
            <v>0.56168505516549649</v>
          </cell>
          <cell r="AF96" t="str">
            <v>Становая тяга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V446"/>
  <sheetViews>
    <sheetView tabSelected="1" zoomScale="55" zoomScaleNormal="55" zoomScaleSheetLayoutView="85" workbookViewId="0">
      <selection activeCell="M19" sqref="M19"/>
    </sheetView>
  </sheetViews>
  <sheetFormatPr defaultRowHeight="15"/>
  <cols>
    <col min="2" max="2" width="25.28515625" customWidth="1"/>
    <col min="3" max="3" width="6.42578125" customWidth="1"/>
    <col min="4" max="4" width="41.7109375" customWidth="1"/>
    <col min="5" max="5" width="13.140625" customWidth="1"/>
    <col min="6" max="6" width="23.28515625" customWidth="1"/>
    <col min="7" max="7" width="9.140625" customWidth="1"/>
    <col min="8" max="8" width="10.42578125" customWidth="1"/>
    <col min="9" max="9" width="9.140625" style="13" customWidth="1"/>
    <col min="10" max="10" width="13.28515625" style="13" customWidth="1"/>
    <col min="11" max="24" width="9.140625" style="13" customWidth="1"/>
    <col min="25" max="25" width="19.5703125" customWidth="1"/>
  </cols>
  <sheetData>
    <row r="1" spans="1:74" s="7" customFormat="1" ht="63.75" customHeight="1">
      <c r="A1" s="1"/>
      <c r="B1" s="2"/>
      <c r="C1" s="3" t="s">
        <v>0</v>
      </c>
      <c r="D1" s="4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2"/>
      <c r="Q1" s="2"/>
      <c r="R1" s="2"/>
      <c r="S1" s="6"/>
      <c r="T1" s="6"/>
      <c r="U1" s="2"/>
      <c r="V1" s="2"/>
      <c r="W1" s="2"/>
      <c r="X1" s="2"/>
    </row>
    <row r="2" spans="1:74" s="7" customFormat="1" ht="32.25" customHeight="1">
      <c r="A2" s="1"/>
      <c r="B2" s="2"/>
      <c r="C2" s="3" t="s">
        <v>1</v>
      </c>
      <c r="D2" s="8"/>
      <c r="E2" s="9"/>
      <c r="F2" s="9"/>
      <c r="G2" s="10"/>
      <c r="H2" s="11"/>
      <c r="I2" s="6"/>
      <c r="J2" s="6"/>
      <c r="K2" s="6"/>
      <c r="L2" s="6"/>
      <c r="M2" s="6"/>
      <c r="N2" s="12"/>
      <c r="O2" s="6"/>
      <c r="P2" s="2"/>
      <c r="Q2" s="2"/>
      <c r="R2" s="2"/>
      <c r="S2" s="12"/>
      <c r="T2" s="6"/>
      <c r="U2" s="2"/>
      <c r="V2" s="2"/>
      <c r="W2" s="2"/>
      <c r="X2" s="2"/>
    </row>
    <row r="3" spans="1:74">
      <c r="I3"/>
      <c r="J3"/>
      <c r="K3"/>
      <c r="L3"/>
      <c r="M3"/>
      <c r="N3"/>
      <c r="O3"/>
    </row>
    <row r="5" spans="1:74" ht="17.25">
      <c r="A5" s="14"/>
      <c r="B5" s="15" t="s">
        <v>2</v>
      </c>
      <c r="C5" s="14"/>
      <c r="D5" s="14"/>
      <c r="E5" s="14"/>
      <c r="F5" s="14"/>
      <c r="G5" s="14"/>
      <c r="H5" s="16"/>
      <c r="I5" s="16"/>
      <c r="J5" s="16"/>
      <c r="K5" s="16"/>
      <c r="L5" s="16"/>
    </row>
    <row r="6" spans="1:74" ht="47.25">
      <c r="A6" s="17" t="s">
        <v>3</v>
      </c>
      <c r="B6" s="17" t="s">
        <v>4</v>
      </c>
      <c r="C6" s="17" t="s">
        <v>5</v>
      </c>
      <c r="D6" s="17" t="s">
        <v>6</v>
      </c>
      <c r="E6" s="17" t="s">
        <v>7</v>
      </c>
      <c r="F6" s="17" t="s">
        <v>8</v>
      </c>
      <c r="G6" s="17" t="s">
        <v>9</v>
      </c>
      <c r="H6" s="17" t="s">
        <v>10</v>
      </c>
      <c r="I6" s="18" t="s">
        <v>11</v>
      </c>
      <c r="J6" s="18" t="s">
        <v>12</v>
      </c>
      <c r="K6" s="18" t="s">
        <v>13</v>
      </c>
      <c r="L6" s="18" t="s">
        <v>14</v>
      </c>
      <c r="M6" s="18" t="s">
        <v>15</v>
      </c>
      <c r="N6" s="18" t="s">
        <v>16</v>
      </c>
      <c r="O6" s="18" t="s">
        <v>17</v>
      </c>
      <c r="P6" s="18" t="s">
        <v>18</v>
      </c>
      <c r="Q6" s="18" t="s">
        <v>19</v>
      </c>
      <c r="R6" s="18" t="s">
        <v>20</v>
      </c>
      <c r="S6" s="18" t="s">
        <v>21</v>
      </c>
      <c r="T6" s="18" t="s">
        <v>22</v>
      </c>
      <c r="U6" s="18" t="s">
        <v>23</v>
      </c>
      <c r="V6" s="18" t="s">
        <v>24</v>
      </c>
      <c r="W6" s="18" t="s">
        <v>25</v>
      </c>
      <c r="X6" s="17" t="s">
        <v>26</v>
      </c>
      <c r="Y6" s="17" t="s">
        <v>27</v>
      </c>
    </row>
    <row r="7" spans="1:74" ht="18" customHeight="1">
      <c r="A7" s="20">
        <v>1</v>
      </c>
      <c r="B7" s="21" t="s">
        <v>35</v>
      </c>
      <c r="C7" s="21" t="s">
        <v>59</v>
      </c>
      <c r="D7" s="21" t="s">
        <v>36</v>
      </c>
      <c r="E7" s="21" t="s">
        <v>29</v>
      </c>
      <c r="F7" s="22" t="s">
        <v>60</v>
      </c>
      <c r="G7" s="23" t="s">
        <v>60</v>
      </c>
      <c r="H7" s="23">
        <v>48</v>
      </c>
      <c r="I7" s="55">
        <v>50</v>
      </c>
      <c r="J7" s="55">
        <v>75</v>
      </c>
      <c r="K7" s="54">
        <v>75</v>
      </c>
      <c r="L7" s="24">
        <v>75</v>
      </c>
      <c r="M7" s="24">
        <v>75</v>
      </c>
      <c r="N7" s="54">
        <v>32.5</v>
      </c>
      <c r="O7" s="54">
        <v>37.5</v>
      </c>
      <c r="P7" s="55">
        <v>42.5</v>
      </c>
      <c r="Q7" s="24">
        <v>37.5</v>
      </c>
      <c r="R7" s="24">
        <v>37.5</v>
      </c>
      <c r="S7" s="54">
        <v>90</v>
      </c>
      <c r="T7" s="55">
        <v>100</v>
      </c>
      <c r="U7" s="55">
        <v>100</v>
      </c>
      <c r="V7" s="24">
        <v>90</v>
      </c>
      <c r="W7" s="24">
        <v>90</v>
      </c>
      <c r="X7" s="24">
        <v>202.5</v>
      </c>
      <c r="Y7" s="25" t="s">
        <v>60</v>
      </c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</row>
    <row r="8" spans="1:74" ht="18" customHeight="1">
      <c r="A8" s="20">
        <v>1</v>
      </c>
      <c r="B8" s="21" t="s">
        <v>37</v>
      </c>
      <c r="C8" s="21" t="s">
        <v>59</v>
      </c>
      <c r="D8" s="21" t="s">
        <v>36</v>
      </c>
      <c r="E8" s="21" t="s">
        <v>29</v>
      </c>
      <c r="F8" s="22" t="s">
        <v>60</v>
      </c>
      <c r="G8" s="23">
        <v>1997</v>
      </c>
      <c r="H8" s="23">
        <v>56</v>
      </c>
      <c r="I8" s="55">
        <v>110</v>
      </c>
      <c r="J8" s="54">
        <v>110</v>
      </c>
      <c r="K8" s="54">
        <v>115</v>
      </c>
      <c r="L8" s="24">
        <v>115</v>
      </c>
      <c r="M8" s="24">
        <v>115</v>
      </c>
      <c r="N8" s="54">
        <v>57.5</v>
      </c>
      <c r="O8" s="54">
        <v>62.5</v>
      </c>
      <c r="P8" s="55">
        <v>65</v>
      </c>
      <c r="Q8" s="24">
        <v>62.5</v>
      </c>
      <c r="R8" s="24">
        <v>62.5</v>
      </c>
      <c r="S8" s="54">
        <v>105</v>
      </c>
      <c r="T8" s="54">
        <v>112.5</v>
      </c>
      <c r="U8" s="55">
        <v>115</v>
      </c>
      <c r="V8" s="24">
        <v>112.5</v>
      </c>
      <c r="W8" s="24">
        <v>112.5</v>
      </c>
      <c r="X8" s="24">
        <v>290</v>
      </c>
      <c r="Y8" s="25" t="s">
        <v>63</v>
      </c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</row>
    <row r="9" spans="1:74" s="28" customFormat="1" ht="18.75">
      <c r="A9" s="20">
        <v>1</v>
      </c>
      <c r="B9" s="21" t="s">
        <v>28</v>
      </c>
      <c r="C9" s="21" t="s">
        <v>58</v>
      </c>
      <c r="D9" s="21" t="s">
        <v>30</v>
      </c>
      <c r="E9" s="21" t="s">
        <v>29</v>
      </c>
      <c r="F9" s="22" t="s">
        <v>61</v>
      </c>
      <c r="G9" s="23">
        <v>2007</v>
      </c>
      <c r="H9" s="23">
        <v>100</v>
      </c>
      <c r="I9" s="54">
        <v>55</v>
      </c>
      <c r="J9" s="54">
        <v>60</v>
      </c>
      <c r="K9" s="54">
        <v>65</v>
      </c>
      <c r="L9" s="24">
        <v>65</v>
      </c>
      <c r="M9" s="24">
        <v>65</v>
      </c>
      <c r="N9" s="54">
        <v>40</v>
      </c>
      <c r="O9" s="54">
        <v>42.5</v>
      </c>
      <c r="P9" s="54">
        <v>45</v>
      </c>
      <c r="Q9" s="24">
        <v>45</v>
      </c>
      <c r="R9" s="24">
        <v>45</v>
      </c>
      <c r="S9" s="54">
        <v>80</v>
      </c>
      <c r="T9" s="54">
        <v>90</v>
      </c>
      <c r="U9" s="54">
        <v>95</v>
      </c>
      <c r="V9" s="24">
        <v>95</v>
      </c>
      <c r="W9" s="24">
        <v>95</v>
      </c>
      <c r="X9" s="24">
        <v>205</v>
      </c>
      <c r="Y9" s="25" t="s">
        <v>64</v>
      </c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</row>
    <row r="10" spans="1:74" s="26" customFormat="1" ht="18.75">
      <c r="A10" s="20">
        <v>1</v>
      </c>
      <c r="B10" s="21" t="s">
        <v>41</v>
      </c>
      <c r="C10" s="21" t="s">
        <v>58</v>
      </c>
      <c r="D10" s="21" t="s">
        <v>32</v>
      </c>
      <c r="E10" s="21" t="s">
        <v>29</v>
      </c>
      <c r="F10" s="22" t="s">
        <v>60</v>
      </c>
      <c r="G10" s="23">
        <v>2005</v>
      </c>
      <c r="H10" s="23">
        <v>60</v>
      </c>
      <c r="I10" s="54">
        <v>110</v>
      </c>
      <c r="J10" s="54">
        <v>115</v>
      </c>
      <c r="K10" s="54">
        <v>120</v>
      </c>
      <c r="L10" s="24">
        <v>120</v>
      </c>
      <c r="M10" s="24">
        <v>120</v>
      </c>
      <c r="N10" s="54">
        <v>65</v>
      </c>
      <c r="O10" s="54">
        <v>70</v>
      </c>
      <c r="P10" s="54">
        <v>72.5</v>
      </c>
      <c r="Q10" s="24">
        <v>72.5</v>
      </c>
      <c r="R10" s="24">
        <v>72.5</v>
      </c>
      <c r="S10" s="54">
        <v>125</v>
      </c>
      <c r="T10" s="54">
        <v>135</v>
      </c>
      <c r="U10" s="54">
        <v>145</v>
      </c>
      <c r="V10" s="24">
        <v>145</v>
      </c>
      <c r="W10" s="24">
        <v>145</v>
      </c>
      <c r="X10" s="24">
        <v>337.5</v>
      </c>
      <c r="Y10" s="25" t="s">
        <v>66</v>
      </c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</row>
    <row r="11" spans="1:74" s="28" customFormat="1" ht="18.75">
      <c r="A11" s="20">
        <v>1</v>
      </c>
      <c r="B11" s="21" t="s">
        <v>38</v>
      </c>
      <c r="C11" s="21" t="s">
        <v>58</v>
      </c>
      <c r="D11" s="21" t="s">
        <v>32</v>
      </c>
      <c r="E11" s="21" t="s">
        <v>29</v>
      </c>
      <c r="F11" s="22" t="s">
        <v>61</v>
      </c>
      <c r="G11" s="23">
        <v>2006</v>
      </c>
      <c r="H11" s="23">
        <v>67.5</v>
      </c>
      <c r="I11" s="54">
        <v>95</v>
      </c>
      <c r="J11" s="54">
        <v>105</v>
      </c>
      <c r="K11" s="54">
        <v>110</v>
      </c>
      <c r="L11" s="24">
        <v>110</v>
      </c>
      <c r="M11" s="24">
        <v>110</v>
      </c>
      <c r="N11" s="54" t="s">
        <v>39</v>
      </c>
      <c r="O11" s="54" t="s">
        <v>40</v>
      </c>
      <c r="P11" s="54">
        <v>80</v>
      </c>
      <c r="Q11" s="24">
        <v>80</v>
      </c>
      <c r="R11" s="24">
        <v>80</v>
      </c>
      <c r="S11" s="54">
        <v>120</v>
      </c>
      <c r="T11" s="54">
        <v>130</v>
      </c>
      <c r="U11" s="54">
        <v>140</v>
      </c>
      <c r="V11" s="24">
        <v>140</v>
      </c>
      <c r="W11" s="24">
        <v>140</v>
      </c>
      <c r="X11" s="24">
        <v>330</v>
      </c>
      <c r="Y11" s="25" t="s">
        <v>64</v>
      </c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</row>
    <row r="12" spans="1:74" s="26" customFormat="1" ht="18.75">
      <c r="A12" s="20">
        <v>2</v>
      </c>
      <c r="B12" s="21" t="s">
        <v>31</v>
      </c>
      <c r="C12" s="21" t="s">
        <v>58</v>
      </c>
      <c r="D12" s="21" t="s">
        <v>32</v>
      </c>
      <c r="E12" s="21" t="s">
        <v>29</v>
      </c>
      <c r="F12" s="22" t="s">
        <v>61</v>
      </c>
      <c r="G12" s="23">
        <v>2007</v>
      </c>
      <c r="H12" s="23">
        <v>67.5</v>
      </c>
      <c r="I12" s="54">
        <v>70</v>
      </c>
      <c r="J12" s="54">
        <v>75</v>
      </c>
      <c r="K12" s="54">
        <v>80</v>
      </c>
      <c r="L12" s="24">
        <v>80</v>
      </c>
      <c r="M12" s="24">
        <v>80</v>
      </c>
      <c r="N12" s="54">
        <v>60</v>
      </c>
      <c r="O12" s="54">
        <v>65</v>
      </c>
      <c r="P12" s="54">
        <v>70</v>
      </c>
      <c r="Q12" s="24">
        <v>70</v>
      </c>
      <c r="R12" s="24">
        <v>70</v>
      </c>
      <c r="S12" s="54">
        <v>90</v>
      </c>
      <c r="T12" s="54">
        <v>95</v>
      </c>
      <c r="U12" s="54">
        <v>100</v>
      </c>
      <c r="V12" s="24">
        <v>100</v>
      </c>
      <c r="W12" s="24">
        <v>100</v>
      </c>
      <c r="X12" s="24">
        <v>250</v>
      </c>
      <c r="Y12" s="25" t="s">
        <v>64</v>
      </c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</row>
    <row r="13" spans="1:74" s="29" customFormat="1" ht="18.75">
      <c r="A13" s="20">
        <v>1</v>
      </c>
      <c r="B13" s="21" t="s">
        <v>33</v>
      </c>
      <c r="C13" s="21" t="s">
        <v>58</v>
      </c>
      <c r="D13" s="21" t="s">
        <v>34</v>
      </c>
      <c r="E13" s="21" t="s">
        <v>29</v>
      </c>
      <c r="F13" s="22" t="s">
        <v>61</v>
      </c>
      <c r="G13" s="23">
        <v>2004</v>
      </c>
      <c r="H13" s="23">
        <v>60</v>
      </c>
      <c r="I13" s="54">
        <v>65</v>
      </c>
      <c r="J13" s="54">
        <v>70</v>
      </c>
      <c r="K13" s="54">
        <v>72.5</v>
      </c>
      <c r="L13" s="24">
        <v>72.5</v>
      </c>
      <c r="M13" s="24">
        <v>72.5</v>
      </c>
      <c r="N13" s="54">
        <v>55</v>
      </c>
      <c r="O13" s="54">
        <v>60</v>
      </c>
      <c r="P13" s="54">
        <v>62.5</v>
      </c>
      <c r="Q13" s="24">
        <v>62.5</v>
      </c>
      <c r="R13" s="24">
        <v>62.5</v>
      </c>
      <c r="S13" s="54">
        <v>90</v>
      </c>
      <c r="T13" s="54">
        <v>95</v>
      </c>
      <c r="U13" s="55">
        <v>100</v>
      </c>
      <c r="V13" s="24">
        <v>95</v>
      </c>
      <c r="W13" s="24">
        <v>95</v>
      </c>
      <c r="X13" s="24">
        <v>230</v>
      </c>
      <c r="Y13" s="25" t="s">
        <v>64</v>
      </c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</row>
    <row r="14" spans="1:74" s="26" customFormat="1" ht="18.75">
      <c r="A14" s="20">
        <v>1</v>
      </c>
      <c r="B14" s="21" t="s">
        <v>48</v>
      </c>
      <c r="C14" s="21" t="s">
        <v>58</v>
      </c>
      <c r="D14" s="21" t="s">
        <v>49</v>
      </c>
      <c r="E14" s="21" t="s">
        <v>29</v>
      </c>
      <c r="F14" s="22" t="s">
        <v>60</v>
      </c>
      <c r="G14" s="23">
        <v>2002</v>
      </c>
      <c r="H14" s="23">
        <v>82.5</v>
      </c>
      <c r="I14" s="54">
        <v>155</v>
      </c>
      <c r="J14" s="54">
        <v>160</v>
      </c>
      <c r="K14" s="54">
        <v>0</v>
      </c>
      <c r="L14" s="24">
        <v>0</v>
      </c>
      <c r="M14" s="24">
        <v>160</v>
      </c>
      <c r="N14" s="55">
        <v>115</v>
      </c>
      <c r="O14" s="54">
        <v>115</v>
      </c>
      <c r="P14" s="55">
        <v>120</v>
      </c>
      <c r="Q14" s="24">
        <v>115</v>
      </c>
      <c r="R14" s="24">
        <v>115</v>
      </c>
      <c r="S14" s="54">
        <v>190</v>
      </c>
      <c r="T14" s="55">
        <v>200</v>
      </c>
      <c r="U14" s="55">
        <v>200</v>
      </c>
      <c r="V14" s="24">
        <v>190</v>
      </c>
      <c r="W14" s="24">
        <v>190</v>
      </c>
      <c r="X14" s="24">
        <v>465</v>
      </c>
      <c r="Y14" s="25" t="s">
        <v>65</v>
      </c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</row>
    <row r="15" spans="1:74" s="26" customFormat="1" ht="18.75">
      <c r="A15" s="20">
        <v>1</v>
      </c>
      <c r="B15" s="21" t="s">
        <v>54</v>
      </c>
      <c r="C15" s="21" t="s">
        <v>58</v>
      </c>
      <c r="D15" s="21" t="s">
        <v>45</v>
      </c>
      <c r="E15" s="21" t="s">
        <v>29</v>
      </c>
      <c r="F15" s="22" t="s">
        <v>60</v>
      </c>
      <c r="G15" s="23">
        <v>1996</v>
      </c>
      <c r="H15" s="23">
        <v>67.5</v>
      </c>
      <c r="I15" s="55">
        <v>120</v>
      </c>
      <c r="J15" s="55">
        <v>120</v>
      </c>
      <c r="K15" s="54">
        <v>127.5</v>
      </c>
      <c r="L15" s="24">
        <v>127.5</v>
      </c>
      <c r="M15" s="24">
        <v>127</v>
      </c>
      <c r="N15" s="54">
        <v>82.5</v>
      </c>
      <c r="O15" s="54">
        <v>87.5</v>
      </c>
      <c r="P15" s="55">
        <v>95</v>
      </c>
      <c r="Q15" s="24">
        <v>87.5</v>
      </c>
      <c r="R15" s="24">
        <v>87.5</v>
      </c>
      <c r="S15" s="54">
        <v>130</v>
      </c>
      <c r="T15" s="54">
        <v>145</v>
      </c>
      <c r="U15" s="54">
        <v>152.5</v>
      </c>
      <c r="V15" s="24">
        <v>152.5</v>
      </c>
      <c r="W15" s="24">
        <v>152.5</v>
      </c>
      <c r="X15" s="24">
        <v>367</v>
      </c>
      <c r="Y15" s="25" t="s">
        <v>62</v>
      </c>
    </row>
    <row r="16" spans="1:74" s="26" customFormat="1" ht="18.75">
      <c r="A16" s="20">
        <v>1</v>
      </c>
      <c r="B16" s="21" t="s">
        <v>52</v>
      </c>
      <c r="C16" s="21" t="s">
        <v>58</v>
      </c>
      <c r="D16" s="21" t="s">
        <v>45</v>
      </c>
      <c r="E16" s="21" t="s">
        <v>29</v>
      </c>
      <c r="F16" s="22" t="s">
        <v>60</v>
      </c>
      <c r="G16" s="23">
        <v>1987</v>
      </c>
      <c r="H16" s="23">
        <v>100</v>
      </c>
      <c r="I16" s="54">
        <v>210</v>
      </c>
      <c r="J16" s="54">
        <v>220</v>
      </c>
      <c r="K16" s="55">
        <v>230</v>
      </c>
      <c r="L16" s="24">
        <v>230</v>
      </c>
      <c r="M16" s="24">
        <v>220</v>
      </c>
      <c r="N16" s="54">
        <v>160</v>
      </c>
      <c r="O16" s="55">
        <v>170</v>
      </c>
      <c r="P16" s="55">
        <v>170</v>
      </c>
      <c r="Q16" s="24">
        <v>160</v>
      </c>
      <c r="R16" s="24">
        <v>160</v>
      </c>
      <c r="S16" s="54">
        <v>240</v>
      </c>
      <c r="T16" s="55">
        <v>255</v>
      </c>
      <c r="U16" s="55">
        <v>255</v>
      </c>
      <c r="V16" s="24">
        <v>240</v>
      </c>
      <c r="W16" s="24">
        <v>240</v>
      </c>
      <c r="X16" s="24">
        <v>620</v>
      </c>
      <c r="Y16" s="25" t="s">
        <v>60</v>
      </c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</row>
    <row r="17" spans="1:74" s="26" customFormat="1" ht="18.75">
      <c r="A17" s="20">
        <v>1</v>
      </c>
      <c r="B17" s="21" t="s">
        <v>44</v>
      </c>
      <c r="C17" s="21" t="s">
        <v>58</v>
      </c>
      <c r="D17" s="21" t="s">
        <v>45</v>
      </c>
      <c r="E17" s="21" t="s">
        <v>29</v>
      </c>
      <c r="F17" s="22" t="s">
        <v>61</v>
      </c>
      <c r="G17" s="23">
        <v>1995</v>
      </c>
      <c r="H17" s="23">
        <v>110</v>
      </c>
      <c r="I17" s="54">
        <v>150</v>
      </c>
      <c r="J17" s="54">
        <v>160</v>
      </c>
      <c r="K17" s="54">
        <v>170</v>
      </c>
      <c r="L17" s="24">
        <v>170</v>
      </c>
      <c r="M17" s="24">
        <v>170</v>
      </c>
      <c r="N17" s="54">
        <v>120</v>
      </c>
      <c r="O17" s="54">
        <v>125</v>
      </c>
      <c r="P17" s="54">
        <v>130</v>
      </c>
      <c r="Q17" s="24">
        <v>130</v>
      </c>
      <c r="R17" s="24">
        <v>130</v>
      </c>
      <c r="S17" s="54">
        <v>170</v>
      </c>
      <c r="T17" s="54">
        <v>180</v>
      </c>
      <c r="U17" s="54">
        <v>190</v>
      </c>
      <c r="V17" s="24">
        <v>190</v>
      </c>
      <c r="W17" s="24">
        <v>190</v>
      </c>
      <c r="X17" s="24">
        <v>490</v>
      </c>
      <c r="Y17" s="25" t="s">
        <v>64</v>
      </c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</row>
    <row r="18" spans="1:74" s="26" customFormat="1" ht="18.75">
      <c r="A18" s="20">
        <v>1</v>
      </c>
      <c r="B18" s="21" t="s">
        <v>50</v>
      </c>
      <c r="C18" s="21" t="s">
        <v>58</v>
      </c>
      <c r="D18" s="21" t="s">
        <v>51</v>
      </c>
      <c r="E18" s="21" t="s">
        <v>29</v>
      </c>
      <c r="F18" s="22" t="s">
        <v>60</v>
      </c>
      <c r="G18" s="23">
        <v>1974</v>
      </c>
      <c r="H18" s="23">
        <v>90</v>
      </c>
      <c r="I18" s="55">
        <v>175</v>
      </c>
      <c r="J18" s="55">
        <v>180</v>
      </c>
      <c r="K18" s="54">
        <v>180</v>
      </c>
      <c r="L18" s="24">
        <v>180</v>
      </c>
      <c r="M18" s="24">
        <v>180</v>
      </c>
      <c r="N18" s="54">
        <v>140</v>
      </c>
      <c r="O18" s="54">
        <v>150</v>
      </c>
      <c r="P18" s="55">
        <v>155</v>
      </c>
      <c r="Q18" s="24">
        <v>150</v>
      </c>
      <c r="R18" s="24">
        <v>150</v>
      </c>
      <c r="S18" s="54">
        <v>220</v>
      </c>
      <c r="T18" s="54">
        <v>235</v>
      </c>
      <c r="U18" s="55">
        <v>240</v>
      </c>
      <c r="V18" s="24">
        <v>235</v>
      </c>
      <c r="W18" s="24">
        <v>235</v>
      </c>
      <c r="X18" s="24">
        <v>565</v>
      </c>
      <c r="Y18" s="25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</row>
    <row r="19" spans="1:74" s="28" customFormat="1" ht="18.75">
      <c r="A19" s="20">
        <v>1</v>
      </c>
      <c r="B19" s="21" t="s">
        <v>46</v>
      </c>
      <c r="C19" s="21" t="s">
        <v>58</v>
      </c>
      <c r="D19" s="21" t="s">
        <v>47</v>
      </c>
      <c r="E19" s="21" t="s">
        <v>29</v>
      </c>
      <c r="F19" s="22" t="s">
        <v>60</v>
      </c>
      <c r="G19" s="23">
        <v>1969</v>
      </c>
      <c r="H19" s="23">
        <v>67.5</v>
      </c>
      <c r="I19" s="54">
        <v>150</v>
      </c>
      <c r="J19" s="54">
        <v>155</v>
      </c>
      <c r="K19" s="54">
        <v>160</v>
      </c>
      <c r="L19" s="24">
        <v>160</v>
      </c>
      <c r="M19" s="24">
        <v>160</v>
      </c>
      <c r="N19" s="54">
        <v>105</v>
      </c>
      <c r="O19" s="54">
        <v>110</v>
      </c>
      <c r="P19" s="54">
        <v>115</v>
      </c>
      <c r="Q19" s="24">
        <v>115</v>
      </c>
      <c r="R19" s="24">
        <v>115</v>
      </c>
      <c r="S19" s="54">
        <v>180</v>
      </c>
      <c r="T19" s="54">
        <v>190</v>
      </c>
      <c r="U19" s="54">
        <v>195</v>
      </c>
      <c r="V19" s="24">
        <v>195</v>
      </c>
      <c r="W19" s="24">
        <v>195</v>
      </c>
      <c r="X19" s="24">
        <v>470</v>
      </c>
      <c r="Y19" s="25" t="s">
        <v>60</v>
      </c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</row>
    <row r="20" spans="1:74" s="26" customFormat="1" ht="18.75">
      <c r="A20" s="20"/>
      <c r="B20" s="21"/>
      <c r="C20" s="21"/>
      <c r="D20" s="21"/>
      <c r="E20" s="21"/>
      <c r="F20" s="22"/>
      <c r="G20" s="23"/>
      <c r="H20" s="23"/>
      <c r="I20" s="30"/>
      <c r="J20" s="30"/>
      <c r="K20" s="30"/>
      <c r="L20" s="31"/>
      <c r="M20" s="31"/>
      <c r="N20" s="30"/>
      <c r="O20" s="30"/>
      <c r="P20" s="30"/>
      <c r="Q20" s="31"/>
      <c r="R20" s="31"/>
      <c r="W20" s="24"/>
      <c r="X20" s="24"/>
      <c r="Y20" s="32"/>
    </row>
    <row r="21" spans="1:74" s="26" customFormat="1" ht="18.75">
      <c r="A21" s="20"/>
      <c r="B21" s="21"/>
      <c r="C21" s="21"/>
      <c r="D21" s="21"/>
      <c r="E21" s="21"/>
      <c r="F21" s="22"/>
      <c r="G21" s="23"/>
      <c r="H21" s="23"/>
      <c r="I21" s="30"/>
      <c r="J21" s="30"/>
      <c r="K21" s="30"/>
      <c r="L21" s="31"/>
      <c r="M21" s="31"/>
      <c r="N21" s="30"/>
      <c r="O21" s="30"/>
      <c r="P21" s="30"/>
      <c r="Q21" s="31"/>
      <c r="R21" s="31"/>
      <c r="S21" s="30"/>
      <c r="T21" s="30"/>
      <c r="U21" s="30"/>
      <c r="V21" s="31"/>
      <c r="W21" s="24"/>
      <c r="X21" s="24"/>
      <c r="Y21" s="25"/>
    </row>
    <row r="22" spans="1:74" s="26" customFormat="1" ht="18.75">
      <c r="A22" s="33"/>
      <c r="B22" s="33"/>
      <c r="C22" s="33"/>
      <c r="D22" s="33"/>
      <c r="E22" s="33"/>
      <c r="F22" s="33"/>
      <c r="G22" s="33"/>
      <c r="H22" s="33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5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</row>
    <row r="23" spans="1:74" s="26" customFormat="1" ht="19.5" thickBot="1">
      <c r="A23" s="37"/>
      <c r="B23" s="38" t="s">
        <v>55</v>
      </c>
      <c r="C23" s="38"/>
      <c r="D23" s="38"/>
      <c r="E23" s="38"/>
      <c r="F23" s="33"/>
      <c r="G23" s="33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3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74" s="26" customFormat="1" ht="18.75" customHeight="1">
      <c r="A24" s="39" t="s">
        <v>56</v>
      </c>
      <c r="B24" s="40" t="s">
        <v>52</v>
      </c>
      <c r="C24" s="92" t="s">
        <v>45</v>
      </c>
      <c r="D24" s="93"/>
      <c r="E24" s="41">
        <v>346</v>
      </c>
      <c r="F24" s="33"/>
      <c r="G24" s="33"/>
      <c r="H24" s="33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3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74" s="26" customFormat="1" ht="18.75" customHeight="1">
      <c r="A25" s="42">
        <v>2</v>
      </c>
      <c r="B25" s="43" t="s">
        <v>50</v>
      </c>
      <c r="C25" s="94" t="s">
        <v>45</v>
      </c>
      <c r="D25" s="95"/>
      <c r="E25" s="44">
        <v>332</v>
      </c>
      <c r="F25" s="33"/>
      <c r="G25" s="33"/>
      <c r="H25" s="33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3"/>
    </row>
    <row r="26" spans="1:74" s="26" customFormat="1" ht="18.75" customHeight="1" thickBot="1">
      <c r="A26" s="45">
        <v>3</v>
      </c>
      <c r="B26" s="46" t="s">
        <v>54</v>
      </c>
      <c r="C26" s="96" t="s">
        <v>45</v>
      </c>
      <c r="D26" s="97"/>
      <c r="E26" s="47">
        <v>286</v>
      </c>
      <c r="F26" s="33"/>
      <c r="G26" s="33"/>
      <c r="H26" s="33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3"/>
    </row>
    <row r="27" spans="1:74" s="26" customFormat="1" ht="18.75">
      <c r="A27" s="33"/>
      <c r="B27" s="33"/>
      <c r="C27" s="33"/>
      <c r="D27" s="33"/>
      <c r="E27" s="33"/>
      <c r="F27" s="33"/>
      <c r="G27" s="33"/>
      <c r="H27" s="33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3"/>
    </row>
    <row r="28" spans="1:74" s="26" customFormat="1" ht="18.75">
      <c r="A28" s="14"/>
      <c r="B28" s="15" t="s">
        <v>57</v>
      </c>
      <c r="C28" s="14"/>
      <c r="D28" s="14"/>
      <c r="E28" s="14"/>
      <c r="F28" s="14"/>
      <c r="G28" s="14"/>
      <c r="H28" s="16"/>
      <c r="I28" s="16"/>
      <c r="J28" s="16"/>
      <c r="K28" s="16"/>
      <c r="L28" s="16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</row>
    <row r="29" spans="1:74" ht="47.25">
      <c r="A29" s="17" t="s">
        <v>3</v>
      </c>
      <c r="B29" s="17" t="s">
        <v>4</v>
      </c>
      <c r="C29" s="17" t="s">
        <v>5</v>
      </c>
      <c r="D29" s="17" t="s">
        <v>6</v>
      </c>
      <c r="E29" s="17" t="s">
        <v>7</v>
      </c>
      <c r="F29" s="17" t="s">
        <v>8</v>
      </c>
      <c r="G29" s="17" t="s">
        <v>9</v>
      </c>
      <c r="H29" s="17" t="s">
        <v>10</v>
      </c>
      <c r="I29" s="18" t="s">
        <v>11</v>
      </c>
      <c r="J29" s="18" t="s">
        <v>12</v>
      </c>
      <c r="K29" s="18" t="s">
        <v>13</v>
      </c>
      <c r="L29" s="18" t="s">
        <v>14</v>
      </c>
      <c r="M29" s="18" t="s">
        <v>15</v>
      </c>
      <c r="N29" s="18" t="s">
        <v>16</v>
      </c>
      <c r="O29" s="18" t="s">
        <v>17</v>
      </c>
      <c r="P29" s="18" t="s">
        <v>18</v>
      </c>
      <c r="Q29" s="18" t="s">
        <v>19</v>
      </c>
      <c r="R29" s="18" t="s">
        <v>20</v>
      </c>
      <c r="S29" s="18" t="s">
        <v>21</v>
      </c>
      <c r="T29" s="18" t="s">
        <v>22</v>
      </c>
      <c r="U29" s="18" t="s">
        <v>23</v>
      </c>
      <c r="V29" s="18" t="s">
        <v>24</v>
      </c>
      <c r="W29" s="18" t="s">
        <v>25</v>
      </c>
      <c r="X29" s="17" t="s">
        <v>26</v>
      </c>
      <c r="Y29" s="17" t="s">
        <v>27</v>
      </c>
    </row>
    <row r="30" spans="1:74" s="26" customFormat="1" ht="18.75">
      <c r="A30" s="20">
        <v>1</v>
      </c>
      <c r="B30" s="21" t="s">
        <v>53</v>
      </c>
      <c r="C30" s="21" t="s">
        <v>58</v>
      </c>
      <c r="D30" s="21" t="s">
        <v>49</v>
      </c>
      <c r="E30" s="21" t="s">
        <v>29</v>
      </c>
      <c r="F30" s="22" t="s">
        <v>60</v>
      </c>
      <c r="G30" s="23">
        <v>2002</v>
      </c>
      <c r="H30" s="23">
        <v>100</v>
      </c>
      <c r="I30" s="54">
        <v>130</v>
      </c>
      <c r="J30" s="55">
        <v>150</v>
      </c>
      <c r="K30" s="55">
        <v>160</v>
      </c>
      <c r="L30" s="24">
        <v>160</v>
      </c>
      <c r="M30" s="24">
        <v>130</v>
      </c>
      <c r="N30" s="54">
        <v>100</v>
      </c>
      <c r="O30" s="54">
        <v>110</v>
      </c>
      <c r="P30" s="54">
        <v>115</v>
      </c>
      <c r="Q30" s="24">
        <v>115</v>
      </c>
      <c r="R30" s="24">
        <v>115</v>
      </c>
      <c r="S30" s="55">
        <v>130</v>
      </c>
      <c r="T30" s="54">
        <v>130</v>
      </c>
      <c r="U30" s="54">
        <v>152.5</v>
      </c>
      <c r="V30" s="24">
        <v>152.5</v>
      </c>
      <c r="W30" s="24">
        <v>152.5</v>
      </c>
      <c r="X30" s="24">
        <v>397.5</v>
      </c>
      <c r="Y30" s="25" t="s">
        <v>67</v>
      </c>
    </row>
    <row r="31" spans="1:74" s="26" customFormat="1" ht="18.75">
      <c r="A31" s="20">
        <v>1</v>
      </c>
      <c r="B31" s="21" t="s">
        <v>42</v>
      </c>
      <c r="C31" s="21" t="s">
        <v>58</v>
      </c>
      <c r="D31" s="21" t="s">
        <v>43</v>
      </c>
      <c r="E31" s="21" t="s">
        <v>29</v>
      </c>
      <c r="F31" s="22" t="s">
        <v>60</v>
      </c>
      <c r="G31" s="23">
        <v>1966</v>
      </c>
      <c r="H31" s="23">
        <v>67.5</v>
      </c>
      <c r="I31" s="54">
        <v>135</v>
      </c>
      <c r="J31" s="54">
        <v>142.5</v>
      </c>
      <c r="K31" s="54">
        <v>147.5</v>
      </c>
      <c r="L31" s="24">
        <v>147.5</v>
      </c>
      <c r="M31" s="24">
        <v>147.5</v>
      </c>
      <c r="N31" s="54">
        <v>70</v>
      </c>
      <c r="O31" s="54">
        <v>75</v>
      </c>
      <c r="P31" s="55">
        <v>77.5</v>
      </c>
      <c r="Q31" s="24">
        <v>75</v>
      </c>
      <c r="R31" s="24">
        <v>75</v>
      </c>
      <c r="S31" s="54">
        <v>140</v>
      </c>
      <c r="T31" s="54">
        <v>150</v>
      </c>
      <c r="U31" s="54">
        <v>155</v>
      </c>
      <c r="V31" s="24">
        <v>155</v>
      </c>
      <c r="W31" s="24">
        <v>155</v>
      </c>
      <c r="X31" s="24">
        <v>377.5</v>
      </c>
      <c r="Y31" s="25" t="s">
        <v>67</v>
      </c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</row>
    <row r="32" spans="1:74" s="26" customFormat="1" ht="18.75">
      <c r="A32" s="33"/>
      <c r="B32" s="33"/>
      <c r="C32" s="33"/>
      <c r="D32" s="33"/>
      <c r="E32" s="33"/>
      <c r="F32" s="33"/>
      <c r="G32" s="33"/>
      <c r="H32" s="33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3"/>
    </row>
    <row r="33" spans="1:25" ht="15.75">
      <c r="A33" s="33"/>
      <c r="B33" s="33"/>
      <c r="C33" s="33"/>
      <c r="D33" s="33"/>
      <c r="E33" s="33"/>
      <c r="F33" s="33"/>
      <c r="G33" s="33"/>
      <c r="H33" s="33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3"/>
    </row>
    <row r="34" spans="1:25" ht="15.75">
      <c r="A34" s="33"/>
      <c r="B34" s="33"/>
      <c r="C34" s="33"/>
      <c r="D34" s="33"/>
      <c r="E34" s="33"/>
      <c r="F34" s="33"/>
      <c r="G34" s="33"/>
      <c r="H34" s="33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3"/>
    </row>
    <row r="35" spans="1:25" ht="15.75">
      <c r="A35" s="19"/>
      <c r="B35" s="19"/>
      <c r="C35" s="19"/>
      <c r="D35" s="19"/>
      <c r="E35" s="19"/>
      <c r="F35" s="19"/>
      <c r="G35" s="19"/>
      <c r="H35" s="19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9"/>
    </row>
    <row r="36" spans="1:25" ht="15.75">
      <c r="A36" s="19"/>
      <c r="B36" s="19"/>
      <c r="C36" s="19"/>
      <c r="D36" s="19"/>
      <c r="E36" s="19"/>
      <c r="F36" s="19"/>
      <c r="G36" s="19"/>
      <c r="H36" s="19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9"/>
    </row>
    <row r="37" spans="1:25" ht="15.75">
      <c r="A37" s="19"/>
      <c r="B37" s="19"/>
      <c r="C37" s="19"/>
      <c r="D37" s="19"/>
      <c r="E37" s="19"/>
      <c r="F37" s="19"/>
      <c r="G37" s="19"/>
      <c r="H37" s="19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9"/>
    </row>
    <row r="253" spans="1:25" s="52" customFormat="1">
      <c r="A253"/>
      <c r="B253"/>
      <c r="C253"/>
      <c r="D253"/>
      <c r="E253"/>
      <c r="F253"/>
      <c r="G253"/>
      <c r="H25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/>
    </row>
    <row r="254" spans="1:25" s="52" customFormat="1">
      <c r="A254"/>
      <c r="B254"/>
      <c r="C254"/>
      <c r="D254"/>
      <c r="E254"/>
      <c r="F254"/>
      <c r="G254"/>
      <c r="H254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/>
    </row>
    <row r="255" spans="1:25" s="52" customFormat="1">
      <c r="A255"/>
      <c r="B255"/>
      <c r="C255"/>
      <c r="D255"/>
      <c r="E255"/>
      <c r="F255"/>
      <c r="G255"/>
      <c r="H255"/>
      <c r="I255" s="13"/>
      <c r="J255" s="13"/>
      <c r="K255" s="13"/>
      <c r="L255" s="1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</row>
    <row r="256" spans="1:25" s="52" customFormat="1">
      <c r="A256"/>
      <c r="B256"/>
      <c r="C256"/>
      <c r="D256"/>
      <c r="E256"/>
      <c r="F256"/>
      <c r="G256"/>
      <c r="H256"/>
      <c r="I256" s="13"/>
      <c r="J256" s="13"/>
      <c r="K256" s="13"/>
      <c r="L256" s="1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</row>
    <row r="257" spans="1:24" s="52" customFormat="1">
      <c r="A257"/>
      <c r="B257"/>
      <c r="C257"/>
      <c r="D257"/>
      <c r="E257"/>
      <c r="F257"/>
      <c r="G257"/>
      <c r="H257"/>
      <c r="I257" s="13"/>
      <c r="J257" s="13"/>
      <c r="K257" s="13"/>
      <c r="L257" s="1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</row>
    <row r="258" spans="1:24" s="52" customFormat="1">
      <c r="A258"/>
      <c r="B258"/>
      <c r="C258"/>
      <c r="D258"/>
      <c r="E258"/>
      <c r="F258"/>
      <c r="G258"/>
      <c r="H258"/>
      <c r="I258" s="13"/>
      <c r="J258" s="13"/>
      <c r="K258" s="13"/>
      <c r="L258" s="1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</row>
    <row r="259" spans="1:24" s="52" customFormat="1">
      <c r="A259"/>
      <c r="B259"/>
      <c r="C259"/>
      <c r="D259"/>
      <c r="E259"/>
      <c r="F259"/>
      <c r="G259"/>
      <c r="H259"/>
      <c r="I259" s="13"/>
      <c r="J259" s="13"/>
      <c r="K259" s="13"/>
      <c r="L259" s="1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</row>
    <row r="260" spans="1:24" s="52" customFormat="1">
      <c r="A260"/>
      <c r="B260"/>
      <c r="C260"/>
      <c r="D260"/>
      <c r="E260"/>
      <c r="F260"/>
      <c r="G260"/>
      <c r="H260"/>
      <c r="I260" s="13"/>
      <c r="J260" s="13"/>
      <c r="K260" s="13"/>
      <c r="L260" s="1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</row>
    <row r="261" spans="1:24" s="52" customFormat="1">
      <c r="A261"/>
      <c r="B261"/>
      <c r="C261"/>
      <c r="D261"/>
      <c r="E261"/>
      <c r="F261"/>
      <c r="G261"/>
      <c r="H261"/>
      <c r="I261" s="13"/>
      <c r="J261" s="13"/>
      <c r="K261" s="13"/>
      <c r="L261" s="1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</row>
    <row r="262" spans="1:24" s="52" customFormat="1">
      <c r="A262"/>
      <c r="B262"/>
      <c r="C262"/>
      <c r="D262"/>
      <c r="E262"/>
      <c r="F262"/>
      <c r="G262"/>
      <c r="H262"/>
      <c r="I262" s="13"/>
      <c r="J262" s="13"/>
      <c r="K262" s="13"/>
      <c r="L262" s="1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</row>
    <row r="263" spans="1:24" s="52" customFormat="1">
      <c r="A263"/>
      <c r="B263"/>
      <c r="C263"/>
      <c r="D263"/>
      <c r="E263"/>
      <c r="F263"/>
      <c r="G263"/>
      <c r="H263"/>
      <c r="I263" s="13"/>
      <c r="J263" s="13"/>
      <c r="K263" s="13"/>
      <c r="L263" s="1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</row>
    <row r="264" spans="1:24" s="52" customFormat="1">
      <c r="A264"/>
      <c r="B264"/>
      <c r="C264"/>
      <c r="D264"/>
      <c r="E264"/>
      <c r="F264"/>
      <c r="G264"/>
      <c r="H264"/>
      <c r="I264" s="13"/>
      <c r="J264" s="13"/>
      <c r="K264" s="13"/>
      <c r="L264" s="1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</row>
    <row r="265" spans="1:24" s="52" customFormat="1">
      <c r="A265"/>
      <c r="B265"/>
      <c r="C265"/>
      <c r="D265"/>
      <c r="E265"/>
      <c r="F265"/>
      <c r="G265"/>
      <c r="H265"/>
      <c r="I265" s="13"/>
      <c r="J265" s="13"/>
      <c r="K265" s="13"/>
      <c r="L265" s="1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</row>
    <row r="266" spans="1:24" s="52" customFormat="1">
      <c r="A266"/>
      <c r="B266"/>
      <c r="C266"/>
      <c r="D266"/>
      <c r="E266"/>
      <c r="F266"/>
      <c r="G266"/>
      <c r="H266"/>
      <c r="I266" s="13"/>
      <c r="J266" s="13"/>
      <c r="K266" s="13"/>
      <c r="L266" s="1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</row>
    <row r="267" spans="1:24" s="52" customFormat="1">
      <c r="A267"/>
      <c r="B267"/>
      <c r="C267"/>
      <c r="D267"/>
      <c r="E267"/>
      <c r="F267"/>
      <c r="G267"/>
      <c r="H267"/>
      <c r="I267" s="13"/>
      <c r="J267" s="13"/>
      <c r="K267" s="13"/>
      <c r="L267" s="1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</row>
    <row r="268" spans="1:24" s="52" customFormat="1">
      <c r="A268"/>
      <c r="B268"/>
      <c r="C268"/>
      <c r="D268"/>
      <c r="E268"/>
      <c r="F268"/>
      <c r="G268"/>
      <c r="H268"/>
      <c r="I268" s="13"/>
      <c r="J268" s="13"/>
      <c r="K268" s="13"/>
      <c r="L268" s="1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</row>
    <row r="269" spans="1:24" s="52" customFormat="1">
      <c r="A269"/>
      <c r="B269"/>
      <c r="C269"/>
      <c r="D269"/>
      <c r="E269"/>
      <c r="F269"/>
      <c r="G269"/>
      <c r="H269"/>
      <c r="I269" s="13"/>
      <c r="J269" s="13"/>
      <c r="K269" s="13"/>
      <c r="L269" s="1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</row>
    <row r="270" spans="1:24" s="52" customFormat="1">
      <c r="A270"/>
      <c r="B270"/>
      <c r="C270"/>
      <c r="D270"/>
      <c r="E270"/>
      <c r="F270"/>
      <c r="G270"/>
      <c r="H270"/>
      <c r="I270" s="13"/>
      <c r="J270" s="13"/>
      <c r="K270" s="13"/>
      <c r="L270" s="1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</row>
    <row r="271" spans="1:24" s="52" customFormat="1">
      <c r="A271"/>
      <c r="B271"/>
      <c r="C271"/>
      <c r="D271"/>
      <c r="E271"/>
      <c r="F271"/>
      <c r="G271"/>
      <c r="H271"/>
      <c r="I271" s="13"/>
      <c r="J271" s="13"/>
      <c r="K271" s="13"/>
      <c r="L271" s="1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</row>
    <row r="272" spans="1:24" s="52" customFormat="1">
      <c r="A272"/>
      <c r="B272"/>
      <c r="C272"/>
      <c r="D272"/>
      <c r="E272"/>
      <c r="F272"/>
      <c r="G272"/>
      <c r="H272"/>
      <c r="I272" s="13"/>
      <c r="J272" s="13"/>
      <c r="K272" s="13"/>
      <c r="L272" s="1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</row>
    <row r="273" spans="1:24" s="52" customFormat="1">
      <c r="A273"/>
      <c r="B273"/>
      <c r="C273"/>
      <c r="D273"/>
      <c r="E273"/>
      <c r="F273"/>
      <c r="G273"/>
      <c r="H273"/>
      <c r="I273" s="13"/>
      <c r="J273" s="13"/>
      <c r="K273" s="13"/>
      <c r="L273" s="1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</row>
    <row r="274" spans="1:24" s="52" customFormat="1">
      <c r="A274"/>
      <c r="B274"/>
      <c r="C274"/>
      <c r="D274"/>
      <c r="E274"/>
      <c r="F274"/>
      <c r="G274"/>
      <c r="H274"/>
      <c r="I274" s="13"/>
      <c r="J274" s="13"/>
      <c r="K274" s="13"/>
      <c r="L274" s="1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</row>
    <row r="275" spans="1:24" s="52" customFormat="1">
      <c r="A275"/>
      <c r="B275"/>
      <c r="C275"/>
      <c r="D275"/>
      <c r="E275"/>
      <c r="F275"/>
      <c r="G275"/>
      <c r="H275"/>
      <c r="I275" s="13"/>
      <c r="J275" s="13"/>
      <c r="K275" s="13"/>
      <c r="L275" s="1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</row>
    <row r="276" spans="1:24" s="52" customFormat="1">
      <c r="A276"/>
      <c r="B276"/>
      <c r="C276"/>
      <c r="D276"/>
      <c r="E276"/>
      <c r="F276"/>
      <c r="G276"/>
      <c r="H276"/>
      <c r="I276" s="13"/>
      <c r="J276" s="13"/>
      <c r="K276" s="13"/>
      <c r="L276" s="1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</row>
    <row r="277" spans="1:24" s="52" customFormat="1">
      <c r="A277"/>
      <c r="B277"/>
      <c r="C277"/>
      <c r="D277"/>
      <c r="E277"/>
      <c r="F277"/>
      <c r="G277"/>
      <c r="H277"/>
      <c r="I277" s="13"/>
      <c r="J277" s="13"/>
      <c r="K277" s="13"/>
      <c r="L277" s="1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</row>
    <row r="278" spans="1:24" s="52" customFormat="1">
      <c r="A278"/>
      <c r="B278"/>
      <c r="C278"/>
      <c r="D278"/>
      <c r="E278"/>
      <c r="F278"/>
      <c r="G278"/>
      <c r="H278"/>
      <c r="I278" s="13"/>
      <c r="J278" s="13"/>
      <c r="K278" s="13"/>
      <c r="L278" s="1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</row>
    <row r="279" spans="1:24" s="52" customFormat="1">
      <c r="A279"/>
      <c r="B279"/>
      <c r="C279"/>
      <c r="D279"/>
      <c r="E279"/>
      <c r="F279"/>
      <c r="G279"/>
      <c r="H279"/>
      <c r="I279" s="13"/>
      <c r="J279" s="13"/>
      <c r="K279" s="13"/>
      <c r="L279" s="1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</row>
    <row r="280" spans="1:24" s="52" customFormat="1">
      <c r="A280"/>
      <c r="B280"/>
      <c r="C280"/>
      <c r="D280"/>
      <c r="E280"/>
      <c r="F280"/>
      <c r="G280"/>
      <c r="H280"/>
      <c r="I280" s="13"/>
      <c r="J280" s="13"/>
      <c r="K280" s="13"/>
      <c r="L280" s="1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</row>
    <row r="281" spans="1:24" s="52" customFormat="1">
      <c r="A281"/>
      <c r="B281"/>
      <c r="C281"/>
      <c r="D281"/>
      <c r="E281"/>
      <c r="F281"/>
      <c r="G281"/>
      <c r="H281"/>
      <c r="I281" s="13"/>
      <c r="J281" s="13"/>
      <c r="K281" s="13"/>
      <c r="L281" s="1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</row>
    <row r="282" spans="1:24" s="52" customFormat="1">
      <c r="A282"/>
      <c r="B282"/>
      <c r="C282"/>
      <c r="D282"/>
      <c r="E282"/>
      <c r="F282"/>
      <c r="G282"/>
      <c r="H282"/>
      <c r="I282" s="13"/>
      <c r="J282" s="13"/>
      <c r="K282" s="13"/>
      <c r="L282" s="1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</row>
    <row r="283" spans="1:24" s="52" customFormat="1">
      <c r="A283"/>
      <c r="B283"/>
      <c r="C283"/>
      <c r="D283"/>
      <c r="E283"/>
      <c r="F283"/>
      <c r="G283"/>
      <c r="H283"/>
      <c r="I283" s="13"/>
      <c r="J283" s="13"/>
      <c r="K283" s="13"/>
      <c r="L283" s="1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</row>
    <row r="284" spans="1:24" s="52" customFormat="1">
      <c r="A284"/>
      <c r="B284"/>
      <c r="C284"/>
      <c r="D284"/>
      <c r="E284"/>
      <c r="F284"/>
      <c r="G284"/>
      <c r="H284"/>
      <c r="I284" s="13"/>
      <c r="J284" s="13"/>
      <c r="K284" s="13"/>
      <c r="L284" s="1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</row>
    <row r="285" spans="1:24" s="52" customFormat="1">
      <c r="A285"/>
      <c r="B285"/>
      <c r="C285"/>
      <c r="D285"/>
      <c r="E285"/>
      <c r="F285"/>
      <c r="G285"/>
      <c r="H285"/>
      <c r="I285" s="13"/>
      <c r="J285" s="13"/>
      <c r="K285" s="13"/>
      <c r="L285" s="1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</row>
    <row r="286" spans="1:24" s="52" customFormat="1">
      <c r="A286"/>
      <c r="B286"/>
      <c r="C286"/>
      <c r="D286"/>
      <c r="E286"/>
      <c r="F286"/>
      <c r="G286"/>
      <c r="H286"/>
      <c r="I286" s="13"/>
      <c r="J286" s="13"/>
      <c r="K286" s="13"/>
      <c r="L286" s="1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</row>
    <row r="287" spans="1:24" s="52" customFormat="1">
      <c r="A287"/>
      <c r="B287"/>
      <c r="C287"/>
      <c r="D287"/>
      <c r="E287"/>
      <c r="F287"/>
      <c r="G287"/>
      <c r="H287"/>
      <c r="I287" s="13"/>
      <c r="J287" s="13"/>
      <c r="K287" s="13"/>
      <c r="L287" s="1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</row>
    <row r="288" spans="1:24" s="52" customFormat="1">
      <c r="A288"/>
      <c r="B288"/>
      <c r="C288"/>
      <c r="D288"/>
      <c r="E288"/>
      <c r="F288"/>
      <c r="G288"/>
      <c r="H288"/>
      <c r="I288" s="13"/>
      <c r="J288" s="13"/>
      <c r="K288" s="13"/>
      <c r="L288" s="1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</row>
    <row r="289" spans="1:24" s="52" customFormat="1">
      <c r="A289"/>
      <c r="B289"/>
      <c r="C289"/>
      <c r="D289"/>
      <c r="E289"/>
      <c r="F289"/>
      <c r="G289"/>
      <c r="H289"/>
      <c r="I289" s="13"/>
      <c r="J289" s="13"/>
      <c r="K289" s="13"/>
      <c r="L289" s="1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</row>
    <row r="290" spans="1:24" s="52" customFormat="1">
      <c r="A290"/>
      <c r="B290"/>
      <c r="C290"/>
      <c r="D290"/>
      <c r="E290"/>
      <c r="F290"/>
      <c r="G290"/>
      <c r="H290"/>
      <c r="I290" s="13"/>
      <c r="J290" s="13"/>
      <c r="K290" s="13"/>
      <c r="L290" s="1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</row>
    <row r="291" spans="1:24" s="52" customFormat="1">
      <c r="A291"/>
      <c r="B291"/>
      <c r="C291"/>
      <c r="D291"/>
      <c r="E291"/>
      <c r="F291"/>
      <c r="G291"/>
      <c r="H291"/>
      <c r="I291" s="13"/>
      <c r="J291" s="13"/>
      <c r="K291" s="13"/>
      <c r="L291" s="1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</row>
    <row r="292" spans="1:24" s="52" customFormat="1">
      <c r="A292"/>
      <c r="B292"/>
      <c r="C292"/>
      <c r="D292"/>
      <c r="E292"/>
      <c r="F292"/>
      <c r="G292"/>
      <c r="H292"/>
      <c r="I292" s="13"/>
      <c r="J292" s="13"/>
      <c r="K292" s="13"/>
      <c r="L292" s="1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</row>
    <row r="293" spans="1:24" s="52" customFormat="1">
      <c r="A293"/>
      <c r="B293"/>
      <c r="C293"/>
      <c r="D293"/>
      <c r="E293"/>
      <c r="F293"/>
      <c r="G293"/>
      <c r="H293"/>
      <c r="I293" s="13"/>
      <c r="J293" s="13"/>
      <c r="K293" s="13"/>
      <c r="L293" s="1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</row>
    <row r="294" spans="1:24" s="52" customFormat="1">
      <c r="A294"/>
      <c r="B294"/>
      <c r="C294"/>
      <c r="D294"/>
      <c r="E294"/>
      <c r="F294"/>
      <c r="G294"/>
      <c r="H294"/>
      <c r="I294" s="13"/>
      <c r="J294" s="13"/>
      <c r="K294" s="13"/>
      <c r="L294" s="1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</row>
    <row r="295" spans="1:24" s="52" customFormat="1">
      <c r="A295"/>
      <c r="B295"/>
      <c r="C295"/>
      <c r="D295"/>
      <c r="E295"/>
      <c r="F295"/>
      <c r="G295"/>
      <c r="H295"/>
      <c r="I295" s="13"/>
      <c r="J295" s="13"/>
      <c r="K295" s="13"/>
      <c r="L295" s="1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</row>
    <row r="296" spans="1:24" s="52" customFormat="1">
      <c r="A296"/>
      <c r="B296"/>
      <c r="C296"/>
      <c r="D296"/>
      <c r="E296"/>
      <c r="F296"/>
      <c r="G296"/>
      <c r="H296"/>
      <c r="I296" s="13"/>
      <c r="J296" s="13"/>
      <c r="K296" s="13"/>
      <c r="L296" s="1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</row>
    <row r="297" spans="1:24" s="52" customFormat="1">
      <c r="A297"/>
      <c r="B297"/>
      <c r="C297"/>
      <c r="D297"/>
      <c r="E297"/>
      <c r="F297"/>
      <c r="G297"/>
      <c r="H297"/>
      <c r="I297" s="13"/>
      <c r="J297" s="13"/>
      <c r="K297" s="13"/>
      <c r="L297" s="1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</row>
    <row r="298" spans="1:24" s="52" customFormat="1">
      <c r="A298"/>
      <c r="B298"/>
      <c r="C298"/>
      <c r="D298"/>
      <c r="E298"/>
      <c r="F298"/>
      <c r="G298"/>
      <c r="H298"/>
      <c r="I298" s="13"/>
      <c r="J298" s="13"/>
      <c r="K298" s="13"/>
      <c r="L298" s="1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</row>
    <row r="299" spans="1:24" s="52" customFormat="1">
      <c r="A299"/>
      <c r="B299"/>
      <c r="C299"/>
      <c r="D299"/>
      <c r="E299"/>
      <c r="F299"/>
      <c r="G299"/>
      <c r="H299"/>
      <c r="I299" s="13"/>
      <c r="J299" s="13"/>
      <c r="K299" s="13"/>
      <c r="L299" s="1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</row>
    <row r="300" spans="1:24" s="52" customFormat="1">
      <c r="A300"/>
      <c r="B300"/>
      <c r="C300"/>
      <c r="D300"/>
      <c r="E300"/>
      <c r="F300"/>
      <c r="G300"/>
      <c r="H300"/>
      <c r="I300" s="13"/>
      <c r="J300" s="13"/>
      <c r="K300" s="13"/>
      <c r="L300" s="1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</row>
    <row r="301" spans="1:24" s="52" customFormat="1">
      <c r="A301"/>
      <c r="B301"/>
      <c r="C301"/>
      <c r="D301"/>
      <c r="E301"/>
      <c r="F301"/>
      <c r="G301"/>
      <c r="H301"/>
      <c r="I301" s="13"/>
      <c r="J301" s="13"/>
      <c r="K301" s="13"/>
      <c r="L301" s="1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</row>
    <row r="302" spans="1:24" s="52" customFormat="1">
      <c r="A302"/>
      <c r="B302"/>
      <c r="C302"/>
      <c r="D302"/>
      <c r="E302"/>
      <c r="F302"/>
      <c r="G302"/>
      <c r="H302"/>
      <c r="I302" s="13"/>
      <c r="J302" s="13"/>
      <c r="K302" s="13"/>
      <c r="L302" s="1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</row>
    <row r="303" spans="1:24" s="52" customFormat="1">
      <c r="A303"/>
      <c r="B303"/>
      <c r="C303"/>
      <c r="D303"/>
      <c r="E303"/>
      <c r="F303"/>
      <c r="G303"/>
      <c r="H303"/>
      <c r="I303" s="13"/>
      <c r="J303" s="13"/>
      <c r="K303" s="13"/>
      <c r="L303" s="1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</row>
    <row r="304" spans="1:24" s="52" customFormat="1">
      <c r="A304"/>
      <c r="B304"/>
      <c r="C304"/>
      <c r="D304"/>
      <c r="E304"/>
      <c r="F304"/>
      <c r="G304"/>
      <c r="H304"/>
      <c r="I304" s="13"/>
      <c r="J304" s="13"/>
      <c r="K304" s="13"/>
      <c r="L304" s="1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</row>
    <row r="305" spans="1:24" s="52" customFormat="1">
      <c r="A305"/>
      <c r="B305"/>
      <c r="C305"/>
      <c r="D305"/>
      <c r="E305"/>
      <c r="F305"/>
      <c r="G305"/>
      <c r="H305"/>
      <c r="I305" s="13"/>
      <c r="J305" s="13"/>
      <c r="K305" s="13"/>
      <c r="L305" s="1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</row>
    <row r="306" spans="1:24" s="52" customFormat="1">
      <c r="A306"/>
      <c r="B306"/>
      <c r="C306"/>
      <c r="D306"/>
      <c r="E306"/>
      <c r="F306"/>
      <c r="G306"/>
      <c r="H306"/>
      <c r="I306" s="13"/>
      <c r="J306" s="13"/>
      <c r="K306" s="13"/>
      <c r="L306" s="1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</row>
    <row r="307" spans="1:24" s="52" customFormat="1">
      <c r="A307"/>
      <c r="B307"/>
      <c r="C307"/>
      <c r="D307"/>
      <c r="E307"/>
      <c r="F307"/>
      <c r="G307"/>
      <c r="H307"/>
      <c r="I307" s="13"/>
      <c r="J307" s="13"/>
      <c r="K307" s="13"/>
      <c r="L307" s="1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</row>
    <row r="308" spans="1:24" s="52" customFormat="1">
      <c r="A308"/>
      <c r="B308"/>
      <c r="C308"/>
      <c r="D308"/>
      <c r="E308"/>
      <c r="F308"/>
      <c r="G308"/>
      <c r="H308"/>
      <c r="I308" s="13"/>
      <c r="J308" s="13"/>
      <c r="K308" s="13"/>
      <c r="L308" s="1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</row>
    <row r="309" spans="1:24" s="52" customFormat="1">
      <c r="A309"/>
      <c r="B309"/>
      <c r="C309"/>
      <c r="D309"/>
      <c r="E309"/>
      <c r="F309"/>
      <c r="G309"/>
      <c r="H309"/>
      <c r="I309" s="13"/>
      <c r="J309" s="13"/>
      <c r="K309" s="13"/>
      <c r="L309" s="1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</row>
    <row r="310" spans="1:24" s="52" customFormat="1">
      <c r="A310"/>
      <c r="B310"/>
      <c r="C310"/>
      <c r="D310"/>
      <c r="E310"/>
      <c r="F310"/>
      <c r="G310"/>
      <c r="H310"/>
      <c r="I310" s="13"/>
      <c r="J310" s="13"/>
      <c r="K310" s="13"/>
      <c r="L310" s="1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</row>
    <row r="311" spans="1:24" s="52" customFormat="1">
      <c r="A311"/>
      <c r="B311"/>
      <c r="C311"/>
      <c r="D311"/>
      <c r="E311"/>
      <c r="F311"/>
      <c r="G311"/>
      <c r="H311"/>
      <c r="I311" s="13"/>
      <c r="J311" s="13"/>
      <c r="K311" s="13"/>
      <c r="L311" s="1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</row>
    <row r="312" spans="1:24" s="52" customFormat="1">
      <c r="A312"/>
      <c r="B312"/>
      <c r="C312"/>
      <c r="D312"/>
      <c r="E312"/>
      <c r="F312"/>
      <c r="G312"/>
      <c r="H312"/>
      <c r="I312" s="13"/>
      <c r="J312" s="13"/>
      <c r="K312" s="13"/>
      <c r="L312" s="1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</row>
    <row r="313" spans="1:24" s="52" customFormat="1">
      <c r="A313"/>
      <c r="B313"/>
      <c r="C313"/>
      <c r="D313"/>
      <c r="E313"/>
      <c r="F313"/>
      <c r="G313"/>
      <c r="H313"/>
      <c r="I313" s="13"/>
      <c r="J313" s="13"/>
      <c r="K313" s="13"/>
      <c r="L313" s="1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</row>
    <row r="314" spans="1:24" s="52" customFormat="1">
      <c r="A314"/>
      <c r="B314"/>
      <c r="C314"/>
      <c r="D314"/>
      <c r="E314"/>
      <c r="F314"/>
      <c r="G314"/>
      <c r="H314"/>
      <c r="I314" s="13"/>
      <c r="J314" s="13"/>
      <c r="K314" s="13"/>
      <c r="L314" s="1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</row>
    <row r="315" spans="1:24" s="52" customFormat="1">
      <c r="A315"/>
      <c r="B315"/>
      <c r="C315"/>
      <c r="D315"/>
      <c r="E315"/>
      <c r="F315"/>
      <c r="G315"/>
      <c r="H315"/>
      <c r="I315" s="13"/>
      <c r="J315" s="13"/>
      <c r="K315" s="13"/>
      <c r="L315" s="1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</row>
    <row r="316" spans="1:24" s="52" customFormat="1">
      <c r="A316"/>
      <c r="B316"/>
      <c r="C316"/>
      <c r="D316"/>
      <c r="E316"/>
      <c r="F316"/>
      <c r="G316"/>
      <c r="H316"/>
      <c r="I316" s="13"/>
      <c r="J316" s="13"/>
      <c r="K316" s="13"/>
      <c r="L316" s="1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</row>
    <row r="317" spans="1:24" s="52" customFormat="1">
      <c r="A317"/>
      <c r="B317"/>
      <c r="C317"/>
      <c r="D317"/>
      <c r="E317"/>
      <c r="F317"/>
      <c r="G317"/>
      <c r="H317"/>
      <c r="I317" s="13"/>
      <c r="J317" s="13"/>
      <c r="K317" s="13"/>
      <c r="L317" s="1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</row>
    <row r="318" spans="1:24" s="52" customFormat="1">
      <c r="A318"/>
      <c r="B318"/>
      <c r="C318"/>
      <c r="D318"/>
      <c r="E318"/>
      <c r="F318"/>
      <c r="G318"/>
      <c r="H318"/>
      <c r="I318" s="13"/>
      <c r="J318" s="13"/>
      <c r="K318" s="13"/>
      <c r="L318" s="1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</row>
    <row r="319" spans="1:24" s="52" customFormat="1">
      <c r="A319"/>
      <c r="B319"/>
      <c r="C319"/>
      <c r="D319"/>
      <c r="E319"/>
      <c r="F319"/>
      <c r="G319"/>
      <c r="H319"/>
      <c r="I319" s="13"/>
      <c r="J319" s="13"/>
      <c r="K319" s="13"/>
      <c r="L319" s="1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</row>
    <row r="320" spans="1:24" s="52" customFormat="1">
      <c r="A320"/>
      <c r="B320"/>
      <c r="C320"/>
      <c r="D320"/>
      <c r="E320"/>
      <c r="F320"/>
      <c r="G320"/>
      <c r="H320"/>
      <c r="I320" s="13"/>
      <c r="J320" s="13"/>
      <c r="K320" s="13"/>
      <c r="L320" s="1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</row>
    <row r="321" spans="1:24" s="52" customFormat="1">
      <c r="A321"/>
      <c r="B321"/>
      <c r="C321"/>
      <c r="D321"/>
      <c r="E321"/>
      <c r="F321"/>
      <c r="G321"/>
      <c r="H321"/>
      <c r="I321" s="13"/>
      <c r="J321" s="13"/>
      <c r="K321" s="13"/>
      <c r="L321" s="1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</row>
    <row r="322" spans="1:24" s="52" customFormat="1">
      <c r="A322"/>
      <c r="B322"/>
      <c r="C322"/>
      <c r="D322"/>
      <c r="E322"/>
      <c r="F322"/>
      <c r="G322"/>
      <c r="H322"/>
      <c r="I322" s="13"/>
      <c r="J322" s="13"/>
      <c r="K322" s="13"/>
      <c r="L322" s="1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</row>
    <row r="323" spans="1:24" s="52" customFormat="1">
      <c r="A323"/>
      <c r="B323"/>
      <c r="C323"/>
      <c r="D323"/>
      <c r="E323"/>
      <c r="F323"/>
      <c r="G323"/>
      <c r="H323"/>
      <c r="I323" s="13"/>
      <c r="J323" s="13"/>
      <c r="K323" s="13"/>
      <c r="L323" s="1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</row>
    <row r="324" spans="1:24" s="52" customFormat="1">
      <c r="A324"/>
      <c r="B324"/>
      <c r="C324"/>
      <c r="D324"/>
      <c r="E324"/>
      <c r="F324"/>
      <c r="G324"/>
      <c r="H324"/>
      <c r="I324" s="13"/>
      <c r="J324" s="13"/>
      <c r="K324" s="13"/>
      <c r="L324" s="1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</row>
    <row r="325" spans="1:24" s="52" customFormat="1">
      <c r="A325"/>
      <c r="B325"/>
      <c r="C325"/>
      <c r="D325"/>
      <c r="E325"/>
      <c r="F325"/>
      <c r="G325"/>
      <c r="H325"/>
      <c r="I325" s="13"/>
      <c r="J325" s="13"/>
      <c r="K325" s="13"/>
      <c r="L325" s="1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</row>
    <row r="326" spans="1:24" s="52" customFormat="1">
      <c r="A326"/>
      <c r="B326"/>
      <c r="C326"/>
      <c r="D326"/>
      <c r="E326"/>
      <c r="F326"/>
      <c r="G326"/>
      <c r="H326"/>
      <c r="I326" s="13"/>
      <c r="J326" s="13"/>
      <c r="K326" s="13"/>
      <c r="L326" s="1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</row>
    <row r="327" spans="1:24" s="52" customFormat="1">
      <c r="A327"/>
      <c r="B327"/>
      <c r="C327"/>
      <c r="D327"/>
      <c r="E327"/>
      <c r="F327"/>
      <c r="G327"/>
      <c r="H327"/>
      <c r="I327" s="13"/>
      <c r="J327" s="13"/>
      <c r="K327" s="13"/>
      <c r="L327" s="1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</row>
    <row r="328" spans="1:24" s="52" customFormat="1">
      <c r="A328"/>
      <c r="B328"/>
      <c r="C328"/>
      <c r="D328"/>
      <c r="E328"/>
      <c r="F328"/>
      <c r="G328"/>
      <c r="H328"/>
      <c r="I328" s="13"/>
      <c r="J328" s="13"/>
      <c r="K328" s="13"/>
      <c r="L328" s="1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</row>
    <row r="329" spans="1:24" s="52" customFormat="1">
      <c r="A329"/>
      <c r="B329"/>
      <c r="C329"/>
      <c r="D329"/>
      <c r="E329"/>
      <c r="F329"/>
      <c r="G329"/>
      <c r="H329"/>
      <c r="I329" s="13"/>
      <c r="J329" s="13"/>
      <c r="K329" s="13"/>
      <c r="L329" s="1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</row>
    <row r="330" spans="1:24" s="52" customFormat="1">
      <c r="A330"/>
      <c r="B330"/>
      <c r="C330"/>
      <c r="D330"/>
      <c r="E330"/>
      <c r="F330"/>
      <c r="G330"/>
      <c r="H330"/>
      <c r="I330" s="13"/>
      <c r="J330" s="13"/>
      <c r="K330" s="13"/>
      <c r="L330" s="1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</row>
    <row r="331" spans="1:24" s="52" customFormat="1">
      <c r="A331"/>
      <c r="B331"/>
      <c r="C331"/>
      <c r="D331"/>
      <c r="E331"/>
      <c r="F331"/>
      <c r="G331"/>
      <c r="H331"/>
      <c r="I331" s="13"/>
      <c r="J331" s="13"/>
      <c r="K331" s="13"/>
      <c r="L331" s="1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</row>
    <row r="332" spans="1:24" s="52" customFormat="1">
      <c r="A332"/>
      <c r="B332"/>
      <c r="C332"/>
      <c r="D332"/>
      <c r="E332"/>
      <c r="F332"/>
      <c r="G332"/>
      <c r="H332"/>
      <c r="I332" s="13"/>
      <c r="J332" s="13"/>
      <c r="K332" s="13"/>
      <c r="L332" s="1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</row>
    <row r="333" spans="1:24" s="52" customFormat="1">
      <c r="A333"/>
      <c r="B333"/>
      <c r="C333"/>
      <c r="D333"/>
      <c r="E333"/>
      <c r="F333"/>
      <c r="G333"/>
      <c r="H333"/>
      <c r="I333" s="13"/>
      <c r="J333" s="13"/>
      <c r="K333" s="13"/>
      <c r="L333" s="1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</row>
    <row r="334" spans="1:24" s="52" customFormat="1">
      <c r="A334"/>
      <c r="B334"/>
      <c r="C334"/>
      <c r="D334"/>
      <c r="E334"/>
      <c r="F334"/>
      <c r="G334"/>
      <c r="H334"/>
      <c r="I334" s="13"/>
      <c r="J334" s="13"/>
      <c r="K334" s="13"/>
      <c r="L334" s="1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</row>
    <row r="335" spans="1:24" s="52" customFormat="1">
      <c r="A335"/>
      <c r="B335"/>
      <c r="C335"/>
      <c r="D335"/>
      <c r="E335"/>
      <c r="F335"/>
      <c r="G335"/>
      <c r="H335"/>
      <c r="I335" s="13"/>
      <c r="J335" s="13"/>
      <c r="K335" s="13"/>
      <c r="L335" s="1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</row>
    <row r="336" spans="1:24" s="52" customFormat="1">
      <c r="A336"/>
      <c r="B336"/>
      <c r="C336"/>
      <c r="D336"/>
      <c r="E336"/>
      <c r="F336"/>
      <c r="G336"/>
      <c r="H336"/>
      <c r="I336" s="13"/>
      <c r="J336" s="13"/>
      <c r="K336" s="13"/>
      <c r="L336" s="1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</row>
    <row r="337" spans="1:24" s="52" customFormat="1">
      <c r="A337"/>
      <c r="B337"/>
      <c r="C337"/>
      <c r="D337"/>
      <c r="E337"/>
      <c r="F337"/>
      <c r="G337"/>
      <c r="H337"/>
      <c r="I337" s="13"/>
      <c r="J337" s="13"/>
      <c r="K337" s="13"/>
      <c r="L337" s="1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</row>
    <row r="338" spans="1:24" s="52" customFormat="1">
      <c r="A338"/>
      <c r="B338"/>
      <c r="C338"/>
      <c r="D338"/>
      <c r="E338"/>
      <c r="F338"/>
      <c r="G338"/>
      <c r="H338"/>
      <c r="I338" s="13"/>
      <c r="J338" s="13"/>
      <c r="K338" s="13"/>
      <c r="L338" s="1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</row>
    <row r="339" spans="1:24" s="52" customFormat="1">
      <c r="A339"/>
      <c r="B339"/>
      <c r="C339"/>
      <c r="D339"/>
      <c r="E339"/>
      <c r="F339"/>
      <c r="G339"/>
      <c r="H339"/>
      <c r="I339" s="13"/>
      <c r="J339" s="13"/>
      <c r="K339" s="13"/>
      <c r="L339" s="1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</row>
    <row r="340" spans="1:24" s="52" customFormat="1">
      <c r="A340"/>
      <c r="B340"/>
      <c r="C340"/>
      <c r="D340"/>
      <c r="E340"/>
      <c r="F340"/>
      <c r="G340"/>
      <c r="H340"/>
      <c r="I340" s="13"/>
      <c r="J340" s="13"/>
      <c r="K340" s="13"/>
      <c r="L340" s="1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</row>
    <row r="341" spans="1:24" s="52" customFormat="1">
      <c r="A341"/>
      <c r="B341"/>
      <c r="C341"/>
      <c r="D341"/>
      <c r="E341"/>
      <c r="F341"/>
      <c r="G341"/>
      <c r="H341"/>
      <c r="I341" s="13"/>
      <c r="J341" s="13"/>
      <c r="K341" s="13"/>
      <c r="L341" s="1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</row>
    <row r="342" spans="1:24" s="52" customFormat="1">
      <c r="A342"/>
      <c r="B342"/>
      <c r="C342"/>
      <c r="D342"/>
      <c r="E342"/>
      <c r="F342"/>
      <c r="G342"/>
      <c r="H342"/>
      <c r="I342" s="13"/>
      <c r="J342" s="13"/>
      <c r="K342" s="13"/>
      <c r="L342" s="1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</row>
    <row r="343" spans="1:24" s="52" customFormat="1">
      <c r="A343"/>
      <c r="B343"/>
      <c r="C343"/>
      <c r="D343"/>
      <c r="E343"/>
      <c r="F343"/>
      <c r="G343"/>
      <c r="H343"/>
      <c r="I343" s="13"/>
      <c r="J343" s="13"/>
      <c r="K343" s="13"/>
      <c r="L343" s="1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</row>
    <row r="344" spans="1:24" s="52" customFormat="1">
      <c r="A344"/>
      <c r="B344"/>
      <c r="C344"/>
      <c r="D344"/>
      <c r="E344"/>
      <c r="F344"/>
      <c r="G344"/>
      <c r="H344"/>
      <c r="I344" s="13"/>
      <c r="J344" s="13"/>
      <c r="K344" s="13"/>
      <c r="L344" s="1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</row>
    <row r="345" spans="1:24" s="52" customFormat="1">
      <c r="A345"/>
      <c r="B345"/>
      <c r="C345"/>
      <c r="D345"/>
      <c r="E345"/>
      <c r="F345"/>
      <c r="G345"/>
      <c r="H345"/>
      <c r="I345" s="13"/>
      <c r="J345" s="13"/>
      <c r="K345" s="13"/>
      <c r="L345" s="1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</row>
    <row r="346" spans="1:24" s="52" customFormat="1">
      <c r="A346"/>
      <c r="B346"/>
      <c r="C346"/>
      <c r="D346"/>
      <c r="E346"/>
      <c r="F346"/>
      <c r="G346"/>
      <c r="H346"/>
      <c r="I346" s="13"/>
      <c r="J346" s="13"/>
      <c r="K346" s="13"/>
      <c r="L346" s="1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</row>
    <row r="347" spans="1:24" s="52" customFormat="1">
      <c r="A347"/>
      <c r="B347"/>
      <c r="C347"/>
      <c r="D347"/>
      <c r="E347"/>
      <c r="F347"/>
      <c r="G347"/>
      <c r="H347"/>
      <c r="I347" s="13"/>
      <c r="J347" s="13"/>
      <c r="K347" s="13"/>
      <c r="L347" s="1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</row>
    <row r="348" spans="1:24" s="52" customFormat="1">
      <c r="A348"/>
      <c r="B348"/>
      <c r="C348"/>
      <c r="D348"/>
      <c r="E348"/>
      <c r="F348"/>
      <c r="G348"/>
      <c r="H348"/>
      <c r="I348" s="13"/>
      <c r="J348" s="13"/>
      <c r="K348" s="13"/>
      <c r="L348" s="1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</row>
    <row r="349" spans="1:24" s="52" customFormat="1">
      <c r="A349"/>
      <c r="B349"/>
      <c r="C349"/>
      <c r="D349"/>
      <c r="E349"/>
      <c r="F349"/>
      <c r="G349"/>
      <c r="H349"/>
      <c r="I349" s="13"/>
      <c r="J349" s="13"/>
      <c r="K349" s="13"/>
      <c r="L349" s="1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</row>
    <row r="350" spans="1:24" s="52" customFormat="1">
      <c r="A350"/>
      <c r="B350"/>
      <c r="C350"/>
      <c r="D350"/>
      <c r="E350"/>
      <c r="F350"/>
      <c r="G350"/>
      <c r="H350"/>
      <c r="I350" s="13"/>
      <c r="J350" s="13"/>
      <c r="K350" s="13"/>
      <c r="L350" s="1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</row>
    <row r="351" spans="1:24" s="52" customFormat="1">
      <c r="A351"/>
      <c r="B351"/>
      <c r="C351"/>
      <c r="D351"/>
      <c r="E351"/>
      <c r="F351"/>
      <c r="G351"/>
      <c r="H351"/>
      <c r="I351" s="13"/>
      <c r="J351" s="13"/>
      <c r="K351" s="13"/>
      <c r="L351" s="1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</row>
    <row r="352" spans="1:24" s="52" customFormat="1">
      <c r="A352"/>
      <c r="B352"/>
      <c r="C352"/>
      <c r="D352"/>
      <c r="E352"/>
      <c r="F352"/>
      <c r="G352"/>
      <c r="H352"/>
      <c r="I352" s="13"/>
      <c r="J352" s="13"/>
      <c r="K352" s="13"/>
      <c r="L352" s="1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</row>
    <row r="353" spans="1:24" s="52" customFormat="1">
      <c r="A353"/>
      <c r="B353"/>
      <c r="C353"/>
      <c r="D353"/>
      <c r="E353"/>
      <c r="F353"/>
      <c r="G353"/>
      <c r="H353"/>
      <c r="I353" s="13"/>
      <c r="J353" s="13"/>
      <c r="K353" s="13"/>
      <c r="L353" s="1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</row>
    <row r="354" spans="1:24" s="52" customFormat="1">
      <c r="A354"/>
      <c r="B354"/>
      <c r="C354"/>
      <c r="D354"/>
      <c r="E354"/>
      <c r="F354"/>
      <c r="G354"/>
      <c r="H354"/>
      <c r="I354" s="13"/>
      <c r="J354" s="13"/>
      <c r="K354" s="13"/>
      <c r="L354" s="1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</row>
    <row r="355" spans="1:24" s="52" customFormat="1">
      <c r="A355"/>
      <c r="B355"/>
      <c r="C355"/>
      <c r="D355"/>
      <c r="E355"/>
      <c r="F355"/>
      <c r="G355"/>
      <c r="H355"/>
      <c r="I355" s="13"/>
      <c r="J355" s="13"/>
      <c r="K355" s="13"/>
      <c r="L355" s="1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</row>
    <row r="356" spans="1:24" s="52" customFormat="1">
      <c r="A356"/>
      <c r="B356"/>
      <c r="C356"/>
      <c r="D356"/>
      <c r="E356"/>
      <c r="F356"/>
      <c r="G356"/>
      <c r="H356"/>
      <c r="I356" s="13"/>
      <c r="J356" s="13"/>
      <c r="K356" s="13"/>
      <c r="L356" s="1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</row>
    <row r="357" spans="1:24" s="52" customFormat="1">
      <c r="A357"/>
      <c r="B357"/>
      <c r="C357"/>
      <c r="D357"/>
      <c r="E357"/>
      <c r="F357"/>
      <c r="G357"/>
      <c r="H357"/>
      <c r="I357" s="13"/>
      <c r="J357" s="13"/>
      <c r="K357" s="13"/>
      <c r="L357" s="1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</row>
    <row r="358" spans="1:24" s="52" customFormat="1">
      <c r="A358"/>
      <c r="B358"/>
      <c r="C358"/>
      <c r="D358"/>
      <c r="E358"/>
      <c r="F358"/>
      <c r="G358"/>
      <c r="H358"/>
      <c r="I358" s="13"/>
      <c r="J358" s="13"/>
      <c r="K358" s="13"/>
      <c r="L358" s="1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</row>
    <row r="359" spans="1:24" s="52" customFormat="1">
      <c r="A359"/>
      <c r="B359"/>
      <c r="C359"/>
      <c r="D359"/>
      <c r="E359"/>
      <c r="F359"/>
      <c r="G359"/>
      <c r="H359"/>
      <c r="I359" s="13"/>
      <c r="J359" s="13"/>
      <c r="K359" s="13"/>
      <c r="L359" s="1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</row>
    <row r="360" spans="1:24" s="52" customFormat="1">
      <c r="A360"/>
      <c r="B360"/>
      <c r="C360"/>
      <c r="D360"/>
      <c r="E360"/>
      <c r="F360"/>
      <c r="G360"/>
      <c r="H360"/>
      <c r="I360" s="13"/>
      <c r="J360" s="13"/>
      <c r="K360" s="13"/>
      <c r="L360" s="1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</row>
    <row r="361" spans="1:24" s="52" customFormat="1">
      <c r="A361"/>
      <c r="B361"/>
      <c r="C361"/>
      <c r="D361"/>
      <c r="E361"/>
      <c r="F361"/>
      <c r="G361"/>
      <c r="H361"/>
      <c r="I361" s="13"/>
      <c r="J361" s="13"/>
      <c r="K361" s="13"/>
      <c r="L361" s="1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</row>
    <row r="362" spans="1:24" s="52" customFormat="1">
      <c r="A362"/>
      <c r="B362"/>
      <c r="C362"/>
      <c r="D362"/>
      <c r="E362"/>
      <c r="F362"/>
      <c r="G362"/>
      <c r="H362"/>
      <c r="I362" s="13"/>
      <c r="J362" s="13"/>
      <c r="K362" s="13"/>
      <c r="L362" s="1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</row>
    <row r="363" spans="1:24" s="52" customFormat="1">
      <c r="A363"/>
      <c r="B363"/>
      <c r="C363"/>
      <c r="D363"/>
      <c r="E363"/>
      <c r="F363"/>
      <c r="G363"/>
      <c r="H363"/>
      <c r="I363" s="13"/>
      <c r="J363" s="13"/>
      <c r="K363" s="13"/>
      <c r="L363" s="1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</row>
    <row r="364" spans="1:24" s="52" customFormat="1">
      <c r="A364"/>
      <c r="B364"/>
      <c r="C364"/>
      <c r="D364"/>
      <c r="E364"/>
      <c r="F364"/>
      <c r="G364"/>
      <c r="H364"/>
      <c r="I364" s="13"/>
      <c r="J364" s="13"/>
      <c r="K364" s="13"/>
      <c r="L364" s="1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</row>
    <row r="365" spans="1:24" s="52" customFormat="1">
      <c r="A365"/>
      <c r="B365"/>
      <c r="C365"/>
      <c r="D365"/>
      <c r="E365"/>
      <c r="F365"/>
      <c r="G365"/>
      <c r="H365"/>
      <c r="I365" s="13"/>
      <c r="J365" s="13"/>
      <c r="K365" s="13"/>
      <c r="L365" s="1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</row>
    <row r="366" spans="1:24" s="52" customFormat="1">
      <c r="A366"/>
      <c r="B366"/>
      <c r="C366"/>
      <c r="D366"/>
      <c r="E366"/>
      <c r="F366"/>
      <c r="G366"/>
      <c r="H366"/>
      <c r="I366" s="13"/>
      <c r="J366" s="13"/>
      <c r="K366" s="13"/>
      <c r="L366" s="1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</row>
    <row r="367" spans="1:24" s="52" customFormat="1">
      <c r="A367"/>
      <c r="B367"/>
      <c r="C367"/>
      <c r="D367"/>
      <c r="E367"/>
      <c r="F367"/>
      <c r="G367"/>
      <c r="H367"/>
      <c r="I367" s="13"/>
      <c r="J367" s="13"/>
      <c r="K367" s="13"/>
      <c r="L367" s="1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</row>
    <row r="368" spans="1:24" s="52" customFormat="1">
      <c r="A368"/>
      <c r="B368"/>
      <c r="C368"/>
      <c r="D368"/>
      <c r="E368"/>
      <c r="F368"/>
      <c r="G368"/>
      <c r="H368"/>
      <c r="I368" s="13"/>
      <c r="J368" s="13"/>
      <c r="K368" s="13"/>
      <c r="L368" s="1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</row>
    <row r="369" spans="1:24" s="52" customFormat="1">
      <c r="A369"/>
      <c r="B369"/>
      <c r="C369"/>
      <c r="D369"/>
      <c r="E369"/>
      <c r="F369"/>
      <c r="G369"/>
      <c r="H369"/>
      <c r="I369" s="13"/>
      <c r="J369" s="13"/>
      <c r="K369" s="13"/>
      <c r="L369" s="1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</row>
    <row r="370" spans="1:24" s="52" customFormat="1">
      <c r="A370"/>
      <c r="B370"/>
      <c r="C370"/>
      <c r="D370"/>
      <c r="E370"/>
      <c r="F370"/>
      <c r="G370"/>
      <c r="H370"/>
      <c r="I370" s="13"/>
      <c r="J370" s="13"/>
      <c r="K370" s="13"/>
      <c r="L370" s="1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</row>
    <row r="371" spans="1:24" s="52" customFormat="1">
      <c r="A371"/>
      <c r="B371"/>
      <c r="C371"/>
      <c r="D371"/>
      <c r="E371"/>
      <c r="F371"/>
      <c r="G371"/>
      <c r="H371"/>
      <c r="I371" s="13"/>
      <c r="J371" s="13"/>
      <c r="K371" s="13"/>
      <c r="L371" s="1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</row>
    <row r="372" spans="1:24" s="52" customFormat="1">
      <c r="A372"/>
      <c r="B372"/>
      <c r="C372"/>
      <c r="D372"/>
      <c r="E372"/>
      <c r="F372"/>
      <c r="G372"/>
      <c r="H372"/>
      <c r="I372" s="13"/>
      <c r="J372" s="13"/>
      <c r="K372" s="13"/>
      <c r="L372" s="1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</row>
    <row r="373" spans="1:24" s="52" customFormat="1">
      <c r="A373"/>
      <c r="B373"/>
      <c r="C373"/>
      <c r="D373"/>
      <c r="E373"/>
      <c r="F373"/>
      <c r="G373"/>
      <c r="H373"/>
      <c r="I373" s="13"/>
      <c r="J373" s="13"/>
      <c r="K373" s="13"/>
      <c r="L373" s="1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</row>
    <row r="374" spans="1:24" s="52" customFormat="1">
      <c r="A374"/>
      <c r="B374"/>
      <c r="C374"/>
      <c r="D374"/>
      <c r="E374"/>
      <c r="F374"/>
      <c r="G374"/>
      <c r="H374"/>
      <c r="I374" s="13"/>
      <c r="J374" s="13"/>
      <c r="K374" s="13"/>
      <c r="L374" s="1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</row>
    <row r="375" spans="1:24" s="52" customFormat="1">
      <c r="A375"/>
      <c r="B375"/>
      <c r="C375"/>
      <c r="D375"/>
      <c r="E375"/>
      <c r="F375"/>
      <c r="G375"/>
      <c r="H375"/>
      <c r="I375" s="13"/>
      <c r="J375" s="13"/>
      <c r="K375" s="13"/>
      <c r="L375" s="1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</row>
    <row r="376" spans="1:24" s="52" customFormat="1">
      <c r="A376"/>
      <c r="B376"/>
      <c r="C376"/>
      <c r="D376"/>
      <c r="E376"/>
      <c r="F376"/>
      <c r="G376"/>
      <c r="H376"/>
      <c r="I376" s="13"/>
      <c r="J376" s="13"/>
      <c r="K376" s="13"/>
      <c r="L376" s="1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</row>
    <row r="377" spans="1:24" s="52" customFormat="1">
      <c r="A377"/>
      <c r="B377"/>
      <c r="C377"/>
      <c r="D377"/>
      <c r="E377"/>
      <c r="F377"/>
      <c r="G377"/>
      <c r="H377"/>
      <c r="I377" s="13"/>
      <c r="J377" s="13"/>
      <c r="K377" s="13"/>
      <c r="L377" s="1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</row>
    <row r="378" spans="1:24" s="52" customFormat="1">
      <c r="A378"/>
      <c r="B378"/>
      <c r="C378"/>
      <c r="D378"/>
      <c r="E378"/>
      <c r="F378"/>
      <c r="G378"/>
      <c r="H378"/>
      <c r="I378" s="13"/>
      <c r="J378" s="13"/>
      <c r="K378" s="13"/>
      <c r="L378" s="1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</row>
    <row r="379" spans="1:24" s="52" customFormat="1">
      <c r="A379"/>
      <c r="B379"/>
      <c r="C379"/>
      <c r="D379"/>
      <c r="E379"/>
      <c r="F379"/>
      <c r="G379"/>
      <c r="H379"/>
      <c r="I379" s="13"/>
      <c r="J379" s="13"/>
      <c r="K379" s="13"/>
      <c r="L379" s="1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</row>
    <row r="380" spans="1:24" s="52" customFormat="1">
      <c r="A380"/>
      <c r="B380"/>
      <c r="C380"/>
      <c r="D380"/>
      <c r="E380"/>
      <c r="F380"/>
      <c r="G380"/>
      <c r="H380"/>
      <c r="I380" s="13"/>
      <c r="J380" s="13"/>
      <c r="K380" s="13"/>
      <c r="L380" s="1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</row>
    <row r="381" spans="1:24" s="52" customFormat="1">
      <c r="A381"/>
      <c r="B381"/>
      <c r="C381"/>
      <c r="D381"/>
      <c r="E381"/>
      <c r="F381"/>
      <c r="G381"/>
      <c r="H381"/>
      <c r="I381" s="13"/>
      <c r="J381" s="13"/>
      <c r="K381" s="13"/>
      <c r="L381" s="1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</row>
    <row r="382" spans="1:24" s="52" customFormat="1">
      <c r="A382"/>
      <c r="B382"/>
      <c r="C382"/>
      <c r="D382"/>
      <c r="E382"/>
      <c r="F382"/>
      <c r="G382"/>
      <c r="H382"/>
      <c r="I382" s="13"/>
      <c r="J382" s="13"/>
      <c r="K382" s="13"/>
      <c r="L382" s="1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</row>
    <row r="383" spans="1:24" s="52" customFormat="1">
      <c r="A383"/>
      <c r="B383"/>
      <c r="C383"/>
      <c r="D383"/>
      <c r="E383"/>
      <c r="F383"/>
      <c r="G383"/>
      <c r="H383"/>
      <c r="I383" s="13"/>
      <c r="J383" s="13"/>
      <c r="K383" s="13"/>
      <c r="L383" s="1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</row>
    <row r="384" spans="1:24" s="52" customFormat="1">
      <c r="A384"/>
      <c r="B384"/>
      <c r="C384"/>
      <c r="D384"/>
      <c r="E384"/>
      <c r="F384"/>
      <c r="G384"/>
      <c r="H384"/>
      <c r="I384" s="13"/>
      <c r="J384" s="13"/>
      <c r="K384" s="13"/>
      <c r="L384" s="1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</row>
    <row r="385" spans="1:24" s="52" customFormat="1">
      <c r="A385"/>
      <c r="B385"/>
      <c r="C385"/>
      <c r="D385"/>
      <c r="E385"/>
      <c r="F385"/>
      <c r="G385"/>
      <c r="H385"/>
      <c r="I385" s="13"/>
      <c r="J385" s="13"/>
      <c r="K385" s="13"/>
      <c r="L385" s="1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</row>
    <row r="386" spans="1:24" s="52" customFormat="1">
      <c r="A386"/>
      <c r="B386"/>
      <c r="C386"/>
      <c r="D386"/>
      <c r="E386"/>
      <c r="F386"/>
      <c r="G386"/>
      <c r="H386"/>
      <c r="I386" s="13"/>
      <c r="J386" s="13"/>
      <c r="K386" s="13"/>
      <c r="L386" s="1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</row>
    <row r="387" spans="1:24" s="52" customFormat="1">
      <c r="A387"/>
      <c r="B387"/>
      <c r="C387"/>
      <c r="D387"/>
      <c r="E387"/>
      <c r="F387"/>
      <c r="G387"/>
      <c r="H387"/>
      <c r="I387" s="13"/>
      <c r="J387" s="13"/>
      <c r="K387" s="13"/>
      <c r="L387" s="1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</row>
    <row r="388" spans="1:24" s="52" customFormat="1">
      <c r="A388"/>
      <c r="B388"/>
      <c r="C388"/>
      <c r="D388"/>
      <c r="E388"/>
      <c r="F388"/>
      <c r="G388"/>
      <c r="H388"/>
      <c r="I388" s="13"/>
      <c r="J388" s="13"/>
      <c r="K388" s="13"/>
      <c r="L388" s="1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</row>
    <row r="389" spans="1:24" s="52" customFormat="1">
      <c r="A389"/>
      <c r="B389"/>
      <c r="C389"/>
      <c r="D389"/>
      <c r="E389"/>
      <c r="F389"/>
      <c r="G389"/>
      <c r="H389"/>
      <c r="I389" s="13"/>
      <c r="J389" s="13"/>
      <c r="K389" s="13"/>
      <c r="L389" s="1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</row>
    <row r="390" spans="1:24" s="52" customFormat="1">
      <c r="A390"/>
      <c r="B390"/>
      <c r="C390"/>
      <c r="D390"/>
      <c r="E390"/>
      <c r="F390"/>
      <c r="G390"/>
      <c r="H390"/>
      <c r="I390" s="13"/>
      <c r="J390" s="13"/>
      <c r="K390" s="13"/>
      <c r="L390" s="1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</row>
    <row r="391" spans="1:24" s="52" customFormat="1">
      <c r="A391"/>
      <c r="B391"/>
      <c r="C391"/>
      <c r="D391"/>
      <c r="E391"/>
      <c r="F391"/>
      <c r="G391"/>
      <c r="H391"/>
      <c r="I391" s="13"/>
      <c r="J391" s="13"/>
      <c r="K391" s="13"/>
      <c r="L391" s="1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</row>
    <row r="392" spans="1:24" s="52" customFormat="1">
      <c r="A392"/>
      <c r="B392"/>
      <c r="C392"/>
      <c r="D392"/>
      <c r="E392"/>
      <c r="F392"/>
      <c r="G392"/>
      <c r="H392"/>
      <c r="I392" s="13"/>
      <c r="J392" s="13"/>
      <c r="K392" s="13"/>
      <c r="L392" s="1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</row>
    <row r="393" spans="1:24" s="52" customFormat="1">
      <c r="A393"/>
      <c r="B393"/>
      <c r="C393"/>
      <c r="D393"/>
      <c r="E393"/>
      <c r="F393"/>
      <c r="G393"/>
      <c r="H393"/>
      <c r="I393" s="13"/>
      <c r="J393" s="13"/>
      <c r="K393" s="13"/>
      <c r="L393" s="1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</row>
    <row r="394" spans="1:24" s="52" customFormat="1">
      <c r="A394"/>
      <c r="B394"/>
      <c r="C394"/>
      <c r="D394"/>
      <c r="E394"/>
      <c r="F394"/>
      <c r="G394"/>
      <c r="H394"/>
      <c r="I394" s="13"/>
      <c r="J394" s="13"/>
      <c r="K394" s="13"/>
      <c r="L394" s="1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</row>
    <row r="395" spans="1:24" s="52" customFormat="1">
      <c r="A395"/>
      <c r="B395"/>
      <c r="C395"/>
      <c r="D395"/>
      <c r="E395"/>
      <c r="F395"/>
      <c r="G395"/>
      <c r="H395"/>
      <c r="I395" s="13"/>
      <c r="J395" s="13"/>
      <c r="K395" s="13"/>
      <c r="L395" s="1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</row>
    <row r="396" spans="1:24" s="52" customFormat="1">
      <c r="A396"/>
      <c r="B396"/>
      <c r="C396"/>
      <c r="D396"/>
      <c r="E396"/>
      <c r="F396"/>
      <c r="G396"/>
      <c r="H396"/>
      <c r="I396" s="13"/>
      <c r="J396" s="13"/>
      <c r="K396" s="13"/>
      <c r="L396" s="1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</row>
    <row r="397" spans="1:24" s="52" customFormat="1">
      <c r="A397"/>
      <c r="B397"/>
      <c r="C397"/>
      <c r="D397"/>
      <c r="E397"/>
      <c r="F397"/>
      <c r="G397"/>
      <c r="H397"/>
      <c r="I397" s="13"/>
      <c r="J397" s="13"/>
      <c r="K397" s="13"/>
      <c r="L397" s="1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</row>
    <row r="398" spans="1:24" s="52" customFormat="1">
      <c r="A398"/>
      <c r="B398"/>
      <c r="C398"/>
      <c r="D398"/>
      <c r="E398"/>
      <c r="F398"/>
      <c r="G398"/>
      <c r="H398"/>
      <c r="I398" s="13"/>
      <c r="J398" s="13"/>
      <c r="K398" s="13"/>
      <c r="L398" s="1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</row>
    <row r="399" spans="1:24" s="52" customFormat="1">
      <c r="A399"/>
      <c r="B399"/>
      <c r="C399"/>
      <c r="D399"/>
      <c r="E399"/>
      <c r="F399"/>
      <c r="G399"/>
      <c r="H399"/>
      <c r="I399" s="13"/>
      <c r="J399" s="13"/>
      <c r="K399" s="13"/>
      <c r="L399" s="1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</row>
    <row r="400" spans="1:24" s="52" customFormat="1">
      <c r="A400"/>
      <c r="B400"/>
      <c r="C400"/>
      <c r="D400"/>
      <c r="E400"/>
      <c r="F400"/>
      <c r="G400"/>
      <c r="H400"/>
      <c r="I400" s="13"/>
      <c r="J400" s="13"/>
      <c r="K400" s="13"/>
      <c r="L400" s="1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</row>
    <row r="401" spans="1:24" s="52" customFormat="1">
      <c r="A401"/>
      <c r="B401"/>
      <c r="C401"/>
      <c r="D401"/>
      <c r="E401"/>
      <c r="F401"/>
      <c r="G401"/>
      <c r="H401"/>
      <c r="I401" s="13"/>
      <c r="J401" s="13"/>
      <c r="K401" s="13"/>
      <c r="L401" s="1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</row>
    <row r="402" spans="1:24" s="52" customFormat="1">
      <c r="A402"/>
      <c r="B402"/>
      <c r="C402"/>
      <c r="D402"/>
      <c r="E402"/>
      <c r="F402"/>
      <c r="G402"/>
      <c r="H402"/>
      <c r="I402" s="13"/>
      <c r="J402" s="13"/>
      <c r="K402" s="13"/>
      <c r="L402" s="1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</row>
    <row r="403" spans="1:24" s="52" customFormat="1">
      <c r="A403"/>
      <c r="B403"/>
      <c r="C403"/>
      <c r="D403"/>
      <c r="E403"/>
      <c r="F403"/>
      <c r="G403"/>
      <c r="H403"/>
      <c r="I403" s="13"/>
      <c r="J403" s="13"/>
      <c r="K403" s="13"/>
      <c r="L403" s="1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</row>
    <row r="404" spans="1:24" s="52" customFormat="1">
      <c r="A404"/>
      <c r="B404"/>
      <c r="C404"/>
      <c r="D404"/>
      <c r="E404"/>
      <c r="F404"/>
      <c r="G404"/>
      <c r="H404"/>
      <c r="I404" s="13"/>
      <c r="J404" s="13"/>
      <c r="K404" s="13"/>
      <c r="L404" s="1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</row>
    <row r="405" spans="1:24" s="52" customFormat="1">
      <c r="A405"/>
      <c r="B405"/>
      <c r="C405"/>
      <c r="D405"/>
      <c r="E405"/>
      <c r="F405"/>
      <c r="G405"/>
      <c r="H405"/>
      <c r="I405" s="13"/>
      <c r="J405" s="13"/>
      <c r="K405" s="13"/>
      <c r="L405" s="1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</row>
    <row r="406" spans="1:24" s="52" customFormat="1">
      <c r="A406"/>
      <c r="B406"/>
      <c r="C406"/>
      <c r="D406"/>
      <c r="E406"/>
      <c r="F406"/>
      <c r="G406"/>
      <c r="H406"/>
      <c r="I406" s="13"/>
      <c r="J406" s="13"/>
      <c r="K406" s="13"/>
      <c r="L406" s="1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</row>
    <row r="407" spans="1:24" s="52" customFormat="1">
      <c r="A407"/>
      <c r="B407"/>
      <c r="C407"/>
      <c r="D407"/>
      <c r="E407"/>
      <c r="F407"/>
      <c r="G407"/>
      <c r="H407"/>
      <c r="I407" s="13"/>
      <c r="J407" s="13"/>
      <c r="K407" s="13"/>
      <c r="L407" s="1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</row>
    <row r="408" spans="1:24" s="52" customFormat="1">
      <c r="A408"/>
      <c r="B408"/>
      <c r="C408"/>
      <c r="D408"/>
      <c r="E408"/>
      <c r="F408"/>
      <c r="G408"/>
      <c r="H408"/>
      <c r="I408" s="13"/>
      <c r="J408" s="13"/>
      <c r="K408" s="13"/>
      <c r="L408" s="1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</row>
    <row r="409" spans="1:24" s="52" customFormat="1">
      <c r="A409"/>
      <c r="B409"/>
      <c r="C409"/>
      <c r="D409"/>
      <c r="E409"/>
      <c r="F409"/>
      <c r="G409"/>
      <c r="H409"/>
      <c r="I409" s="13"/>
      <c r="J409" s="13"/>
      <c r="K409" s="13"/>
      <c r="L409" s="1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</row>
    <row r="410" spans="1:24" s="52" customFormat="1">
      <c r="A410"/>
      <c r="B410"/>
      <c r="C410"/>
      <c r="D410"/>
      <c r="E410"/>
      <c r="F410"/>
      <c r="G410"/>
      <c r="H410"/>
      <c r="I410" s="13"/>
      <c r="J410" s="13"/>
      <c r="K410" s="13"/>
      <c r="L410" s="1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</row>
    <row r="411" spans="1:24" s="52" customFormat="1">
      <c r="A411"/>
      <c r="B411"/>
      <c r="C411"/>
      <c r="D411"/>
      <c r="E411"/>
      <c r="F411"/>
      <c r="G411"/>
      <c r="H411"/>
      <c r="I411" s="13"/>
      <c r="J411" s="13"/>
      <c r="K411" s="13"/>
      <c r="L411" s="1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</row>
    <row r="412" spans="1:24" s="52" customFormat="1">
      <c r="A412"/>
      <c r="B412"/>
      <c r="C412"/>
      <c r="D412"/>
      <c r="E412"/>
      <c r="F412"/>
      <c r="G412"/>
      <c r="H412"/>
      <c r="I412" s="13"/>
      <c r="J412" s="13"/>
      <c r="K412" s="13"/>
      <c r="L412" s="1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</row>
    <row r="413" spans="1:24" s="52" customFormat="1">
      <c r="A413"/>
      <c r="B413"/>
      <c r="C413"/>
      <c r="D413"/>
      <c r="E413"/>
      <c r="F413"/>
      <c r="G413"/>
      <c r="H413"/>
      <c r="I413" s="13"/>
      <c r="J413" s="13"/>
      <c r="K413" s="13"/>
      <c r="L413" s="1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</row>
    <row r="414" spans="1:24" s="52" customFormat="1">
      <c r="A414"/>
      <c r="B414"/>
      <c r="C414"/>
      <c r="D414"/>
      <c r="E414"/>
      <c r="F414"/>
      <c r="G414"/>
      <c r="H414"/>
      <c r="I414" s="13"/>
      <c r="J414" s="13"/>
      <c r="K414" s="13"/>
      <c r="L414" s="1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</row>
    <row r="415" spans="1:24" s="52" customFormat="1">
      <c r="A415"/>
      <c r="B415"/>
      <c r="C415"/>
      <c r="D415"/>
      <c r="E415"/>
      <c r="F415"/>
      <c r="G415"/>
      <c r="H415"/>
      <c r="I415" s="13"/>
      <c r="J415" s="13"/>
      <c r="K415" s="13"/>
      <c r="L415" s="1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</row>
    <row r="416" spans="1:24" s="52" customFormat="1">
      <c r="A416"/>
      <c r="B416"/>
      <c r="C416"/>
      <c r="D416"/>
      <c r="E416"/>
      <c r="F416"/>
      <c r="G416"/>
      <c r="H416"/>
      <c r="I416" s="13"/>
      <c r="J416" s="13"/>
      <c r="K416" s="13"/>
      <c r="L416" s="1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</row>
    <row r="417" spans="1:24" s="52" customFormat="1">
      <c r="A417"/>
      <c r="B417"/>
      <c r="C417"/>
      <c r="D417"/>
      <c r="E417"/>
      <c r="F417"/>
      <c r="G417"/>
      <c r="H417"/>
      <c r="I417" s="13"/>
      <c r="J417" s="13"/>
      <c r="K417" s="13"/>
      <c r="L417" s="1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</row>
    <row r="418" spans="1:24" s="52" customFormat="1">
      <c r="A418"/>
      <c r="B418"/>
      <c r="C418"/>
      <c r="D418"/>
      <c r="E418"/>
      <c r="F418"/>
      <c r="G418"/>
      <c r="H418"/>
      <c r="I418" s="13"/>
      <c r="J418" s="13"/>
      <c r="K418" s="13"/>
      <c r="L418" s="1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</row>
    <row r="419" spans="1:24" s="52" customFormat="1">
      <c r="A419"/>
      <c r="B419"/>
      <c r="C419"/>
      <c r="D419"/>
      <c r="E419"/>
      <c r="F419"/>
      <c r="G419"/>
      <c r="H419"/>
      <c r="I419" s="13"/>
      <c r="J419" s="13"/>
      <c r="K419" s="13"/>
      <c r="L419" s="1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</row>
    <row r="420" spans="1:24" s="52" customFormat="1">
      <c r="A420"/>
      <c r="B420"/>
      <c r="C420"/>
      <c r="D420"/>
      <c r="E420"/>
      <c r="F420"/>
      <c r="G420"/>
      <c r="H420"/>
      <c r="I420" s="13"/>
      <c r="J420" s="13"/>
      <c r="K420" s="13"/>
      <c r="L420" s="1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</row>
    <row r="421" spans="1:24" s="52" customFormat="1">
      <c r="A421"/>
      <c r="B421"/>
      <c r="C421"/>
      <c r="D421"/>
      <c r="E421"/>
      <c r="F421"/>
      <c r="G421"/>
      <c r="H421"/>
      <c r="I421" s="13"/>
      <c r="J421" s="13"/>
      <c r="K421" s="13"/>
      <c r="L421" s="1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</row>
    <row r="422" spans="1:24" s="52" customFormat="1">
      <c r="A422"/>
      <c r="B422"/>
      <c r="C422"/>
      <c r="D422"/>
      <c r="E422"/>
      <c r="F422"/>
      <c r="G422"/>
      <c r="H422"/>
      <c r="I422" s="13"/>
      <c r="J422" s="13"/>
      <c r="K422" s="13"/>
      <c r="L422" s="1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</row>
    <row r="423" spans="1:24" s="52" customFormat="1">
      <c r="A423"/>
      <c r="B423"/>
      <c r="C423"/>
      <c r="D423"/>
      <c r="E423"/>
      <c r="F423"/>
      <c r="G423"/>
      <c r="H423"/>
      <c r="I423" s="13"/>
      <c r="J423" s="13"/>
      <c r="K423" s="13"/>
      <c r="L423" s="1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</row>
    <row r="424" spans="1:24" s="52" customFormat="1">
      <c r="A424"/>
      <c r="B424"/>
      <c r="C424"/>
      <c r="D424"/>
      <c r="E424"/>
      <c r="F424"/>
      <c r="G424"/>
      <c r="H424"/>
      <c r="I424" s="13"/>
      <c r="J424" s="13"/>
      <c r="K424" s="13"/>
      <c r="L424" s="1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</row>
    <row r="425" spans="1:24" s="52" customFormat="1">
      <c r="A425"/>
      <c r="B425"/>
      <c r="C425"/>
      <c r="D425"/>
      <c r="E425"/>
      <c r="F425"/>
      <c r="G425"/>
      <c r="H425"/>
      <c r="I425" s="13"/>
      <c r="J425" s="13"/>
      <c r="K425" s="13"/>
      <c r="L425" s="1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</row>
    <row r="426" spans="1:24" s="52" customFormat="1">
      <c r="A426"/>
      <c r="B426"/>
      <c r="C426"/>
      <c r="D426"/>
      <c r="E426"/>
      <c r="F426"/>
      <c r="G426"/>
      <c r="H426"/>
      <c r="I426" s="13"/>
      <c r="J426" s="13"/>
      <c r="K426" s="13"/>
      <c r="L426" s="1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</row>
    <row r="427" spans="1:24" s="52" customFormat="1">
      <c r="A427"/>
      <c r="B427"/>
      <c r="C427"/>
      <c r="D427"/>
      <c r="E427"/>
      <c r="F427"/>
      <c r="G427"/>
      <c r="H427"/>
      <c r="I427" s="13"/>
      <c r="J427" s="13"/>
      <c r="K427" s="13"/>
      <c r="L427" s="1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</row>
    <row r="428" spans="1:24" s="52" customFormat="1">
      <c r="A428"/>
      <c r="B428"/>
      <c r="C428"/>
      <c r="D428"/>
      <c r="E428"/>
      <c r="F428"/>
      <c r="G428"/>
      <c r="H428"/>
      <c r="I428" s="13"/>
      <c r="J428" s="13"/>
      <c r="K428" s="13"/>
      <c r="L428" s="1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</row>
    <row r="429" spans="1:24" s="52" customFormat="1">
      <c r="A429"/>
      <c r="B429"/>
      <c r="C429"/>
      <c r="D429"/>
      <c r="E429"/>
      <c r="F429"/>
      <c r="G429"/>
      <c r="H429"/>
      <c r="I429" s="13"/>
      <c r="J429" s="13"/>
      <c r="K429" s="13"/>
      <c r="L429" s="1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</row>
    <row r="430" spans="1:24" s="52" customFormat="1">
      <c r="A430"/>
      <c r="B430"/>
      <c r="C430"/>
      <c r="D430"/>
      <c r="E430"/>
      <c r="F430"/>
      <c r="G430"/>
      <c r="H430"/>
      <c r="I430" s="13"/>
      <c r="J430" s="13"/>
      <c r="K430" s="13"/>
      <c r="L430" s="1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</row>
    <row r="431" spans="1:24" s="52" customFormat="1">
      <c r="A431"/>
      <c r="B431"/>
      <c r="C431"/>
      <c r="D431"/>
      <c r="E431"/>
      <c r="F431"/>
      <c r="G431"/>
      <c r="H431"/>
      <c r="I431" s="13"/>
      <c r="J431" s="13"/>
      <c r="K431" s="13"/>
      <c r="L431" s="1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</row>
    <row r="432" spans="1:24" s="52" customFormat="1">
      <c r="A432"/>
      <c r="B432"/>
      <c r="C432"/>
      <c r="D432"/>
      <c r="E432"/>
      <c r="F432"/>
      <c r="G432"/>
      <c r="H432"/>
      <c r="I432" s="13"/>
      <c r="J432" s="13"/>
      <c r="K432" s="13"/>
      <c r="L432" s="1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</row>
    <row r="433" spans="1:25" s="52" customFormat="1">
      <c r="A433"/>
      <c r="B433"/>
      <c r="C433"/>
      <c r="D433"/>
      <c r="E433"/>
      <c r="F433"/>
      <c r="G433"/>
      <c r="H433"/>
      <c r="I433" s="13"/>
      <c r="J433" s="13"/>
      <c r="K433" s="13"/>
      <c r="L433" s="1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</row>
    <row r="434" spans="1:25" s="52" customFormat="1">
      <c r="A434"/>
      <c r="B434"/>
      <c r="C434"/>
      <c r="D434"/>
      <c r="E434"/>
      <c r="F434"/>
      <c r="G434"/>
      <c r="H434"/>
      <c r="I434" s="13"/>
      <c r="J434" s="13"/>
      <c r="K434" s="13"/>
      <c r="L434" s="1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</row>
    <row r="435" spans="1:25" s="52" customFormat="1">
      <c r="A435"/>
      <c r="B435"/>
      <c r="C435"/>
      <c r="D435"/>
      <c r="E435"/>
      <c r="F435"/>
      <c r="G435"/>
      <c r="H435"/>
      <c r="I435" s="13"/>
      <c r="J435" s="13"/>
      <c r="K435" s="13"/>
      <c r="L435" s="1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</row>
    <row r="436" spans="1:25" s="52" customFormat="1">
      <c r="A436"/>
      <c r="B436"/>
      <c r="C436"/>
      <c r="D436"/>
      <c r="E436"/>
      <c r="F436"/>
      <c r="G436"/>
      <c r="H436"/>
      <c r="I436" s="13"/>
      <c r="J436" s="13"/>
      <c r="K436" s="13"/>
      <c r="L436" s="1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</row>
    <row r="437" spans="1:25" s="52" customFormat="1">
      <c r="A437"/>
      <c r="B437"/>
      <c r="C437"/>
      <c r="D437"/>
      <c r="E437"/>
      <c r="F437"/>
      <c r="G437"/>
      <c r="H437"/>
      <c r="I437" s="13"/>
      <c r="J437" s="13"/>
      <c r="K437" s="13"/>
      <c r="L437" s="1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</row>
    <row r="438" spans="1:25" s="52" customFormat="1">
      <c r="A438"/>
      <c r="B438"/>
      <c r="C438"/>
      <c r="D438"/>
      <c r="E438"/>
      <c r="F438"/>
      <c r="G438"/>
      <c r="H438"/>
      <c r="I438" s="13"/>
      <c r="J438" s="13"/>
      <c r="K438" s="13"/>
      <c r="L438" s="1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</row>
    <row r="439" spans="1:25" s="52" customFormat="1">
      <c r="A439"/>
      <c r="B439"/>
      <c r="C439"/>
      <c r="D439"/>
      <c r="E439"/>
      <c r="F439"/>
      <c r="G439"/>
      <c r="H439"/>
      <c r="I439" s="13"/>
      <c r="J439" s="13"/>
      <c r="K439" s="13"/>
      <c r="L439" s="1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</row>
    <row r="440" spans="1:25" s="52" customFormat="1">
      <c r="A440"/>
      <c r="B440"/>
      <c r="C440"/>
      <c r="D440"/>
      <c r="E440"/>
      <c r="F440"/>
      <c r="G440"/>
      <c r="H440"/>
      <c r="I440" s="13"/>
      <c r="J440" s="13"/>
      <c r="K440" s="13"/>
      <c r="L440" s="1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</row>
    <row r="441" spans="1:25" s="52" customFormat="1">
      <c r="A441"/>
      <c r="B441"/>
      <c r="C441"/>
      <c r="D441"/>
      <c r="E441"/>
      <c r="F441"/>
      <c r="G441"/>
      <c r="H441"/>
      <c r="I441" s="13"/>
      <c r="J441" s="13"/>
      <c r="K441" s="13"/>
      <c r="L441" s="1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</row>
    <row r="442" spans="1:25" s="52" customFormat="1">
      <c r="A442"/>
      <c r="B442"/>
      <c r="C442"/>
      <c r="D442"/>
      <c r="E442"/>
      <c r="F442"/>
      <c r="G442"/>
      <c r="H442"/>
      <c r="I442" s="13"/>
      <c r="J442" s="13"/>
      <c r="K442" s="13"/>
      <c r="L442" s="1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</row>
    <row r="443" spans="1:25" s="52" customFormat="1">
      <c r="A443"/>
      <c r="B443"/>
      <c r="C443"/>
      <c r="D443"/>
      <c r="E443"/>
      <c r="F443"/>
      <c r="G443"/>
      <c r="H443"/>
      <c r="I443" s="13"/>
      <c r="J443" s="13"/>
      <c r="K443" s="13"/>
      <c r="L443" s="1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</row>
    <row r="444" spans="1:25" s="52" customFormat="1">
      <c r="A444"/>
      <c r="B444"/>
      <c r="C444"/>
      <c r="D444"/>
      <c r="E444"/>
      <c r="F444"/>
      <c r="G444"/>
      <c r="H444"/>
      <c r="I444" s="13"/>
      <c r="J444" s="13"/>
      <c r="K444" s="13"/>
      <c r="L444" s="1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</row>
    <row r="445" spans="1:25"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2"/>
    </row>
    <row r="446" spans="1:25"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2"/>
    </row>
  </sheetData>
  <sortState ref="A16:BV18">
    <sortCondition ref="H16:H18"/>
  </sortState>
  <mergeCells count="3">
    <mergeCell ref="C24:D24"/>
    <mergeCell ref="C25:D25"/>
    <mergeCell ref="C26:D26"/>
  </mergeCells>
  <pageMargins left="0.7" right="0.7" top="0.75" bottom="0.75" header="0.3" footer="0.3"/>
  <pageSetup paperSize="9" scale="1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T431"/>
  <sheetViews>
    <sheetView topLeftCell="A42" zoomScale="70" zoomScaleNormal="70" zoomScaleSheetLayoutView="85" workbookViewId="0">
      <selection activeCell="C71" sqref="C71"/>
    </sheetView>
  </sheetViews>
  <sheetFormatPr defaultRowHeight="15"/>
  <cols>
    <col min="2" max="2" width="25.28515625" customWidth="1"/>
    <col min="3" max="3" width="9.140625" customWidth="1"/>
    <col min="4" max="4" width="26.140625" customWidth="1"/>
    <col min="5" max="5" width="26.85546875" customWidth="1"/>
    <col min="6" max="6" width="16.140625" customWidth="1"/>
    <col min="7" max="8" width="9.140625" customWidth="1"/>
    <col min="9" max="11" width="9.140625" style="13" customWidth="1"/>
    <col min="12" max="12" width="16.28515625" style="13" customWidth="1"/>
    <col min="13" max="13" width="9.140625" style="13" customWidth="1"/>
    <col min="14" max="14" width="18.28515625" style="13" customWidth="1"/>
    <col min="15" max="15" width="18.5703125" style="13" customWidth="1"/>
    <col min="16" max="17" width="9.140625" style="13" customWidth="1"/>
  </cols>
  <sheetData>
    <row r="1" spans="1:46" s="7" customFormat="1" ht="63.75" customHeight="1">
      <c r="A1" s="1"/>
      <c r="B1" s="2"/>
      <c r="C1" s="3" t="s">
        <v>0</v>
      </c>
      <c r="D1" s="4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2"/>
      <c r="Q1" s="2"/>
    </row>
    <row r="2" spans="1:46" s="7" customFormat="1" ht="32.25" customHeight="1">
      <c r="A2" s="1"/>
      <c r="B2" s="2"/>
      <c r="C2" s="3" t="s">
        <v>1</v>
      </c>
      <c r="D2" s="8"/>
      <c r="E2" s="9"/>
      <c r="F2" s="9"/>
      <c r="G2" s="10"/>
      <c r="H2" s="11"/>
      <c r="I2" s="6"/>
      <c r="J2" s="6"/>
      <c r="K2" s="6"/>
      <c r="L2" s="6"/>
      <c r="M2" s="6"/>
      <c r="N2" s="12"/>
      <c r="O2" s="6"/>
      <c r="P2" s="2"/>
      <c r="Q2" s="2"/>
    </row>
    <row r="3" spans="1:46">
      <c r="I3" s="54"/>
      <c r="J3" s="54"/>
      <c r="K3" s="55"/>
    </row>
    <row r="5" spans="1:46" ht="17.25">
      <c r="A5" s="14"/>
      <c r="B5" s="15" t="s">
        <v>68</v>
      </c>
      <c r="C5" s="14"/>
      <c r="D5" s="14"/>
      <c r="E5" s="14"/>
      <c r="F5" s="14"/>
      <c r="G5" s="14"/>
      <c r="H5" s="16"/>
      <c r="I5" s="16"/>
      <c r="J5" s="16"/>
      <c r="K5" s="16"/>
      <c r="L5" s="16"/>
    </row>
    <row r="6" spans="1:46" ht="31.5">
      <c r="A6" s="17" t="s">
        <v>3</v>
      </c>
      <c r="B6" s="17" t="s">
        <v>4</v>
      </c>
      <c r="C6" s="17" t="s">
        <v>69</v>
      </c>
      <c r="D6" s="17" t="s">
        <v>6</v>
      </c>
      <c r="E6" s="17" t="s">
        <v>8</v>
      </c>
      <c r="F6" s="17" t="s">
        <v>9</v>
      </c>
      <c r="G6" s="17" t="s">
        <v>10</v>
      </c>
      <c r="H6" s="18" t="s">
        <v>70</v>
      </c>
      <c r="I6" s="18" t="s">
        <v>71</v>
      </c>
      <c r="J6" s="18" t="s">
        <v>72</v>
      </c>
      <c r="K6" s="18" t="s">
        <v>73</v>
      </c>
      <c r="L6" s="18" t="s">
        <v>68</v>
      </c>
      <c r="M6" s="17" t="s">
        <v>26</v>
      </c>
      <c r="N6" s="17" t="s">
        <v>27</v>
      </c>
      <c r="O6" s="19"/>
      <c r="P6" s="19"/>
      <c r="Q6"/>
    </row>
    <row r="7" spans="1:46" s="27" customFormat="1" ht="18.75">
      <c r="A7" s="50">
        <v>1</v>
      </c>
      <c r="B7" s="49" t="s">
        <v>74</v>
      </c>
      <c r="C7" s="49" t="s">
        <v>58</v>
      </c>
      <c r="D7" s="49" t="s">
        <v>45</v>
      </c>
      <c r="E7" s="56" t="s">
        <v>75</v>
      </c>
      <c r="F7" s="50">
        <v>1982</v>
      </c>
      <c r="G7" s="50">
        <v>75</v>
      </c>
      <c r="H7" s="54">
        <v>50</v>
      </c>
      <c r="I7" s="54">
        <v>60</v>
      </c>
      <c r="J7" s="54">
        <v>61.2</v>
      </c>
      <c r="K7" s="55">
        <v>62.5</v>
      </c>
      <c r="L7" s="50">
        <v>61.2</v>
      </c>
      <c r="M7" s="50">
        <v>61.2</v>
      </c>
      <c r="N7" s="50" t="s">
        <v>76</v>
      </c>
      <c r="O7" s="36"/>
      <c r="P7" s="36"/>
    </row>
    <row r="8" spans="1:46" s="27" customFormat="1" ht="18.75">
      <c r="A8" s="50">
        <v>1</v>
      </c>
      <c r="B8" s="49" t="s">
        <v>50</v>
      </c>
      <c r="C8" s="49" t="s">
        <v>58</v>
      </c>
      <c r="D8" s="49" t="s">
        <v>45</v>
      </c>
      <c r="E8" s="56" t="s">
        <v>60</v>
      </c>
      <c r="F8" s="50">
        <v>1974</v>
      </c>
      <c r="G8" s="50">
        <v>90</v>
      </c>
      <c r="H8" s="54">
        <v>55</v>
      </c>
      <c r="I8" s="55">
        <v>64</v>
      </c>
      <c r="J8" s="50">
        <v>0</v>
      </c>
      <c r="K8" s="50">
        <v>0</v>
      </c>
      <c r="L8" s="50">
        <v>55</v>
      </c>
      <c r="M8" s="50">
        <v>55</v>
      </c>
      <c r="N8" s="50" t="s">
        <v>60</v>
      </c>
      <c r="O8" s="36"/>
      <c r="P8" s="36"/>
    </row>
    <row r="9" spans="1:46" s="27" customFormat="1" ht="18.75">
      <c r="A9" s="50">
        <v>1</v>
      </c>
      <c r="B9" s="49" t="s">
        <v>77</v>
      </c>
      <c r="C9" s="49" t="s">
        <v>58</v>
      </c>
      <c r="D9" s="49" t="s">
        <v>45</v>
      </c>
      <c r="E9" s="56" t="s">
        <v>78</v>
      </c>
      <c r="F9" s="50">
        <v>1984</v>
      </c>
      <c r="G9" s="50">
        <v>100</v>
      </c>
      <c r="H9" s="55">
        <v>65</v>
      </c>
      <c r="I9" s="54">
        <v>60</v>
      </c>
      <c r="J9" s="55">
        <v>62.5</v>
      </c>
      <c r="K9" s="50">
        <v>0</v>
      </c>
      <c r="L9" s="50">
        <v>60</v>
      </c>
      <c r="M9" s="50">
        <v>60</v>
      </c>
      <c r="N9" s="50" t="s">
        <v>60</v>
      </c>
      <c r="O9" s="36"/>
      <c r="P9" s="36"/>
    </row>
    <row r="10" spans="1:46" s="27" customFormat="1" ht="18.75">
      <c r="A10" s="50" t="s">
        <v>60</v>
      </c>
      <c r="B10" s="49" t="s">
        <v>79</v>
      </c>
      <c r="C10" s="49" t="s">
        <v>58</v>
      </c>
      <c r="D10" s="49" t="s">
        <v>45</v>
      </c>
      <c r="E10" s="56" t="s">
        <v>60</v>
      </c>
      <c r="F10" s="50">
        <v>1991</v>
      </c>
      <c r="G10" s="50">
        <v>100</v>
      </c>
      <c r="H10" s="55">
        <v>55</v>
      </c>
      <c r="I10" s="55">
        <v>55</v>
      </c>
      <c r="J10" s="55">
        <v>55</v>
      </c>
      <c r="K10" s="50">
        <v>0</v>
      </c>
      <c r="L10" s="50">
        <v>0</v>
      </c>
      <c r="M10" s="50">
        <v>0</v>
      </c>
      <c r="N10" s="50" t="s">
        <v>60</v>
      </c>
      <c r="O10" s="36"/>
      <c r="P10" s="36"/>
    </row>
    <row r="11" spans="1:46" s="26" customFormat="1" ht="18.75">
      <c r="A11" s="33"/>
      <c r="B11" s="33"/>
      <c r="C11" s="33"/>
      <c r="D11" s="33"/>
      <c r="E11" s="33"/>
      <c r="F11" s="33"/>
      <c r="G11" s="33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</row>
    <row r="12" spans="1:46" s="26" customFormat="1" ht="18.75">
      <c r="A12" s="37"/>
      <c r="B12" s="38" t="s">
        <v>80</v>
      </c>
      <c r="C12" s="38"/>
      <c r="D12" s="38"/>
      <c r="E12" s="38"/>
      <c r="F12" s="33"/>
      <c r="G12" s="33"/>
      <c r="H12" s="33"/>
      <c r="I12" s="34"/>
      <c r="J12" s="34"/>
      <c r="K12" s="34"/>
      <c r="L12" s="34"/>
      <c r="M12" s="34"/>
      <c r="N12" s="34"/>
      <c r="O12" s="34"/>
      <c r="P12" s="34"/>
      <c r="Q12" s="34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</row>
    <row r="13" spans="1:46" s="26" customFormat="1" ht="18.75" customHeight="1">
      <c r="A13" s="57" t="s">
        <v>56</v>
      </c>
      <c r="B13" s="43"/>
      <c r="C13" s="94"/>
      <c r="D13" s="95"/>
      <c r="E13" s="58"/>
      <c r="F13" s="33"/>
      <c r="G13" s="33"/>
      <c r="H13" s="33"/>
      <c r="I13" s="34"/>
      <c r="J13" s="34"/>
      <c r="K13" s="34"/>
      <c r="L13" s="34"/>
      <c r="M13" s="34"/>
      <c r="N13" s="34"/>
      <c r="O13" s="34"/>
      <c r="P13" s="34"/>
      <c r="Q13" s="34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</row>
    <row r="14" spans="1:46" s="26" customFormat="1" ht="18.75" customHeight="1">
      <c r="A14" s="57">
        <v>2</v>
      </c>
      <c r="B14" s="43"/>
      <c r="C14" s="94"/>
      <c r="D14" s="95"/>
      <c r="E14" s="58"/>
      <c r="F14" s="33"/>
      <c r="G14" s="33"/>
      <c r="H14" s="33"/>
      <c r="I14" s="34"/>
      <c r="J14" s="34"/>
      <c r="K14" s="34"/>
      <c r="L14" s="34"/>
      <c r="M14" s="34"/>
      <c r="N14" s="34"/>
      <c r="O14" s="34"/>
      <c r="P14" s="34"/>
      <c r="Q14" s="34"/>
    </row>
    <row r="15" spans="1:46" s="26" customFormat="1" ht="18.75" customHeight="1">
      <c r="A15" s="57">
        <v>3</v>
      </c>
      <c r="B15" s="43"/>
      <c r="C15" s="94"/>
      <c r="D15" s="95"/>
      <c r="E15" s="58"/>
      <c r="F15" s="33"/>
      <c r="G15" s="33"/>
      <c r="H15" s="33"/>
      <c r="I15" s="34"/>
      <c r="J15" s="34"/>
      <c r="K15" s="34"/>
      <c r="L15" s="34"/>
      <c r="M15" s="34"/>
      <c r="N15" s="34"/>
      <c r="O15" s="34"/>
      <c r="P15" s="34"/>
      <c r="Q15" s="34"/>
    </row>
    <row r="16" spans="1:46" s="26" customFormat="1" ht="18.75">
      <c r="A16" s="33"/>
      <c r="B16" s="33"/>
      <c r="C16" s="33"/>
      <c r="D16" s="33"/>
      <c r="E16" s="33"/>
      <c r="F16" s="33"/>
      <c r="G16" s="33"/>
      <c r="H16" s="33"/>
      <c r="I16" s="34"/>
      <c r="J16" s="34"/>
      <c r="K16" s="34"/>
      <c r="L16" s="34"/>
      <c r="M16" s="34"/>
      <c r="N16" s="34"/>
      <c r="O16" s="34"/>
      <c r="P16" s="34"/>
      <c r="Q16" s="34"/>
    </row>
    <row r="17" spans="1:17" ht="17.25">
      <c r="A17" s="14"/>
      <c r="B17" s="15" t="s">
        <v>81</v>
      </c>
      <c r="C17" s="14"/>
      <c r="D17" s="14"/>
      <c r="E17" s="14"/>
      <c r="F17" s="14"/>
      <c r="G17" s="14"/>
      <c r="H17" s="16"/>
      <c r="I17" s="16"/>
      <c r="J17" s="16"/>
      <c r="K17" s="16"/>
      <c r="L17" s="16"/>
    </row>
    <row r="18" spans="1:17" ht="15.75">
      <c r="A18" s="17" t="s">
        <v>3</v>
      </c>
      <c r="B18" s="17" t="s">
        <v>4</v>
      </c>
      <c r="C18" s="17" t="s">
        <v>69</v>
      </c>
      <c r="D18" s="17" t="s">
        <v>6</v>
      </c>
      <c r="E18" s="17" t="s">
        <v>8</v>
      </c>
      <c r="F18" s="17" t="s">
        <v>9</v>
      </c>
      <c r="G18" s="17" t="s">
        <v>10</v>
      </c>
      <c r="H18" s="18" t="s">
        <v>82</v>
      </c>
      <c r="I18" s="18" t="s">
        <v>83</v>
      </c>
      <c r="J18" s="18" t="s">
        <v>84</v>
      </c>
      <c r="K18" s="18" t="s">
        <v>85</v>
      </c>
      <c r="L18" s="18" t="s">
        <v>81</v>
      </c>
      <c r="M18" s="17" t="s">
        <v>26</v>
      </c>
      <c r="N18" s="17" t="s">
        <v>27</v>
      </c>
      <c r="O18" s="19"/>
      <c r="P18" s="19"/>
      <c r="Q18"/>
    </row>
    <row r="19" spans="1:17" s="26" customFormat="1" ht="18.75">
      <c r="A19" s="50">
        <v>1</v>
      </c>
      <c r="B19" s="49" t="s">
        <v>86</v>
      </c>
      <c r="C19" s="49" t="s">
        <v>59</v>
      </c>
      <c r="D19" s="49" t="s">
        <v>36</v>
      </c>
      <c r="E19" s="56" t="s">
        <v>75</v>
      </c>
      <c r="F19" s="50">
        <v>1981</v>
      </c>
      <c r="G19" s="50">
        <v>56</v>
      </c>
      <c r="H19" s="54">
        <v>17.5</v>
      </c>
      <c r="I19" s="54">
        <v>18.25</v>
      </c>
      <c r="J19" s="54">
        <v>19</v>
      </c>
      <c r="K19" s="55">
        <v>20</v>
      </c>
      <c r="L19" s="50">
        <v>19</v>
      </c>
      <c r="M19" s="50">
        <v>19</v>
      </c>
      <c r="N19" s="50" t="s">
        <v>76</v>
      </c>
      <c r="O19" s="27"/>
      <c r="P19" s="59"/>
      <c r="Q19" s="59"/>
    </row>
    <row r="20" spans="1:17" s="26" customFormat="1" ht="18.75">
      <c r="A20" s="50">
        <v>1</v>
      </c>
      <c r="B20" s="49" t="s">
        <v>74</v>
      </c>
      <c r="C20" s="49" t="s">
        <v>58</v>
      </c>
      <c r="D20" s="49" t="s">
        <v>45</v>
      </c>
      <c r="E20" s="56" t="s">
        <v>75</v>
      </c>
      <c r="F20" s="50">
        <v>1982</v>
      </c>
      <c r="G20" s="50">
        <v>75</v>
      </c>
      <c r="H20" s="54">
        <v>17.5</v>
      </c>
      <c r="I20" s="54">
        <v>22.5</v>
      </c>
      <c r="J20" s="55">
        <v>25</v>
      </c>
      <c r="K20" s="54">
        <v>24</v>
      </c>
      <c r="L20" s="50">
        <v>24</v>
      </c>
      <c r="M20" s="50">
        <v>24</v>
      </c>
      <c r="N20" s="50" t="s">
        <v>76</v>
      </c>
      <c r="O20" s="59"/>
      <c r="P20" s="59"/>
      <c r="Q20" s="59"/>
    </row>
    <row r="21" spans="1:17" ht="15.75">
      <c r="A21" s="50">
        <v>1</v>
      </c>
      <c r="B21" s="49" t="s">
        <v>87</v>
      </c>
      <c r="C21" s="49" t="s">
        <v>58</v>
      </c>
      <c r="D21" s="49" t="s">
        <v>45</v>
      </c>
      <c r="E21" s="56" t="s">
        <v>75</v>
      </c>
      <c r="F21" s="50">
        <v>1981</v>
      </c>
      <c r="G21" s="50">
        <v>90</v>
      </c>
      <c r="H21" s="54">
        <v>25</v>
      </c>
      <c r="I21" s="54">
        <v>28</v>
      </c>
      <c r="J21" s="54">
        <v>30</v>
      </c>
      <c r="K21" s="55">
        <v>31.5</v>
      </c>
      <c r="L21" s="50">
        <v>30</v>
      </c>
      <c r="M21" s="50">
        <v>30</v>
      </c>
      <c r="N21" s="50" t="s">
        <v>76</v>
      </c>
      <c r="O21" s="59"/>
      <c r="P21" s="59"/>
      <c r="Q21" s="59"/>
    </row>
    <row r="22" spans="1:17" ht="15.75">
      <c r="A22" s="50">
        <v>1</v>
      </c>
      <c r="B22" s="49" t="s">
        <v>88</v>
      </c>
      <c r="C22" s="49" t="s">
        <v>58</v>
      </c>
      <c r="D22" s="49" t="s">
        <v>45</v>
      </c>
      <c r="E22" s="56" t="s">
        <v>78</v>
      </c>
      <c r="F22" s="50">
        <v>1981</v>
      </c>
      <c r="G22" s="50">
        <v>125</v>
      </c>
      <c r="H22" s="54">
        <v>25</v>
      </c>
      <c r="I22" s="54">
        <v>28</v>
      </c>
      <c r="J22" s="55">
        <v>30</v>
      </c>
      <c r="K22" s="54">
        <v>29</v>
      </c>
      <c r="L22" s="50">
        <v>29</v>
      </c>
      <c r="M22" s="50">
        <v>29</v>
      </c>
      <c r="N22" s="50" t="s">
        <v>89</v>
      </c>
      <c r="O22" s="59"/>
      <c r="P22" s="59"/>
      <c r="Q22" s="60"/>
    </row>
    <row r="23" spans="1:17" ht="15.75">
      <c r="A23" s="49"/>
      <c r="B23" s="49"/>
      <c r="C23" s="61"/>
      <c r="D23" s="61"/>
      <c r="E23" s="61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</row>
    <row r="24" spans="1:17" ht="15.75">
      <c r="A24" s="37"/>
      <c r="B24" s="38" t="s">
        <v>90</v>
      </c>
      <c r="C24" s="38"/>
      <c r="D24" s="38"/>
      <c r="E24" s="38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</row>
    <row r="25" spans="1:17" ht="15.75">
      <c r="A25" s="57" t="s">
        <v>56</v>
      </c>
      <c r="B25" s="43" t="s">
        <v>87</v>
      </c>
      <c r="C25" s="94" t="s">
        <v>45</v>
      </c>
      <c r="D25" s="95"/>
      <c r="E25" s="58">
        <v>17.39</v>
      </c>
      <c r="F25" s="61"/>
      <c r="G25" s="61"/>
      <c r="H25" s="61"/>
      <c r="I25" s="60"/>
      <c r="J25" s="60"/>
      <c r="K25" s="60"/>
      <c r="L25" s="62"/>
      <c r="M25" s="60"/>
      <c r="N25" s="60"/>
      <c r="O25" s="60"/>
      <c r="P25" s="60"/>
      <c r="Q25" s="60"/>
    </row>
    <row r="26" spans="1:17" ht="15.75">
      <c r="A26" s="57">
        <v>2</v>
      </c>
      <c r="B26" s="43" t="s">
        <v>74</v>
      </c>
      <c r="C26" s="94" t="s">
        <v>45</v>
      </c>
      <c r="D26" s="95"/>
      <c r="E26" s="58">
        <v>158.96</v>
      </c>
      <c r="F26" s="61"/>
      <c r="G26" s="61"/>
      <c r="H26" s="61"/>
      <c r="I26" s="60"/>
      <c r="J26" s="60"/>
      <c r="K26" s="60"/>
      <c r="L26" s="62"/>
      <c r="M26" s="60"/>
      <c r="N26" s="60"/>
      <c r="O26" s="60"/>
      <c r="P26" s="60"/>
      <c r="Q26" s="60"/>
    </row>
    <row r="27" spans="1:17" ht="15.75">
      <c r="A27" s="57">
        <v>3</v>
      </c>
      <c r="B27" s="43" t="s">
        <v>88</v>
      </c>
      <c r="C27" s="94" t="s">
        <v>45</v>
      </c>
      <c r="D27" s="95"/>
      <c r="E27" s="58">
        <v>15.02</v>
      </c>
      <c r="F27" s="61"/>
      <c r="G27" s="61"/>
      <c r="H27" s="61"/>
      <c r="I27" s="60"/>
      <c r="J27" s="60"/>
      <c r="K27" s="60"/>
      <c r="L27" s="62"/>
      <c r="M27" s="60"/>
      <c r="N27" s="60"/>
      <c r="O27" s="60"/>
      <c r="P27" s="60"/>
      <c r="Q27" s="60"/>
    </row>
    <row r="28" spans="1:17" ht="15.75">
      <c r="A28" s="19"/>
      <c r="B28" s="61"/>
      <c r="C28" s="61"/>
      <c r="D28" s="61"/>
      <c r="E28" s="61"/>
      <c r="F28" s="61"/>
      <c r="G28" s="61"/>
      <c r="H28" s="61"/>
      <c r="I28" s="60"/>
      <c r="J28" s="60"/>
      <c r="K28" s="60"/>
      <c r="L28" s="62"/>
      <c r="M28" s="60"/>
      <c r="N28" s="60"/>
      <c r="O28" s="60"/>
      <c r="P28" s="60"/>
      <c r="Q28" s="60"/>
    </row>
    <row r="29" spans="1:17" ht="17.25">
      <c r="A29" s="14"/>
      <c r="B29" s="15" t="s">
        <v>91</v>
      </c>
      <c r="C29" s="14"/>
      <c r="D29" s="14"/>
      <c r="E29" s="14"/>
      <c r="F29" s="14"/>
      <c r="G29" s="14"/>
      <c r="H29" s="16"/>
      <c r="I29" s="16"/>
      <c r="J29" s="16"/>
      <c r="K29" s="16"/>
      <c r="L29" s="16"/>
    </row>
    <row r="30" spans="1:17" ht="15.75">
      <c r="A30" s="17" t="s">
        <v>3</v>
      </c>
      <c r="B30" s="17" t="s">
        <v>4</v>
      </c>
      <c r="C30" s="17" t="s">
        <v>69</v>
      </c>
      <c r="D30" s="17" t="s">
        <v>6</v>
      </c>
      <c r="E30" s="17" t="s">
        <v>8</v>
      </c>
      <c r="F30" s="17" t="s">
        <v>9</v>
      </c>
      <c r="G30" s="17" t="s">
        <v>10</v>
      </c>
      <c r="H30" s="18" t="s">
        <v>92</v>
      </c>
      <c r="I30" s="18" t="s">
        <v>93</v>
      </c>
      <c r="J30" s="18" t="s">
        <v>94</v>
      </c>
      <c r="K30" s="18" t="s">
        <v>95</v>
      </c>
      <c r="L30" s="18" t="s">
        <v>91</v>
      </c>
      <c r="M30" s="17" t="s">
        <v>26</v>
      </c>
      <c r="N30" s="17" t="s">
        <v>27</v>
      </c>
    </row>
    <row r="31" spans="1:17" ht="15.75">
      <c r="A31" s="50">
        <v>1</v>
      </c>
      <c r="B31" s="49" t="s">
        <v>96</v>
      </c>
      <c r="C31" s="49" t="s">
        <v>59</v>
      </c>
      <c r="D31" s="49" t="s">
        <v>97</v>
      </c>
      <c r="E31" s="56" t="s">
        <v>61</v>
      </c>
      <c r="F31" s="50">
        <v>2006</v>
      </c>
      <c r="G31" s="50">
        <v>75</v>
      </c>
      <c r="H31" s="54">
        <v>47</v>
      </c>
      <c r="I31" s="55">
        <v>57</v>
      </c>
      <c r="J31" s="55">
        <v>57</v>
      </c>
      <c r="K31" s="54">
        <v>53</v>
      </c>
      <c r="L31" s="50">
        <v>53</v>
      </c>
      <c r="M31" s="50">
        <v>53</v>
      </c>
      <c r="N31" s="69" t="s">
        <v>98</v>
      </c>
    </row>
    <row r="32" spans="1:17" ht="15.75">
      <c r="A32" s="50">
        <v>1</v>
      </c>
      <c r="B32" s="49" t="s">
        <v>74</v>
      </c>
      <c r="C32" s="49" t="s">
        <v>58</v>
      </c>
      <c r="D32" s="49" t="s">
        <v>45</v>
      </c>
      <c r="E32" s="56" t="s">
        <v>75</v>
      </c>
      <c r="F32" s="50">
        <v>1982</v>
      </c>
      <c r="G32" s="50">
        <v>75</v>
      </c>
      <c r="H32" s="54">
        <v>60</v>
      </c>
      <c r="I32" s="54">
        <v>65</v>
      </c>
      <c r="J32" s="54">
        <v>70</v>
      </c>
      <c r="K32" s="55">
        <v>0</v>
      </c>
      <c r="L32" s="50">
        <v>70</v>
      </c>
      <c r="M32" s="50">
        <v>70</v>
      </c>
      <c r="N32" s="50" t="s">
        <v>76</v>
      </c>
    </row>
    <row r="33" spans="1:14" ht="15.75">
      <c r="A33" s="50">
        <v>1</v>
      </c>
      <c r="B33" s="49" t="s">
        <v>99</v>
      </c>
      <c r="C33" s="49" t="s">
        <v>58</v>
      </c>
      <c r="D33" s="49" t="s">
        <v>45</v>
      </c>
      <c r="E33" s="56" t="s">
        <v>78</v>
      </c>
      <c r="F33" s="50">
        <v>1983</v>
      </c>
      <c r="G33" s="50">
        <v>100</v>
      </c>
      <c r="H33" s="54">
        <v>90</v>
      </c>
      <c r="I33" s="54">
        <v>85</v>
      </c>
      <c r="J33" s="54">
        <v>90</v>
      </c>
      <c r="K33" s="54">
        <v>92.5</v>
      </c>
      <c r="L33" s="50">
        <v>92.5</v>
      </c>
      <c r="M33" s="50">
        <v>92.5</v>
      </c>
      <c r="N33" s="50" t="s">
        <v>89</v>
      </c>
    </row>
    <row r="34" spans="1:14" ht="15.75">
      <c r="A34" s="50">
        <v>2</v>
      </c>
      <c r="B34" s="49" t="s">
        <v>77</v>
      </c>
      <c r="C34" s="49" t="s">
        <v>58</v>
      </c>
      <c r="D34" s="49" t="s">
        <v>45</v>
      </c>
      <c r="E34" s="56" t="s">
        <v>78</v>
      </c>
      <c r="F34" s="50">
        <v>1984</v>
      </c>
      <c r="G34" s="50">
        <v>100</v>
      </c>
      <c r="H34" s="55">
        <v>70</v>
      </c>
      <c r="I34" s="54">
        <v>67.5</v>
      </c>
      <c r="J34" s="54">
        <v>70</v>
      </c>
      <c r="K34" s="54">
        <v>71</v>
      </c>
      <c r="L34" s="50">
        <v>71</v>
      </c>
      <c r="M34" s="50">
        <v>71</v>
      </c>
      <c r="N34" s="50" t="s">
        <v>89</v>
      </c>
    </row>
    <row r="35" spans="1:14">
      <c r="F35" s="13"/>
      <c r="G35" s="13"/>
      <c r="H35" s="13"/>
    </row>
    <row r="36" spans="1:14" ht="15.75">
      <c r="A36" s="37"/>
      <c r="B36" s="38" t="s">
        <v>100</v>
      </c>
      <c r="C36" s="38"/>
      <c r="D36" s="38"/>
      <c r="E36" s="38"/>
      <c r="F36" s="13"/>
      <c r="G36" s="13"/>
      <c r="H36" s="13"/>
    </row>
    <row r="37" spans="1:14">
      <c r="A37" s="57" t="s">
        <v>56</v>
      </c>
      <c r="B37" s="63" t="s">
        <v>74</v>
      </c>
      <c r="C37" s="94" t="s">
        <v>45</v>
      </c>
      <c r="D37" s="95"/>
      <c r="E37" s="58">
        <v>76.5</v>
      </c>
    </row>
    <row r="38" spans="1:14">
      <c r="A38" s="57">
        <v>2</v>
      </c>
      <c r="B38" s="63" t="s">
        <v>99</v>
      </c>
      <c r="C38" s="94" t="s">
        <v>45</v>
      </c>
      <c r="D38" s="95"/>
      <c r="E38" s="58">
        <v>51.7</v>
      </c>
    </row>
    <row r="39" spans="1:14">
      <c r="A39" s="57">
        <v>3</v>
      </c>
      <c r="B39" s="63" t="s">
        <v>77</v>
      </c>
      <c r="C39" s="94" t="s">
        <v>45</v>
      </c>
      <c r="D39" s="95"/>
      <c r="E39" s="58">
        <v>40.200000000000003</v>
      </c>
    </row>
    <row r="40" spans="1:14">
      <c r="B40" s="64"/>
    </row>
    <row r="42" spans="1:14" ht="17.25">
      <c r="A42" s="14"/>
      <c r="B42" s="15" t="s">
        <v>101</v>
      </c>
      <c r="C42" s="14"/>
      <c r="D42" s="14"/>
      <c r="E42" s="14"/>
      <c r="F42" s="14"/>
      <c r="G42" s="14"/>
      <c r="H42" s="16"/>
      <c r="I42" s="16"/>
      <c r="J42" s="16"/>
      <c r="K42" s="16"/>
      <c r="L42" s="16"/>
    </row>
    <row r="43" spans="1:14" ht="63.75" customHeight="1">
      <c r="A43" s="17" t="s">
        <v>3</v>
      </c>
      <c r="B43" s="17" t="s">
        <v>4</v>
      </c>
      <c r="C43" s="17" t="s">
        <v>69</v>
      </c>
      <c r="D43" s="17" t="s">
        <v>6</v>
      </c>
      <c r="E43" s="17" t="s">
        <v>8</v>
      </c>
      <c r="F43" s="17" t="s">
        <v>9</v>
      </c>
      <c r="G43" s="17" t="s">
        <v>10</v>
      </c>
      <c r="H43" s="18" t="s">
        <v>102</v>
      </c>
      <c r="I43" s="18" t="s">
        <v>103</v>
      </c>
      <c r="J43" s="18" t="s">
        <v>104</v>
      </c>
      <c r="K43" s="18" t="s">
        <v>105</v>
      </c>
      <c r="L43" s="18" t="s">
        <v>101</v>
      </c>
      <c r="M43" s="17" t="s">
        <v>26</v>
      </c>
      <c r="N43" s="17" t="s">
        <v>27</v>
      </c>
    </row>
    <row r="44" spans="1:14" ht="15.75">
      <c r="A44" s="50">
        <v>1</v>
      </c>
      <c r="B44" s="49" t="s">
        <v>74</v>
      </c>
      <c r="C44" s="49" t="s">
        <v>58</v>
      </c>
      <c r="D44" s="49" t="s">
        <v>45</v>
      </c>
      <c r="E44" s="56" t="s">
        <v>106</v>
      </c>
      <c r="F44" s="50">
        <v>1982</v>
      </c>
      <c r="G44" s="50">
        <v>75</v>
      </c>
      <c r="H44" s="54">
        <v>50</v>
      </c>
      <c r="I44" s="54">
        <v>55</v>
      </c>
      <c r="J44" s="54">
        <v>60</v>
      </c>
      <c r="K44" s="50">
        <v>0</v>
      </c>
      <c r="L44" s="50">
        <v>60</v>
      </c>
      <c r="M44" s="50">
        <v>60</v>
      </c>
      <c r="N44" s="50" t="s">
        <v>76</v>
      </c>
    </row>
    <row r="45" spans="1:14" ht="15.75">
      <c r="A45" s="50">
        <v>1</v>
      </c>
      <c r="B45" s="49" t="s">
        <v>107</v>
      </c>
      <c r="C45" s="49" t="s">
        <v>58</v>
      </c>
      <c r="D45" s="49" t="s">
        <v>45</v>
      </c>
      <c r="E45" s="49" t="s">
        <v>108</v>
      </c>
      <c r="F45" s="50">
        <v>1991</v>
      </c>
      <c r="G45" s="50">
        <v>100</v>
      </c>
      <c r="H45" s="54">
        <v>60</v>
      </c>
      <c r="I45" s="54">
        <v>60</v>
      </c>
      <c r="J45" s="55">
        <v>71</v>
      </c>
      <c r="K45" s="54">
        <v>69</v>
      </c>
      <c r="L45" s="50">
        <v>69</v>
      </c>
      <c r="M45" s="50">
        <v>69</v>
      </c>
      <c r="N45" s="50" t="s">
        <v>76</v>
      </c>
    </row>
    <row r="46" spans="1:14" ht="15.75">
      <c r="A46" s="50">
        <v>2</v>
      </c>
      <c r="B46" s="49" t="s">
        <v>77</v>
      </c>
      <c r="C46" s="49" t="s">
        <v>58</v>
      </c>
      <c r="D46" s="49" t="s">
        <v>45</v>
      </c>
      <c r="E46" s="56" t="s">
        <v>106</v>
      </c>
      <c r="F46" s="50">
        <v>1984</v>
      </c>
      <c r="G46" s="50">
        <v>100</v>
      </c>
      <c r="H46" s="54">
        <v>60</v>
      </c>
      <c r="I46" s="55">
        <v>66</v>
      </c>
      <c r="J46" s="54">
        <v>63</v>
      </c>
      <c r="K46" s="55">
        <v>65</v>
      </c>
      <c r="L46" s="50">
        <v>63</v>
      </c>
      <c r="M46" s="50">
        <v>63</v>
      </c>
      <c r="N46" s="50" t="s">
        <v>89</v>
      </c>
    </row>
    <row r="47" spans="1:14">
      <c r="F47" s="13"/>
      <c r="G47" s="13"/>
      <c r="H47" s="13"/>
    </row>
    <row r="48" spans="1:14" ht="15.75">
      <c r="A48" s="37"/>
      <c r="B48" s="38" t="s">
        <v>109</v>
      </c>
      <c r="C48" s="38"/>
      <c r="D48" s="38"/>
      <c r="E48" s="38"/>
      <c r="F48" s="13"/>
      <c r="G48" s="13"/>
      <c r="H48" s="13"/>
    </row>
    <row r="49" spans="1:15" ht="15.75">
      <c r="A49" s="65" t="s">
        <v>56</v>
      </c>
      <c r="B49" s="43" t="s">
        <v>74</v>
      </c>
      <c r="C49" s="94" t="s">
        <v>45</v>
      </c>
      <c r="D49" s="95"/>
      <c r="E49" s="58">
        <v>39.9</v>
      </c>
    </row>
    <row r="50" spans="1:15" ht="15.75">
      <c r="A50" s="65">
        <v>2</v>
      </c>
      <c r="B50" s="43" t="s">
        <v>107</v>
      </c>
      <c r="C50" s="94" t="s">
        <v>45</v>
      </c>
      <c r="D50" s="95"/>
      <c r="E50" s="58">
        <v>39.299999999999997</v>
      </c>
    </row>
    <row r="51" spans="1:15" ht="15.75">
      <c r="A51" s="65">
        <v>3</v>
      </c>
      <c r="B51" s="43" t="s">
        <v>77</v>
      </c>
      <c r="C51" s="94" t="s">
        <v>45</v>
      </c>
      <c r="D51" s="95"/>
      <c r="E51" s="58">
        <v>35.700000000000003</v>
      </c>
    </row>
    <row r="53" spans="1:15" ht="17.25">
      <c r="A53" s="14"/>
      <c r="B53" s="15" t="s">
        <v>110</v>
      </c>
      <c r="C53" s="14"/>
      <c r="D53" s="14"/>
      <c r="E53" s="14"/>
      <c r="F53" s="14"/>
      <c r="G53" s="14"/>
      <c r="H53" s="16"/>
      <c r="I53" s="16"/>
      <c r="J53" s="16"/>
      <c r="K53" s="16"/>
      <c r="L53" s="16"/>
    </row>
    <row r="54" spans="1:15" ht="15.75">
      <c r="A54" s="17" t="s">
        <v>3</v>
      </c>
      <c r="B54" s="17" t="s">
        <v>4</v>
      </c>
      <c r="C54" s="17" t="s">
        <v>69</v>
      </c>
      <c r="D54" s="17" t="s">
        <v>6</v>
      </c>
      <c r="E54" s="17" t="s">
        <v>8</v>
      </c>
      <c r="F54" s="17" t="s">
        <v>9</v>
      </c>
      <c r="G54" s="17" t="s">
        <v>10</v>
      </c>
      <c r="H54" s="18" t="s">
        <v>111</v>
      </c>
      <c r="I54" s="18" t="s">
        <v>112</v>
      </c>
      <c r="J54" s="18" t="s">
        <v>113</v>
      </c>
      <c r="K54" s="18" t="s">
        <v>114</v>
      </c>
      <c r="L54" s="18" t="s">
        <v>115</v>
      </c>
      <c r="M54" s="17" t="s">
        <v>26</v>
      </c>
      <c r="N54" s="17" t="s">
        <v>27</v>
      </c>
      <c r="O54" s="19"/>
    </row>
    <row r="55" spans="1:15" ht="18.75">
      <c r="A55" s="50">
        <v>1</v>
      </c>
      <c r="B55" s="49" t="s">
        <v>86</v>
      </c>
      <c r="C55" s="49" t="s">
        <v>59</v>
      </c>
      <c r="D55" s="49" t="s">
        <v>36</v>
      </c>
      <c r="E55" s="56" t="s">
        <v>75</v>
      </c>
      <c r="F55" s="50">
        <v>1981</v>
      </c>
      <c r="G55" s="50">
        <v>56</v>
      </c>
      <c r="H55" s="54">
        <v>70</v>
      </c>
      <c r="I55" s="55">
        <v>75</v>
      </c>
      <c r="J55" s="55">
        <v>72.5</v>
      </c>
      <c r="K55" s="50">
        <v>0</v>
      </c>
      <c r="L55" s="50">
        <v>70</v>
      </c>
      <c r="M55" s="50">
        <v>70</v>
      </c>
      <c r="N55" s="50" t="s">
        <v>76</v>
      </c>
      <c r="O55" s="27"/>
    </row>
    <row r="56" spans="1:15" ht="15.75">
      <c r="A56" s="50">
        <v>1</v>
      </c>
      <c r="B56" s="49" t="s">
        <v>74</v>
      </c>
      <c r="C56" s="49" t="s">
        <v>58</v>
      </c>
      <c r="D56" s="49" t="s">
        <v>45</v>
      </c>
      <c r="E56" s="56" t="s">
        <v>75</v>
      </c>
      <c r="F56" s="50">
        <v>1982</v>
      </c>
      <c r="G56" s="50">
        <v>75</v>
      </c>
      <c r="H56" s="54">
        <v>80</v>
      </c>
      <c r="I56" s="54">
        <v>90</v>
      </c>
      <c r="J56" s="54">
        <v>100</v>
      </c>
      <c r="K56" s="54">
        <v>105</v>
      </c>
      <c r="L56" s="50">
        <v>105</v>
      </c>
      <c r="M56" s="50">
        <v>105</v>
      </c>
      <c r="N56" s="50" t="s">
        <v>76</v>
      </c>
      <c r="O56" s="59"/>
    </row>
    <row r="57" spans="1:15" ht="15.75">
      <c r="A57" s="50">
        <v>1</v>
      </c>
      <c r="B57" s="49" t="s">
        <v>87</v>
      </c>
      <c r="C57" s="49" t="s">
        <v>58</v>
      </c>
      <c r="D57" s="49" t="s">
        <v>45</v>
      </c>
      <c r="E57" s="56" t="s">
        <v>75</v>
      </c>
      <c r="F57" s="50">
        <v>1981</v>
      </c>
      <c r="G57" s="50">
        <v>90</v>
      </c>
      <c r="H57" s="54">
        <v>140</v>
      </c>
      <c r="I57" s="54">
        <v>150</v>
      </c>
      <c r="J57" s="54">
        <v>155</v>
      </c>
      <c r="K57" s="55">
        <v>160</v>
      </c>
      <c r="L57" s="50">
        <v>155</v>
      </c>
      <c r="M57" s="50">
        <v>155</v>
      </c>
      <c r="N57" s="50" t="s">
        <v>76</v>
      </c>
    </row>
    <row r="58" spans="1:15" ht="15.75">
      <c r="A58" s="50">
        <v>1</v>
      </c>
      <c r="B58" s="49" t="s">
        <v>77</v>
      </c>
      <c r="C58" s="49" t="s">
        <v>58</v>
      </c>
      <c r="D58" s="49" t="s">
        <v>45</v>
      </c>
      <c r="E58" s="56" t="s">
        <v>106</v>
      </c>
      <c r="F58" s="50">
        <v>1984</v>
      </c>
      <c r="G58" s="50">
        <v>100</v>
      </c>
      <c r="H58" s="55">
        <v>120</v>
      </c>
      <c r="I58" s="55">
        <v>115</v>
      </c>
      <c r="J58" s="54">
        <v>110</v>
      </c>
      <c r="K58" s="55">
        <v>112.5</v>
      </c>
      <c r="L58" s="50">
        <v>110</v>
      </c>
      <c r="M58" s="50">
        <v>110</v>
      </c>
      <c r="N58" s="50" t="s">
        <v>89</v>
      </c>
      <c r="O58" s="59"/>
    </row>
    <row r="59" spans="1:15" ht="15.75">
      <c r="A59" s="50"/>
      <c r="B59" s="49"/>
      <c r="C59" s="66"/>
      <c r="D59" s="66"/>
      <c r="E59" s="67"/>
      <c r="F59" s="68"/>
      <c r="G59" s="68"/>
      <c r="H59" s="68"/>
      <c r="I59" s="68"/>
      <c r="J59" s="68"/>
      <c r="K59" s="68"/>
      <c r="L59" s="68"/>
      <c r="M59" s="68"/>
      <c r="N59" s="68"/>
    </row>
    <row r="60" spans="1:15" ht="15.75">
      <c r="A60" s="37"/>
      <c r="B60" s="38" t="s">
        <v>90</v>
      </c>
      <c r="C60" s="38"/>
      <c r="D60" s="38"/>
      <c r="E60" s="38"/>
      <c r="F60" s="60"/>
      <c r="G60" s="60"/>
      <c r="M60" s="60"/>
      <c r="N60" s="60"/>
      <c r="O60" s="60"/>
    </row>
    <row r="61" spans="1:15" ht="15.75">
      <c r="A61" s="57" t="s">
        <v>56</v>
      </c>
      <c r="B61" s="43" t="s">
        <v>87</v>
      </c>
      <c r="C61" s="94" t="s">
        <v>45</v>
      </c>
      <c r="D61" s="95"/>
      <c r="E61" s="58">
        <v>89.8</v>
      </c>
      <c r="F61" s="61"/>
      <c r="G61" s="61"/>
      <c r="M61" s="60"/>
      <c r="N61" s="60"/>
      <c r="O61" s="60"/>
    </row>
    <row r="62" spans="1:15" ht="15.75">
      <c r="A62" s="57">
        <v>2</v>
      </c>
      <c r="B62" s="43" t="s">
        <v>74</v>
      </c>
      <c r="C62" s="94" t="s">
        <v>45</v>
      </c>
      <c r="D62" s="95"/>
      <c r="E62" s="58">
        <v>69.8</v>
      </c>
      <c r="F62" s="61"/>
      <c r="G62" s="61"/>
      <c r="M62" s="60"/>
      <c r="N62" s="60"/>
      <c r="O62" s="60"/>
    </row>
    <row r="63" spans="1:15" ht="15.75">
      <c r="A63" s="57">
        <v>3</v>
      </c>
      <c r="B63" s="43" t="s">
        <v>88</v>
      </c>
      <c r="C63" s="94" t="s">
        <v>45</v>
      </c>
      <c r="D63" s="95"/>
      <c r="E63" s="58">
        <v>62.4</v>
      </c>
      <c r="F63" s="61"/>
      <c r="G63" s="61"/>
      <c r="M63" s="60"/>
      <c r="N63" s="60"/>
      <c r="O63" s="60"/>
    </row>
    <row r="238" spans="1:17" s="52" customFormat="1">
      <c r="A238"/>
      <c r="B238"/>
      <c r="C238"/>
      <c r="D238"/>
      <c r="E238"/>
      <c r="F238"/>
      <c r="G238"/>
      <c r="H238"/>
      <c r="I238" s="13"/>
      <c r="J238" s="13"/>
      <c r="K238" s="13"/>
      <c r="L238" s="13"/>
      <c r="M238" s="13"/>
      <c r="N238" s="13"/>
      <c r="O238" s="13"/>
      <c r="P238" s="13"/>
      <c r="Q238" s="13"/>
    </row>
    <row r="239" spans="1:17" s="52" customFormat="1">
      <c r="A239"/>
      <c r="B239"/>
      <c r="C239"/>
      <c r="D239"/>
      <c r="E239"/>
      <c r="F239"/>
      <c r="G239"/>
      <c r="H239"/>
      <c r="I239" s="13"/>
      <c r="J239" s="13"/>
      <c r="K239" s="13"/>
      <c r="L239" s="13"/>
      <c r="M239" s="13"/>
      <c r="N239" s="13"/>
      <c r="O239" s="13"/>
      <c r="P239" s="13"/>
      <c r="Q239" s="13"/>
    </row>
    <row r="240" spans="1:17" s="52" customFormat="1">
      <c r="A240"/>
      <c r="B240"/>
      <c r="C240"/>
      <c r="D240"/>
      <c r="E240"/>
      <c r="F240"/>
      <c r="G240"/>
      <c r="H240"/>
      <c r="I240" s="13"/>
      <c r="J240" s="13"/>
      <c r="K240" s="13"/>
      <c r="L240" s="13"/>
      <c r="M240" s="53"/>
      <c r="N240" s="53"/>
      <c r="O240" s="53"/>
      <c r="P240" s="53"/>
      <c r="Q240" s="53"/>
    </row>
    <row r="241" spans="1:17" s="52" customFormat="1">
      <c r="A241"/>
      <c r="B241"/>
      <c r="C241"/>
      <c r="D241"/>
      <c r="E241"/>
      <c r="F241"/>
      <c r="G241"/>
      <c r="H241"/>
      <c r="I241" s="13"/>
      <c r="J241" s="13"/>
      <c r="K241" s="13"/>
      <c r="L241" s="13"/>
      <c r="M241" s="53"/>
      <c r="N241" s="53"/>
      <c r="O241" s="53"/>
      <c r="P241" s="53"/>
      <c r="Q241" s="53"/>
    </row>
    <row r="242" spans="1:17" s="52" customFormat="1">
      <c r="A242"/>
      <c r="B242"/>
      <c r="C242"/>
      <c r="D242"/>
      <c r="E242"/>
      <c r="F242"/>
      <c r="G242"/>
      <c r="H242"/>
      <c r="I242" s="13"/>
      <c r="J242" s="13"/>
      <c r="K242" s="13"/>
      <c r="L242" s="13"/>
      <c r="M242" s="53"/>
      <c r="N242" s="53"/>
      <c r="O242" s="53"/>
      <c r="P242" s="53"/>
      <c r="Q242" s="53"/>
    </row>
    <row r="243" spans="1:17" s="52" customFormat="1">
      <c r="A243"/>
      <c r="B243"/>
      <c r="C243"/>
      <c r="D243"/>
      <c r="E243"/>
      <c r="F243"/>
      <c r="G243"/>
      <c r="H243"/>
      <c r="I243" s="13"/>
      <c r="J243" s="13"/>
      <c r="K243" s="13"/>
      <c r="L243" s="13"/>
      <c r="M243" s="53"/>
      <c r="N243" s="53"/>
      <c r="O243" s="53"/>
      <c r="P243" s="53"/>
      <c r="Q243" s="53"/>
    </row>
    <row r="244" spans="1:17" s="52" customFormat="1">
      <c r="A244"/>
      <c r="B244"/>
      <c r="C244"/>
      <c r="D244"/>
      <c r="E244"/>
      <c r="F244"/>
      <c r="G244"/>
      <c r="H244"/>
      <c r="I244" s="13"/>
      <c r="J244" s="13"/>
      <c r="K244" s="13"/>
      <c r="L244" s="13"/>
      <c r="M244" s="53"/>
      <c r="N244" s="53"/>
      <c r="O244" s="53"/>
      <c r="P244" s="53"/>
      <c r="Q244" s="53"/>
    </row>
    <row r="245" spans="1:17" s="52" customFormat="1">
      <c r="A245"/>
      <c r="B245"/>
      <c r="C245"/>
      <c r="D245"/>
      <c r="E245"/>
      <c r="F245"/>
      <c r="G245"/>
      <c r="H245"/>
      <c r="I245" s="13"/>
      <c r="J245" s="13"/>
      <c r="K245" s="13"/>
      <c r="L245" s="13"/>
      <c r="M245" s="53"/>
      <c r="N245" s="53"/>
      <c r="O245" s="53"/>
      <c r="P245" s="53"/>
      <c r="Q245" s="53"/>
    </row>
    <row r="246" spans="1:17" s="52" customFormat="1">
      <c r="A246"/>
      <c r="B246"/>
      <c r="C246"/>
      <c r="D246"/>
      <c r="E246"/>
      <c r="F246"/>
      <c r="G246"/>
      <c r="H246"/>
      <c r="I246" s="13"/>
      <c r="J246" s="13"/>
      <c r="K246" s="13"/>
      <c r="L246" s="13"/>
      <c r="M246" s="53"/>
      <c r="N246" s="53"/>
      <c r="O246" s="53"/>
      <c r="P246" s="53"/>
      <c r="Q246" s="53"/>
    </row>
    <row r="247" spans="1:17" s="52" customFormat="1">
      <c r="A247"/>
      <c r="B247"/>
      <c r="C247"/>
      <c r="D247"/>
      <c r="E247"/>
      <c r="F247"/>
      <c r="G247"/>
      <c r="H247"/>
      <c r="I247" s="13"/>
      <c r="J247" s="13"/>
      <c r="K247" s="13"/>
      <c r="L247" s="13"/>
      <c r="M247" s="53"/>
      <c r="N247" s="53"/>
      <c r="O247" s="53"/>
      <c r="P247" s="53"/>
      <c r="Q247" s="53"/>
    </row>
    <row r="248" spans="1:17" s="52" customFormat="1">
      <c r="A248"/>
      <c r="B248"/>
      <c r="C248"/>
      <c r="D248"/>
      <c r="E248"/>
      <c r="F248"/>
      <c r="G248"/>
      <c r="H248"/>
      <c r="I248" s="13"/>
      <c r="J248" s="13"/>
      <c r="K248" s="13"/>
      <c r="L248" s="13"/>
      <c r="M248" s="53"/>
      <c r="N248" s="53"/>
      <c r="O248" s="53"/>
      <c r="P248" s="53"/>
      <c r="Q248" s="53"/>
    </row>
    <row r="249" spans="1:17" s="52" customFormat="1">
      <c r="A249"/>
      <c r="B249"/>
      <c r="C249"/>
      <c r="D249"/>
      <c r="E249"/>
      <c r="F249"/>
      <c r="G249"/>
      <c r="H249"/>
      <c r="I249" s="13"/>
      <c r="J249" s="13"/>
      <c r="K249" s="13"/>
      <c r="L249" s="13"/>
      <c r="M249" s="53"/>
      <c r="N249" s="53"/>
      <c r="O249" s="53"/>
      <c r="P249" s="53"/>
      <c r="Q249" s="53"/>
    </row>
    <row r="250" spans="1:17" s="52" customFormat="1">
      <c r="A250"/>
      <c r="B250"/>
      <c r="C250"/>
      <c r="D250"/>
      <c r="E250"/>
      <c r="F250"/>
      <c r="G250"/>
      <c r="H250"/>
      <c r="I250" s="13"/>
      <c r="J250" s="13"/>
      <c r="K250" s="13"/>
      <c r="L250" s="13"/>
      <c r="M250" s="53"/>
      <c r="N250" s="53"/>
      <c r="O250" s="53"/>
      <c r="P250" s="53"/>
      <c r="Q250" s="53"/>
    </row>
    <row r="251" spans="1:17" s="52" customFormat="1">
      <c r="A251"/>
      <c r="B251"/>
      <c r="C251"/>
      <c r="D251"/>
      <c r="E251"/>
      <c r="F251"/>
      <c r="G251"/>
      <c r="H251"/>
      <c r="I251" s="13"/>
      <c r="J251" s="13"/>
      <c r="K251" s="13"/>
      <c r="L251" s="13"/>
      <c r="M251" s="53"/>
      <c r="N251" s="53"/>
      <c r="O251" s="53"/>
      <c r="P251" s="53"/>
      <c r="Q251" s="53"/>
    </row>
    <row r="252" spans="1:17" s="52" customFormat="1">
      <c r="A252"/>
      <c r="B252"/>
      <c r="C252"/>
      <c r="D252"/>
      <c r="E252"/>
      <c r="F252"/>
      <c r="G252"/>
      <c r="H252"/>
      <c r="I252" s="13"/>
      <c r="J252" s="13"/>
      <c r="K252" s="13"/>
      <c r="L252" s="13"/>
      <c r="M252" s="53"/>
      <c r="N252" s="53"/>
      <c r="O252" s="53"/>
      <c r="P252" s="53"/>
      <c r="Q252" s="53"/>
    </row>
    <row r="253" spans="1:17" s="52" customFormat="1">
      <c r="A253"/>
      <c r="B253"/>
      <c r="C253"/>
      <c r="D253"/>
      <c r="E253"/>
      <c r="F253"/>
      <c r="G253"/>
      <c r="H253"/>
      <c r="I253" s="13"/>
      <c r="J253" s="13"/>
      <c r="K253" s="13"/>
      <c r="L253" s="13"/>
      <c r="M253" s="53"/>
      <c r="N253" s="53"/>
      <c r="O253" s="53"/>
      <c r="P253" s="53"/>
      <c r="Q253" s="53"/>
    </row>
    <row r="254" spans="1:17" s="52" customFormat="1">
      <c r="A254"/>
      <c r="B254"/>
      <c r="C254"/>
      <c r="D254"/>
      <c r="E254"/>
      <c r="F254"/>
      <c r="G254"/>
      <c r="H254"/>
      <c r="I254" s="13"/>
      <c r="J254" s="13"/>
      <c r="K254" s="13"/>
      <c r="L254" s="13"/>
      <c r="M254" s="53"/>
      <c r="N254" s="53"/>
      <c r="O254" s="53"/>
      <c r="P254" s="53"/>
      <c r="Q254" s="53"/>
    </row>
    <row r="255" spans="1:17" s="52" customFormat="1">
      <c r="A255"/>
      <c r="B255"/>
      <c r="C255"/>
      <c r="D255"/>
      <c r="E255"/>
      <c r="F255"/>
      <c r="G255"/>
      <c r="H255"/>
      <c r="I255" s="13"/>
      <c r="J255" s="13"/>
      <c r="K255" s="13"/>
      <c r="L255" s="13"/>
      <c r="M255" s="53"/>
      <c r="N255" s="53"/>
      <c r="O255" s="53"/>
      <c r="P255" s="53"/>
      <c r="Q255" s="53"/>
    </row>
    <row r="256" spans="1:17" s="52" customFormat="1">
      <c r="A256"/>
      <c r="B256"/>
      <c r="C256"/>
      <c r="D256"/>
      <c r="E256"/>
      <c r="F256"/>
      <c r="G256"/>
      <c r="H256"/>
      <c r="I256" s="13"/>
      <c r="J256" s="13"/>
      <c r="K256" s="13"/>
      <c r="L256" s="13"/>
      <c r="M256" s="53"/>
      <c r="N256" s="53"/>
      <c r="O256" s="53"/>
      <c r="P256" s="53"/>
      <c r="Q256" s="53"/>
    </row>
    <row r="257" spans="1:17" s="52" customFormat="1">
      <c r="A257"/>
      <c r="B257"/>
      <c r="C257"/>
      <c r="D257"/>
      <c r="E257"/>
      <c r="F257"/>
      <c r="G257"/>
      <c r="H257"/>
      <c r="I257" s="13"/>
      <c r="J257" s="13"/>
      <c r="K257" s="13"/>
      <c r="L257" s="13"/>
      <c r="M257" s="53"/>
      <c r="N257" s="53"/>
      <c r="O257" s="53"/>
      <c r="P257" s="53"/>
      <c r="Q257" s="53"/>
    </row>
    <row r="258" spans="1:17" s="52" customFormat="1">
      <c r="A258"/>
      <c r="B258"/>
      <c r="C258"/>
      <c r="D258"/>
      <c r="E258"/>
      <c r="F258"/>
      <c r="G258"/>
      <c r="H258"/>
      <c r="I258" s="13"/>
      <c r="J258" s="13"/>
      <c r="K258" s="13"/>
      <c r="L258" s="13"/>
      <c r="M258" s="53"/>
      <c r="N258" s="53"/>
      <c r="O258" s="53"/>
      <c r="P258" s="53"/>
      <c r="Q258" s="53"/>
    </row>
    <row r="259" spans="1:17" s="52" customFormat="1">
      <c r="A259"/>
      <c r="B259"/>
      <c r="C259"/>
      <c r="D259"/>
      <c r="E259"/>
      <c r="F259"/>
      <c r="G259"/>
      <c r="H259"/>
      <c r="I259" s="13"/>
      <c r="J259" s="13"/>
      <c r="K259" s="13"/>
      <c r="L259" s="13"/>
      <c r="M259" s="53"/>
      <c r="N259" s="53"/>
      <c r="O259" s="53"/>
      <c r="P259" s="53"/>
      <c r="Q259" s="53"/>
    </row>
    <row r="260" spans="1:17" s="52" customFormat="1">
      <c r="A260"/>
      <c r="B260"/>
      <c r="C260"/>
      <c r="D260"/>
      <c r="E260"/>
      <c r="F260"/>
      <c r="G260"/>
      <c r="H260"/>
      <c r="I260" s="13"/>
      <c r="J260" s="13"/>
      <c r="K260" s="13"/>
      <c r="L260" s="13"/>
      <c r="M260" s="53"/>
      <c r="N260" s="53"/>
      <c r="O260" s="53"/>
      <c r="P260" s="53"/>
      <c r="Q260" s="53"/>
    </row>
    <row r="261" spans="1:17" s="52" customFormat="1">
      <c r="A261"/>
      <c r="B261"/>
      <c r="C261"/>
      <c r="D261"/>
      <c r="E261"/>
      <c r="F261"/>
      <c r="G261"/>
      <c r="H261"/>
      <c r="I261" s="13"/>
      <c r="J261" s="13"/>
      <c r="K261" s="13"/>
      <c r="L261" s="13"/>
      <c r="M261" s="53"/>
      <c r="N261" s="53"/>
      <c r="O261" s="53"/>
      <c r="P261" s="53"/>
      <c r="Q261" s="53"/>
    </row>
    <row r="262" spans="1:17" s="52" customFormat="1">
      <c r="A262"/>
      <c r="B262"/>
      <c r="C262"/>
      <c r="D262"/>
      <c r="E262"/>
      <c r="F262"/>
      <c r="G262"/>
      <c r="H262"/>
      <c r="I262" s="13"/>
      <c r="J262" s="13"/>
      <c r="K262" s="13"/>
      <c r="L262" s="13"/>
      <c r="M262" s="53"/>
      <c r="N262" s="53"/>
      <c r="O262" s="53"/>
      <c r="P262" s="53"/>
      <c r="Q262" s="53"/>
    </row>
    <row r="263" spans="1:17" s="52" customFormat="1">
      <c r="A263"/>
      <c r="B263"/>
      <c r="C263"/>
      <c r="D263"/>
      <c r="E263"/>
      <c r="F263"/>
      <c r="G263"/>
      <c r="H263"/>
      <c r="I263" s="13"/>
      <c r="J263" s="13"/>
      <c r="K263" s="13"/>
      <c r="L263" s="13"/>
      <c r="M263" s="53"/>
      <c r="N263" s="53"/>
      <c r="O263" s="53"/>
      <c r="P263" s="53"/>
      <c r="Q263" s="53"/>
    </row>
    <row r="264" spans="1:17" s="52" customFormat="1">
      <c r="A264"/>
      <c r="B264"/>
      <c r="C264"/>
      <c r="D264"/>
      <c r="E264"/>
      <c r="F264"/>
      <c r="G264"/>
      <c r="H264"/>
      <c r="I264" s="13"/>
      <c r="J264" s="13"/>
      <c r="K264" s="13"/>
      <c r="L264" s="13"/>
      <c r="M264" s="53"/>
      <c r="N264" s="53"/>
      <c r="O264" s="53"/>
      <c r="P264" s="53"/>
      <c r="Q264" s="53"/>
    </row>
    <row r="265" spans="1:17" s="52" customFormat="1">
      <c r="A265"/>
      <c r="B265"/>
      <c r="C265"/>
      <c r="D265"/>
      <c r="E265"/>
      <c r="F265"/>
      <c r="G265"/>
      <c r="H265"/>
      <c r="I265" s="13"/>
      <c r="J265" s="13"/>
      <c r="K265" s="13"/>
      <c r="L265" s="13"/>
      <c r="M265" s="53"/>
      <c r="N265" s="53"/>
      <c r="O265" s="53"/>
      <c r="P265" s="53"/>
      <c r="Q265" s="53"/>
    </row>
    <row r="266" spans="1:17" s="52" customFormat="1">
      <c r="A266"/>
      <c r="B266"/>
      <c r="C266"/>
      <c r="D266"/>
      <c r="E266"/>
      <c r="F266"/>
      <c r="G266"/>
      <c r="H266"/>
      <c r="I266" s="13"/>
      <c r="J266" s="13"/>
      <c r="K266" s="13"/>
      <c r="L266" s="13"/>
      <c r="M266" s="53"/>
      <c r="N266" s="53"/>
      <c r="O266" s="53"/>
      <c r="P266" s="53"/>
      <c r="Q266" s="53"/>
    </row>
    <row r="267" spans="1:17" s="52" customFormat="1">
      <c r="A267"/>
      <c r="B267"/>
      <c r="C267"/>
      <c r="D267"/>
      <c r="E267"/>
      <c r="F267"/>
      <c r="G267"/>
      <c r="H267"/>
      <c r="I267" s="13"/>
      <c r="J267" s="13"/>
      <c r="K267" s="13"/>
      <c r="L267" s="13"/>
      <c r="M267" s="53"/>
      <c r="N267" s="53"/>
      <c r="O267" s="53"/>
      <c r="P267" s="53"/>
      <c r="Q267" s="53"/>
    </row>
    <row r="268" spans="1:17" s="52" customFormat="1">
      <c r="A268"/>
      <c r="B268"/>
      <c r="C268"/>
      <c r="D268"/>
      <c r="E268"/>
      <c r="F268"/>
      <c r="G268"/>
      <c r="H268"/>
      <c r="I268" s="13"/>
      <c r="J268" s="13"/>
      <c r="K268" s="13"/>
      <c r="L268" s="13"/>
      <c r="M268" s="53"/>
      <c r="N268" s="53"/>
      <c r="O268" s="53"/>
      <c r="P268" s="53"/>
      <c r="Q268" s="53"/>
    </row>
    <row r="269" spans="1:17" s="52" customFormat="1">
      <c r="A269"/>
      <c r="B269"/>
      <c r="C269"/>
      <c r="D269"/>
      <c r="E269"/>
      <c r="F269"/>
      <c r="G269"/>
      <c r="H269"/>
      <c r="I269" s="13"/>
      <c r="J269" s="13"/>
      <c r="K269" s="13"/>
      <c r="L269" s="13"/>
      <c r="M269" s="53"/>
      <c r="N269" s="53"/>
      <c r="O269" s="53"/>
      <c r="P269" s="53"/>
      <c r="Q269" s="53"/>
    </row>
    <row r="270" spans="1:17" s="52" customFormat="1">
      <c r="A270"/>
      <c r="B270"/>
      <c r="C270"/>
      <c r="D270"/>
      <c r="E270"/>
      <c r="F270"/>
      <c r="G270"/>
      <c r="H270"/>
      <c r="I270" s="13"/>
      <c r="J270" s="13"/>
      <c r="K270" s="13"/>
      <c r="L270" s="13"/>
      <c r="M270" s="53"/>
      <c r="N270" s="53"/>
      <c r="O270" s="53"/>
      <c r="P270" s="53"/>
      <c r="Q270" s="53"/>
    </row>
    <row r="271" spans="1:17" s="52" customFormat="1">
      <c r="A271"/>
      <c r="B271"/>
      <c r="C271"/>
      <c r="D271"/>
      <c r="E271"/>
      <c r="F271"/>
      <c r="G271"/>
      <c r="H271"/>
      <c r="I271" s="13"/>
      <c r="J271" s="13"/>
      <c r="K271" s="13"/>
      <c r="L271" s="13"/>
      <c r="M271" s="53"/>
      <c r="N271" s="53"/>
      <c r="O271" s="53"/>
      <c r="P271" s="53"/>
      <c r="Q271" s="53"/>
    </row>
    <row r="272" spans="1:17" s="52" customFormat="1">
      <c r="A272"/>
      <c r="B272"/>
      <c r="C272"/>
      <c r="D272"/>
      <c r="E272"/>
      <c r="F272"/>
      <c r="G272"/>
      <c r="H272"/>
      <c r="I272" s="13"/>
      <c r="J272" s="13"/>
      <c r="K272" s="13"/>
      <c r="L272" s="13"/>
      <c r="M272" s="53"/>
      <c r="N272" s="53"/>
      <c r="O272" s="53"/>
      <c r="P272" s="53"/>
      <c r="Q272" s="53"/>
    </row>
    <row r="273" spans="1:17" s="52" customFormat="1">
      <c r="A273"/>
      <c r="B273"/>
      <c r="C273"/>
      <c r="D273"/>
      <c r="E273"/>
      <c r="F273"/>
      <c r="G273"/>
      <c r="H273"/>
      <c r="I273" s="13"/>
      <c r="J273" s="13"/>
      <c r="K273" s="13"/>
      <c r="L273" s="13"/>
      <c r="M273" s="53"/>
      <c r="N273" s="53"/>
      <c r="O273" s="53"/>
      <c r="P273" s="53"/>
      <c r="Q273" s="53"/>
    </row>
    <row r="274" spans="1:17" s="52" customFormat="1">
      <c r="A274"/>
      <c r="B274"/>
      <c r="C274"/>
      <c r="D274"/>
      <c r="E274"/>
      <c r="F274"/>
      <c r="G274"/>
      <c r="H274"/>
      <c r="I274" s="13"/>
      <c r="J274" s="13"/>
      <c r="K274" s="13"/>
      <c r="L274" s="13"/>
      <c r="M274" s="53"/>
      <c r="N274" s="53"/>
      <c r="O274" s="53"/>
      <c r="P274" s="53"/>
      <c r="Q274" s="53"/>
    </row>
    <row r="275" spans="1:17" s="52" customFormat="1">
      <c r="A275"/>
      <c r="B275"/>
      <c r="C275"/>
      <c r="D275"/>
      <c r="E275"/>
      <c r="F275"/>
      <c r="G275"/>
      <c r="H275"/>
      <c r="I275" s="13"/>
      <c r="J275" s="13"/>
      <c r="K275" s="13"/>
      <c r="L275" s="13"/>
      <c r="M275" s="53"/>
      <c r="N275" s="53"/>
      <c r="O275" s="53"/>
      <c r="P275" s="53"/>
      <c r="Q275" s="53"/>
    </row>
    <row r="276" spans="1:17" s="52" customFormat="1">
      <c r="A276"/>
      <c r="B276"/>
      <c r="C276"/>
      <c r="D276"/>
      <c r="E276"/>
      <c r="F276"/>
      <c r="G276"/>
      <c r="H276"/>
      <c r="I276" s="13"/>
      <c r="J276" s="13"/>
      <c r="K276" s="13"/>
      <c r="L276" s="13"/>
      <c r="M276" s="53"/>
      <c r="N276" s="53"/>
      <c r="O276" s="53"/>
      <c r="P276" s="53"/>
      <c r="Q276" s="53"/>
    </row>
    <row r="277" spans="1:17" s="52" customFormat="1">
      <c r="A277"/>
      <c r="B277"/>
      <c r="C277"/>
      <c r="D277"/>
      <c r="E277"/>
      <c r="F277"/>
      <c r="G277"/>
      <c r="H277"/>
      <c r="I277" s="13"/>
      <c r="J277" s="13"/>
      <c r="K277" s="13"/>
      <c r="L277" s="13"/>
      <c r="M277" s="53"/>
      <c r="N277" s="53"/>
      <c r="O277" s="53"/>
      <c r="P277" s="53"/>
      <c r="Q277" s="53"/>
    </row>
    <row r="278" spans="1:17" s="52" customFormat="1">
      <c r="A278"/>
      <c r="B278"/>
      <c r="C278"/>
      <c r="D278"/>
      <c r="E278"/>
      <c r="F278"/>
      <c r="G278"/>
      <c r="H278"/>
      <c r="I278" s="13"/>
      <c r="J278" s="13"/>
      <c r="K278" s="13"/>
      <c r="L278" s="13"/>
      <c r="M278" s="53"/>
      <c r="N278" s="53"/>
      <c r="O278" s="53"/>
      <c r="P278" s="53"/>
      <c r="Q278" s="53"/>
    </row>
    <row r="279" spans="1:17" s="52" customFormat="1">
      <c r="A279"/>
      <c r="B279"/>
      <c r="C279"/>
      <c r="D279"/>
      <c r="E279"/>
      <c r="F279"/>
      <c r="G279"/>
      <c r="H279"/>
      <c r="I279" s="13"/>
      <c r="J279" s="13"/>
      <c r="K279" s="13"/>
      <c r="L279" s="13"/>
      <c r="M279" s="53"/>
      <c r="N279" s="53"/>
      <c r="O279" s="53"/>
      <c r="P279" s="53"/>
      <c r="Q279" s="53"/>
    </row>
    <row r="280" spans="1:17" s="52" customFormat="1">
      <c r="A280"/>
      <c r="B280"/>
      <c r="C280"/>
      <c r="D280"/>
      <c r="E280"/>
      <c r="F280"/>
      <c r="G280"/>
      <c r="H280"/>
      <c r="I280" s="13"/>
      <c r="J280" s="13"/>
      <c r="K280" s="13"/>
      <c r="L280" s="13"/>
      <c r="M280" s="53"/>
      <c r="N280" s="53"/>
      <c r="O280" s="53"/>
      <c r="P280" s="53"/>
      <c r="Q280" s="53"/>
    </row>
    <row r="281" spans="1:17" s="52" customFormat="1">
      <c r="A281"/>
      <c r="B281"/>
      <c r="C281"/>
      <c r="D281"/>
      <c r="E281"/>
      <c r="F281"/>
      <c r="G281"/>
      <c r="H281"/>
      <c r="I281" s="13"/>
      <c r="J281" s="13"/>
      <c r="K281" s="13"/>
      <c r="L281" s="13"/>
      <c r="M281" s="53"/>
      <c r="N281" s="53"/>
      <c r="O281" s="53"/>
      <c r="P281" s="53"/>
      <c r="Q281" s="53"/>
    </row>
    <row r="282" spans="1:17" s="52" customFormat="1">
      <c r="A282"/>
      <c r="B282"/>
      <c r="C282"/>
      <c r="D282"/>
      <c r="E282"/>
      <c r="F282"/>
      <c r="G282"/>
      <c r="H282"/>
      <c r="I282" s="13"/>
      <c r="J282" s="13"/>
      <c r="K282" s="13"/>
      <c r="L282" s="13"/>
      <c r="M282" s="53"/>
      <c r="N282" s="53"/>
      <c r="O282" s="53"/>
      <c r="P282" s="53"/>
      <c r="Q282" s="53"/>
    </row>
    <row r="283" spans="1:17" s="52" customFormat="1">
      <c r="A283"/>
      <c r="B283"/>
      <c r="C283"/>
      <c r="D283"/>
      <c r="E283"/>
      <c r="F283"/>
      <c r="G283"/>
      <c r="H283"/>
      <c r="I283" s="13"/>
      <c r="J283" s="13"/>
      <c r="K283" s="13"/>
      <c r="L283" s="13"/>
      <c r="M283" s="53"/>
      <c r="N283" s="53"/>
      <c r="O283" s="53"/>
      <c r="P283" s="53"/>
      <c r="Q283" s="53"/>
    </row>
    <row r="284" spans="1:17" s="52" customFormat="1">
      <c r="A284"/>
      <c r="B284"/>
      <c r="C284"/>
      <c r="D284"/>
      <c r="E284"/>
      <c r="F284"/>
      <c r="G284"/>
      <c r="H284"/>
      <c r="I284" s="13"/>
      <c r="J284" s="13"/>
      <c r="K284" s="13"/>
      <c r="L284" s="13"/>
      <c r="M284" s="53"/>
      <c r="N284" s="53"/>
      <c r="O284" s="53"/>
      <c r="P284" s="53"/>
      <c r="Q284" s="53"/>
    </row>
    <row r="285" spans="1:17" s="52" customFormat="1">
      <c r="A285"/>
      <c r="B285"/>
      <c r="C285"/>
      <c r="D285"/>
      <c r="E285"/>
      <c r="F285"/>
      <c r="G285"/>
      <c r="H285"/>
      <c r="I285" s="13"/>
      <c r="J285" s="13"/>
      <c r="K285" s="13"/>
      <c r="L285" s="13"/>
      <c r="M285" s="53"/>
      <c r="N285" s="53"/>
      <c r="O285" s="53"/>
      <c r="P285" s="53"/>
      <c r="Q285" s="53"/>
    </row>
    <row r="286" spans="1:17" s="52" customFormat="1">
      <c r="A286"/>
      <c r="B286"/>
      <c r="C286"/>
      <c r="D286"/>
      <c r="E286"/>
      <c r="F286"/>
      <c r="G286"/>
      <c r="H286"/>
      <c r="I286" s="13"/>
      <c r="J286" s="13"/>
      <c r="K286" s="13"/>
      <c r="L286" s="13"/>
      <c r="M286" s="53"/>
      <c r="N286" s="53"/>
      <c r="O286" s="53"/>
      <c r="P286" s="53"/>
      <c r="Q286" s="53"/>
    </row>
    <row r="287" spans="1:17" s="52" customFormat="1">
      <c r="A287"/>
      <c r="B287"/>
      <c r="C287"/>
      <c r="D287"/>
      <c r="E287"/>
      <c r="F287"/>
      <c r="G287"/>
      <c r="H287"/>
      <c r="I287" s="13"/>
      <c r="J287" s="13"/>
      <c r="K287" s="13"/>
      <c r="L287" s="13"/>
      <c r="M287" s="53"/>
      <c r="N287" s="53"/>
      <c r="O287" s="53"/>
      <c r="P287" s="53"/>
      <c r="Q287" s="53"/>
    </row>
    <row r="288" spans="1:17" s="52" customFormat="1">
      <c r="A288"/>
      <c r="B288"/>
      <c r="C288"/>
      <c r="D288"/>
      <c r="E288"/>
      <c r="F288"/>
      <c r="G288"/>
      <c r="H288"/>
      <c r="I288" s="13"/>
      <c r="J288" s="13"/>
      <c r="K288" s="13"/>
      <c r="L288" s="13"/>
      <c r="M288" s="53"/>
      <c r="N288" s="53"/>
      <c r="O288" s="53"/>
      <c r="P288" s="53"/>
      <c r="Q288" s="53"/>
    </row>
    <row r="289" spans="1:17" s="52" customFormat="1">
      <c r="A289"/>
      <c r="B289"/>
      <c r="C289"/>
      <c r="D289"/>
      <c r="E289"/>
      <c r="F289"/>
      <c r="G289"/>
      <c r="H289"/>
      <c r="I289" s="13"/>
      <c r="J289" s="13"/>
      <c r="K289" s="13"/>
      <c r="L289" s="13"/>
      <c r="M289" s="53"/>
      <c r="N289" s="53"/>
      <c r="O289" s="53"/>
      <c r="P289" s="53"/>
      <c r="Q289" s="53"/>
    </row>
    <row r="290" spans="1:17" s="52" customFormat="1">
      <c r="A290"/>
      <c r="B290"/>
      <c r="C290"/>
      <c r="D290"/>
      <c r="E290"/>
      <c r="F290"/>
      <c r="G290"/>
      <c r="H290"/>
      <c r="I290" s="13"/>
      <c r="J290" s="13"/>
      <c r="K290" s="13"/>
      <c r="L290" s="13"/>
      <c r="M290" s="53"/>
      <c r="N290" s="53"/>
      <c r="O290" s="53"/>
      <c r="P290" s="53"/>
      <c r="Q290" s="53"/>
    </row>
    <row r="291" spans="1:17" s="52" customFormat="1">
      <c r="A291"/>
      <c r="B291"/>
      <c r="C291"/>
      <c r="D291"/>
      <c r="E291"/>
      <c r="F291"/>
      <c r="G291"/>
      <c r="H291"/>
      <c r="I291" s="13"/>
      <c r="J291" s="13"/>
      <c r="K291" s="13"/>
      <c r="L291" s="13"/>
      <c r="M291" s="53"/>
      <c r="N291" s="53"/>
      <c r="O291" s="53"/>
      <c r="P291" s="53"/>
      <c r="Q291" s="53"/>
    </row>
    <row r="292" spans="1:17" s="52" customFormat="1">
      <c r="A292"/>
      <c r="B292"/>
      <c r="C292"/>
      <c r="D292"/>
      <c r="E292"/>
      <c r="F292"/>
      <c r="G292"/>
      <c r="H292"/>
      <c r="I292" s="13"/>
      <c r="J292" s="13"/>
      <c r="K292" s="13"/>
      <c r="L292" s="13"/>
      <c r="M292" s="53"/>
      <c r="N292" s="53"/>
      <c r="O292" s="53"/>
      <c r="P292" s="53"/>
      <c r="Q292" s="53"/>
    </row>
    <row r="293" spans="1:17" s="52" customFormat="1">
      <c r="A293"/>
      <c r="B293"/>
      <c r="C293"/>
      <c r="D293"/>
      <c r="E293"/>
      <c r="F293"/>
      <c r="G293"/>
      <c r="H293"/>
      <c r="I293" s="13"/>
      <c r="J293" s="13"/>
      <c r="K293" s="13"/>
      <c r="L293" s="13"/>
      <c r="M293" s="53"/>
      <c r="N293" s="53"/>
      <c r="O293" s="53"/>
      <c r="P293" s="53"/>
      <c r="Q293" s="53"/>
    </row>
    <row r="294" spans="1:17" s="52" customFormat="1">
      <c r="A294"/>
      <c r="B294"/>
      <c r="C294"/>
      <c r="D294"/>
      <c r="E294"/>
      <c r="F294"/>
      <c r="G294"/>
      <c r="H294"/>
      <c r="I294" s="13"/>
      <c r="J294" s="13"/>
      <c r="K294" s="13"/>
      <c r="L294" s="13"/>
      <c r="M294" s="53"/>
      <c r="N294" s="53"/>
      <c r="O294" s="53"/>
      <c r="P294" s="53"/>
      <c r="Q294" s="53"/>
    </row>
    <row r="295" spans="1:17" s="52" customFormat="1">
      <c r="A295"/>
      <c r="B295"/>
      <c r="C295"/>
      <c r="D295"/>
      <c r="E295"/>
      <c r="F295"/>
      <c r="G295"/>
      <c r="H295"/>
      <c r="I295" s="13"/>
      <c r="J295" s="13"/>
      <c r="K295" s="13"/>
      <c r="L295" s="13"/>
      <c r="M295" s="53"/>
      <c r="N295" s="53"/>
      <c r="O295" s="53"/>
      <c r="P295" s="53"/>
      <c r="Q295" s="53"/>
    </row>
    <row r="296" spans="1:17" s="52" customFormat="1">
      <c r="A296"/>
      <c r="B296"/>
      <c r="C296"/>
      <c r="D296"/>
      <c r="E296"/>
      <c r="F296"/>
      <c r="G296"/>
      <c r="H296"/>
      <c r="I296" s="13"/>
      <c r="J296" s="13"/>
      <c r="K296" s="13"/>
      <c r="L296" s="13"/>
      <c r="M296" s="53"/>
      <c r="N296" s="53"/>
      <c r="O296" s="53"/>
      <c r="P296" s="53"/>
      <c r="Q296" s="53"/>
    </row>
    <row r="297" spans="1:17" s="52" customFormat="1">
      <c r="A297"/>
      <c r="B297"/>
      <c r="C297"/>
      <c r="D297"/>
      <c r="E297"/>
      <c r="F297"/>
      <c r="G297"/>
      <c r="H297"/>
      <c r="I297" s="13"/>
      <c r="J297" s="13"/>
      <c r="K297" s="13"/>
      <c r="L297" s="13"/>
      <c r="M297" s="53"/>
      <c r="N297" s="53"/>
      <c r="O297" s="53"/>
      <c r="P297" s="53"/>
      <c r="Q297" s="53"/>
    </row>
    <row r="298" spans="1:17" s="52" customFormat="1">
      <c r="A298"/>
      <c r="B298"/>
      <c r="C298"/>
      <c r="D298"/>
      <c r="E298"/>
      <c r="F298"/>
      <c r="G298"/>
      <c r="H298"/>
      <c r="I298" s="13"/>
      <c r="J298" s="13"/>
      <c r="K298" s="13"/>
      <c r="L298" s="13"/>
      <c r="M298" s="53"/>
      <c r="N298" s="53"/>
      <c r="O298" s="53"/>
      <c r="P298" s="53"/>
      <c r="Q298" s="53"/>
    </row>
    <row r="299" spans="1:17" s="52" customFormat="1">
      <c r="A299"/>
      <c r="B299"/>
      <c r="C299"/>
      <c r="D299"/>
      <c r="E299"/>
      <c r="F299"/>
      <c r="G299"/>
      <c r="H299"/>
      <c r="I299" s="13"/>
      <c r="J299" s="13"/>
      <c r="K299" s="13"/>
      <c r="L299" s="13"/>
      <c r="M299" s="53"/>
      <c r="N299" s="53"/>
      <c r="O299" s="53"/>
      <c r="P299" s="53"/>
      <c r="Q299" s="53"/>
    </row>
    <row r="300" spans="1:17" s="52" customFormat="1">
      <c r="A300"/>
      <c r="B300"/>
      <c r="C300"/>
      <c r="D300"/>
      <c r="E300"/>
      <c r="F300"/>
      <c r="G300"/>
      <c r="H300"/>
      <c r="I300" s="13"/>
      <c r="J300" s="13"/>
      <c r="K300" s="13"/>
      <c r="L300" s="13"/>
      <c r="M300" s="53"/>
      <c r="N300" s="53"/>
      <c r="O300" s="53"/>
      <c r="P300" s="53"/>
      <c r="Q300" s="53"/>
    </row>
    <row r="301" spans="1:17" s="52" customFormat="1">
      <c r="A301"/>
      <c r="B301"/>
      <c r="C301"/>
      <c r="D301"/>
      <c r="E301"/>
      <c r="F301"/>
      <c r="G301"/>
      <c r="H301"/>
      <c r="I301" s="13"/>
      <c r="J301" s="13"/>
      <c r="K301" s="13"/>
      <c r="L301" s="13"/>
      <c r="M301" s="53"/>
      <c r="N301" s="53"/>
      <c r="O301" s="53"/>
      <c r="P301" s="53"/>
      <c r="Q301" s="53"/>
    </row>
    <row r="302" spans="1:17" s="52" customFormat="1">
      <c r="A302"/>
      <c r="B302"/>
      <c r="C302"/>
      <c r="D302"/>
      <c r="E302"/>
      <c r="F302"/>
      <c r="G302"/>
      <c r="H302"/>
      <c r="I302" s="13"/>
      <c r="J302" s="13"/>
      <c r="K302" s="13"/>
      <c r="L302" s="13"/>
      <c r="M302" s="53"/>
      <c r="N302" s="53"/>
      <c r="O302" s="53"/>
      <c r="P302" s="53"/>
      <c r="Q302" s="53"/>
    </row>
    <row r="303" spans="1:17" s="52" customFormat="1">
      <c r="A303"/>
      <c r="B303"/>
      <c r="C303"/>
      <c r="D303"/>
      <c r="E303"/>
      <c r="F303"/>
      <c r="G303"/>
      <c r="H303"/>
      <c r="I303" s="13"/>
      <c r="J303" s="13"/>
      <c r="K303" s="13"/>
      <c r="L303" s="13"/>
      <c r="M303" s="53"/>
      <c r="N303" s="53"/>
      <c r="O303" s="53"/>
      <c r="P303" s="53"/>
      <c r="Q303" s="53"/>
    </row>
    <row r="304" spans="1:17" s="52" customFormat="1">
      <c r="A304"/>
      <c r="B304"/>
      <c r="C304"/>
      <c r="D304"/>
      <c r="E304"/>
      <c r="F304"/>
      <c r="G304"/>
      <c r="H304"/>
      <c r="I304" s="13"/>
      <c r="J304" s="13"/>
      <c r="K304" s="13"/>
      <c r="L304" s="13"/>
      <c r="M304" s="53"/>
      <c r="N304" s="53"/>
      <c r="O304" s="53"/>
      <c r="P304" s="53"/>
      <c r="Q304" s="53"/>
    </row>
    <row r="305" spans="1:17" s="52" customFormat="1">
      <c r="A305"/>
      <c r="B305"/>
      <c r="C305"/>
      <c r="D305"/>
      <c r="E305"/>
      <c r="F305"/>
      <c r="G305"/>
      <c r="H305"/>
      <c r="I305" s="13"/>
      <c r="J305" s="13"/>
      <c r="K305" s="13"/>
      <c r="L305" s="13"/>
      <c r="M305" s="53"/>
      <c r="N305" s="53"/>
      <c r="O305" s="53"/>
      <c r="P305" s="53"/>
      <c r="Q305" s="53"/>
    </row>
    <row r="306" spans="1:17" s="52" customFormat="1">
      <c r="A306"/>
      <c r="B306"/>
      <c r="C306"/>
      <c r="D306"/>
      <c r="E306"/>
      <c r="F306"/>
      <c r="G306"/>
      <c r="H306"/>
      <c r="I306" s="13"/>
      <c r="J306" s="13"/>
      <c r="K306" s="13"/>
      <c r="L306" s="13"/>
      <c r="M306" s="53"/>
      <c r="N306" s="53"/>
      <c r="O306" s="53"/>
      <c r="P306" s="53"/>
      <c r="Q306" s="53"/>
    </row>
    <row r="307" spans="1:17" s="52" customFormat="1">
      <c r="A307"/>
      <c r="B307"/>
      <c r="C307"/>
      <c r="D307"/>
      <c r="E307"/>
      <c r="F307"/>
      <c r="G307"/>
      <c r="H307"/>
      <c r="I307" s="13"/>
      <c r="J307" s="13"/>
      <c r="K307" s="13"/>
      <c r="L307" s="13"/>
      <c r="M307" s="53"/>
      <c r="N307" s="53"/>
      <c r="O307" s="53"/>
      <c r="P307" s="53"/>
      <c r="Q307" s="53"/>
    </row>
    <row r="308" spans="1:17" s="52" customFormat="1">
      <c r="A308"/>
      <c r="B308"/>
      <c r="C308"/>
      <c r="D308"/>
      <c r="E308"/>
      <c r="F308"/>
      <c r="G308"/>
      <c r="H308"/>
      <c r="I308" s="13"/>
      <c r="J308" s="13"/>
      <c r="K308" s="13"/>
      <c r="L308" s="13"/>
      <c r="M308" s="53"/>
      <c r="N308" s="53"/>
      <c r="O308" s="53"/>
      <c r="P308" s="53"/>
      <c r="Q308" s="53"/>
    </row>
    <row r="309" spans="1:17" s="52" customFormat="1">
      <c r="A309"/>
      <c r="B309"/>
      <c r="C309"/>
      <c r="D309"/>
      <c r="E309"/>
      <c r="F309"/>
      <c r="G309"/>
      <c r="H309"/>
      <c r="I309" s="13"/>
      <c r="J309" s="13"/>
      <c r="K309" s="13"/>
      <c r="L309" s="13"/>
      <c r="M309" s="53"/>
      <c r="N309" s="53"/>
      <c r="O309" s="53"/>
      <c r="P309" s="53"/>
      <c r="Q309" s="53"/>
    </row>
    <row r="310" spans="1:17" s="52" customFormat="1">
      <c r="A310"/>
      <c r="B310"/>
      <c r="C310"/>
      <c r="D310"/>
      <c r="E310"/>
      <c r="F310"/>
      <c r="G310"/>
      <c r="H310"/>
      <c r="I310" s="13"/>
      <c r="J310" s="13"/>
      <c r="K310" s="13"/>
      <c r="L310" s="13"/>
      <c r="M310" s="53"/>
      <c r="N310" s="53"/>
      <c r="O310" s="53"/>
      <c r="P310" s="53"/>
      <c r="Q310" s="53"/>
    </row>
    <row r="311" spans="1:17" s="52" customFormat="1">
      <c r="A311"/>
      <c r="B311"/>
      <c r="C311"/>
      <c r="D311"/>
      <c r="E311"/>
      <c r="F311"/>
      <c r="G311"/>
      <c r="H311"/>
      <c r="I311" s="13"/>
      <c r="J311" s="13"/>
      <c r="K311" s="13"/>
      <c r="L311" s="13"/>
      <c r="M311" s="53"/>
      <c r="N311" s="53"/>
      <c r="O311" s="53"/>
      <c r="P311" s="53"/>
      <c r="Q311" s="53"/>
    </row>
    <row r="312" spans="1:17" s="52" customFormat="1">
      <c r="A312"/>
      <c r="B312"/>
      <c r="C312"/>
      <c r="D312"/>
      <c r="E312"/>
      <c r="F312"/>
      <c r="G312"/>
      <c r="H312"/>
      <c r="I312" s="13"/>
      <c r="J312" s="13"/>
      <c r="K312" s="13"/>
      <c r="L312" s="13"/>
      <c r="M312" s="53"/>
      <c r="N312" s="53"/>
      <c r="O312" s="53"/>
      <c r="P312" s="53"/>
      <c r="Q312" s="53"/>
    </row>
    <row r="313" spans="1:17" s="52" customFormat="1">
      <c r="A313"/>
      <c r="B313"/>
      <c r="C313"/>
      <c r="D313"/>
      <c r="E313"/>
      <c r="F313"/>
      <c r="G313"/>
      <c r="H313"/>
      <c r="I313" s="13"/>
      <c r="J313" s="13"/>
      <c r="K313" s="13"/>
      <c r="L313" s="13"/>
      <c r="M313" s="53"/>
      <c r="N313" s="53"/>
      <c r="O313" s="53"/>
      <c r="P313" s="53"/>
      <c r="Q313" s="53"/>
    </row>
    <row r="314" spans="1:17" s="52" customFormat="1">
      <c r="A314"/>
      <c r="B314"/>
      <c r="C314"/>
      <c r="D314"/>
      <c r="E314"/>
      <c r="F314"/>
      <c r="G314"/>
      <c r="H314"/>
      <c r="I314" s="13"/>
      <c r="J314" s="13"/>
      <c r="K314" s="13"/>
      <c r="L314" s="13"/>
      <c r="M314" s="53"/>
      <c r="N314" s="53"/>
      <c r="O314" s="53"/>
      <c r="P314" s="53"/>
      <c r="Q314" s="53"/>
    </row>
    <row r="315" spans="1:17" s="52" customFormat="1">
      <c r="A315"/>
      <c r="B315"/>
      <c r="C315"/>
      <c r="D315"/>
      <c r="E315"/>
      <c r="F315"/>
      <c r="G315"/>
      <c r="H315"/>
      <c r="I315" s="13"/>
      <c r="J315" s="13"/>
      <c r="K315" s="13"/>
      <c r="L315" s="13"/>
      <c r="M315" s="53"/>
      <c r="N315" s="53"/>
      <c r="O315" s="53"/>
      <c r="P315" s="53"/>
      <c r="Q315" s="53"/>
    </row>
    <row r="316" spans="1:17" s="52" customFormat="1">
      <c r="A316"/>
      <c r="B316"/>
      <c r="C316"/>
      <c r="D316"/>
      <c r="E316"/>
      <c r="F316"/>
      <c r="G316"/>
      <c r="H316"/>
      <c r="I316" s="13"/>
      <c r="J316" s="13"/>
      <c r="K316" s="13"/>
      <c r="L316" s="13"/>
      <c r="M316" s="53"/>
      <c r="N316" s="53"/>
      <c r="O316" s="53"/>
      <c r="P316" s="53"/>
      <c r="Q316" s="53"/>
    </row>
    <row r="317" spans="1:17" s="52" customFormat="1">
      <c r="A317"/>
      <c r="B317"/>
      <c r="C317"/>
      <c r="D317"/>
      <c r="E317"/>
      <c r="F317"/>
      <c r="G317"/>
      <c r="H317"/>
      <c r="I317" s="13"/>
      <c r="J317" s="13"/>
      <c r="K317" s="13"/>
      <c r="L317" s="13"/>
      <c r="M317" s="53"/>
      <c r="N317" s="53"/>
      <c r="O317" s="53"/>
      <c r="P317" s="53"/>
      <c r="Q317" s="53"/>
    </row>
    <row r="318" spans="1:17" s="52" customFormat="1">
      <c r="A318"/>
      <c r="B318"/>
      <c r="C318"/>
      <c r="D318"/>
      <c r="E318"/>
      <c r="F318"/>
      <c r="G318"/>
      <c r="H318"/>
      <c r="I318" s="13"/>
      <c r="J318" s="13"/>
      <c r="K318" s="13"/>
      <c r="L318" s="13"/>
      <c r="M318" s="53"/>
      <c r="N318" s="53"/>
      <c r="O318" s="53"/>
      <c r="P318" s="53"/>
      <c r="Q318" s="53"/>
    </row>
    <row r="319" spans="1:17" s="52" customFormat="1">
      <c r="A319"/>
      <c r="B319"/>
      <c r="C319"/>
      <c r="D319"/>
      <c r="E319"/>
      <c r="F319"/>
      <c r="G319"/>
      <c r="H319"/>
      <c r="I319" s="13"/>
      <c r="J319" s="13"/>
      <c r="K319" s="13"/>
      <c r="L319" s="13"/>
      <c r="M319" s="53"/>
      <c r="N319" s="53"/>
      <c r="O319" s="53"/>
      <c r="P319" s="53"/>
      <c r="Q319" s="53"/>
    </row>
    <row r="320" spans="1:17" s="52" customFormat="1">
      <c r="A320"/>
      <c r="B320"/>
      <c r="C320"/>
      <c r="D320"/>
      <c r="E320"/>
      <c r="F320"/>
      <c r="G320"/>
      <c r="H320"/>
      <c r="I320" s="13"/>
      <c r="J320" s="13"/>
      <c r="K320" s="13"/>
      <c r="L320" s="13"/>
      <c r="M320" s="53"/>
      <c r="N320" s="53"/>
      <c r="O320" s="53"/>
      <c r="P320" s="53"/>
      <c r="Q320" s="53"/>
    </row>
    <row r="321" spans="1:17" s="52" customFormat="1">
      <c r="A321"/>
      <c r="B321"/>
      <c r="C321"/>
      <c r="D321"/>
      <c r="E321"/>
      <c r="F321"/>
      <c r="G321"/>
      <c r="H321"/>
      <c r="I321" s="13"/>
      <c r="J321" s="13"/>
      <c r="K321" s="13"/>
      <c r="L321" s="13"/>
      <c r="M321" s="53"/>
      <c r="N321" s="53"/>
      <c r="O321" s="53"/>
      <c r="P321" s="53"/>
      <c r="Q321" s="53"/>
    </row>
    <row r="322" spans="1:17" s="52" customFormat="1">
      <c r="A322"/>
      <c r="B322"/>
      <c r="C322"/>
      <c r="D322"/>
      <c r="E322"/>
      <c r="F322"/>
      <c r="G322"/>
      <c r="H322"/>
      <c r="I322" s="13"/>
      <c r="J322" s="13"/>
      <c r="K322" s="13"/>
      <c r="L322" s="13"/>
      <c r="M322" s="53"/>
      <c r="N322" s="53"/>
      <c r="O322" s="53"/>
      <c r="P322" s="53"/>
      <c r="Q322" s="53"/>
    </row>
    <row r="323" spans="1:17" s="52" customFormat="1">
      <c r="A323"/>
      <c r="B323"/>
      <c r="C323"/>
      <c r="D323"/>
      <c r="E323"/>
      <c r="F323"/>
      <c r="G323"/>
      <c r="H323"/>
      <c r="I323" s="13"/>
      <c r="J323" s="13"/>
      <c r="K323" s="13"/>
      <c r="L323" s="13"/>
      <c r="M323" s="53"/>
      <c r="N323" s="53"/>
      <c r="O323" s="53"/>
      <c r="P323" s="53"/>
      <c r="Q323" s="53"/>
    </row>
    <row r="324" spans="1:17" s="52" customFormat="1">
      <c r="A324"/>
      <c r="B324"/>
      <c r="C324"/>
      <c r="D324"/>
      <c r="E324"/>
      <c r="F324"/>
      <c r="G324"/>
      <c r="H324"/>
      <c r="I324" s="13"/>
      <c r="J324" s="13"/>
      <c r="K324" s="13"/>
      <c r="L324" s="13"/>
      <c r="M324" s="53"/>
      <c r="N324" s="53"/>
      <c r="O324" s="53"/>
      <c r="P324" s="53"/>
      <c r="Q324" s="53"/>
    </row>
    <row r="325" spans="1:17" s="52" customFormat="1">
      <c r="A325"/>
      <c r="B325"/>
      <c r="C325"/>
      <c r="D325"/>
      <c r="E325"/>
      <c r="F325"/>
      <c r="G325"/>
      <c r="H325"/>
      <c r="I325" s="13"/>
      <c r="J325" s="13"/>
      <c r="K325" s="13"/>
      <c r="L325" s="13"/>
      <c r="M325" s="53"/>
      <c r="N325" s="53"/>
      <c r="O325" s="53"/>
      <c r="P325" s="53"/>
      <c r="Q325" s="53"/>
    </row>
    <row r="326" spans="1:17" s="52" customFormat="1">
      <c r="A326"/>
      <c r="B326"/>
      <c r="C326"/>
      <c r="D326"/>
      <c r="E326"/>
      <c r="F326"/>
      <c r="G326"/>
      <c r="H326"/>
      <c r="I326" s="13"/>
      <c r="J326" s="13"/>
      <c r="K326" s="13"/>
      <c r="L326" s="13"/>
      <c r="M326" s="53"/>
      <c r="N326" s="53"/>
      <c r="O326" s="53"/>
      <c r="P326" s="53"/>
      <c r="Q326" s="53"/>
    </row>
    <row r="327" spans="1:17" s="52" customFormat="1">
      <c r="A327"/>
      <c r="B327"/>
      <c r="C327"/>
      <c r="D327"/>
      <c r="E327"/>
      <c r="F327"/>
      <c r="G327"/>
      <c r="H327"/>
      <c r="I327" s="13"/>
      <c r="J327" s="13"/>
      <c r="K327" s="13"/>
      <c r="L327" s="13"/>
      <c r="M327" s="53"/>
      <c r="N327" s="53"/>
      <c r="O327" s="53"/>
      <c r="P327" s="53"/>
      <c r="Q327" s="53"/>
    </row>
    <row r="328" spans="1:17" s="52" customFormat="1">
      <c r="A328"/>
      <c r="B328"/>
      <c r="C328"/>
      <c r="D328"/>
      <c r="E328"/>
      <c r="F328"/>
      <c r="G328"/>
      <c r="H328"/>
      <c r="I328" s="13"/>
      <c r="J328" s="13"/>
      <c r="K328" s="13"/>
      <c r="L328" s="13"/>
      <c r="M328" s="53"/>
      <c r="N328" s="53"/>
      <c r="O328" s="53"/>
      <c r="P328" s="53"/>
      <c r="Q328" s="53"/>
    </row>
    <row r="329" spans="1:17" s="52" customFormat="1">
      <c r="A329"/>
      <c r="B329"/>
      <c r="C329"/>
      <c r="D329"/>
      <c r="E329"/>
      <c r="F329"/>
      <c r="G329"/>
      <c r="H329"/>
      <c r="I329" s="13"/>
      <c r="J329" s="13"/>
      <c r="K329" s="13"/>
      <c r="L329" s="13"/>
      <c r="M329" s="53"/>
      <c r="N329" s="53"/>
      <c r="O329" s="53"/>
      <c r="P329" s="53"/>
      <c r="Q329" s="53"/>
    </row>
    <row r="330" spans="1:17" s="52" customFormat="1">
      <c r="A330"/>
      <c r="B330"/>
      <c r="C330"/>
      <c r="D330"/>
      <c r="E330"/>
      <c r="F330"/>
      <c r="G330"/>
      <c r="H330"/>
      <c r="I330" s="13"/>
      <c r="J330" s="13"/>
      <c r="K330" s="13"/>
      <c r="L330" s="13"/>
      <c r="M330" s="53"/>
      <c r="N330" s="53"/>
      <c r="O330" s="53"/>
      <c r="P330" s="53"/>
      <c r="Q330" s="53"/>
    </row>
    <row r="331" spans="1:17" s="52" customFormat="1">
      <c r="A331"/>
      <c r="B331"/>
      <c r="C331"/>
      <c r="D331"/>
      <c r="E331"/>
      <c r="F331"/>
      <c r="G331"/>
      <c r="H331"/>
      <c r="I331" s="13"/>
      <c r="J331" s="13"/>
      <c r="K331" s="13"/>
      <c r="L331" s="13"/>
      <c r="M331" s="53"/>
      <c r="N331" s="53"/>
      <c r="O331" s="53"/>
      <c r="P331" s="53"/>
      <c r="Q331" s="53"/>
    </row>
    <row r="332" spans="1:17" s="52" customFormat="1">
      <c r="A332"/>
      <c r="B332"/>
      <c r="C332"/>
      <c r="D332"/>
      <c r="E332"/>
      <c r="F332"/>
      <c r="G332"/>
      <c r="H332"/>
      <c r="I332" s="13"/>
      <c r="J332" s="13"/>
      <c r="K332" s="13"/>
      <c r="L332" s="13"/>
      <c r="M332" s="53"/>
      <c r="N332" s="53"/>
      <c r="O332" s="53"/>
      <c r="P332" s="53"/>
      <c r="Q332" s="53"/>
    </row>
    <row r="333" spans="1:17" s="52" customFormat="1">
      <c r="A333"/>
      <c r="B333"/>
      <c r="C333"/>
      <c r="D333"/>
      <c r="E333"/>
      <c r="F333"/>
      <c r="G333"/>
      <c r="H333"/>
      <c r="I333" s="13"/>
      <c r="J333" s="13"/>
      <c r="K333" s="13"/>
      <c r="L333" s="13"/>
      <c r="M333" s="53"/>
      <c r="N333" s="53"/>
      <c r="O333" s="53"/>
      <c r="P333" s="53"/>
      <c r="Q333" s="53"/>
    </row>
    <row r="334" spans="1:17" s="52" customFormat="1">
      <c r="A334"/>
      <c r="B334"/>
      <c r="C334"/>
      <c r="D334"/>
      <c r="E334"/>
      <c r="F334"/>
      <c r="G334"/>
      <c r="H334"/>
      <c r="I334" s="13"/>
      <c r="J334" s="13"/>
      <c r="K334" s="13"/>
      <c r="L334" s="13"/>
      <c r="M334" s="53"/>
      <c r="N334" s="53"/>
      <c r="O334" s="53"/>
      <c r="P334" s="53"/>
      <c r="Q334" s="53"/>
    </row>
    <row r="335" spans="1:17" s="52" customFormat="1">
      <c r="A335"/>
      <c r="B335"/>
      <c r="C335"/>
      <c r="D335"/>
      <c r="E335"/>
      <c r="F335"/>
      <c r="G335"/>
      <c r="H335"/>
      <c r="I335" s="13"/>
      <c r="J335" s="13"/>
      <c r="K335" s="13"/>
      <c r="L335" s="13"/>
      <c r="M335" s="53"/>
      <c r="N335" s="53"/>
      <c r="O335" s="53"/>
      <c r="P335" s="53"/>
      <c r="Q335" s="53"/>
    </row>
    <row r="336" spans="1:17" s="52" customFormat="1">
      <c r="A336"/>
      <c r="B336"/>
      <c r="C336"/>
      <c r="D336"/>
      <c r="E336"/>
      <c r="F336"/>
      <c r="G336"/>
      <c r="H336"/>
      <c r="I336" s="13"/>
      <c r="J336" s="13"/>
      <c r="K336" s="13"/>
      <c r="L336" s="13"/>
      <c r="M336" s="53"/>
      <c r="N336" s="53"/>
      <c r="O336" s="53"/>
      <c r="P336" s="53"/>
      <c r="Q336" s="53"/>
    </row>
    <row r="337" spans="1:17" s="52" customFormat="1">
      <c r="A337"/>
      <c r="B337"/>
      <c r="C337"/>
      <c r="D337"/>
      <c r="E337"/>
      <c r="F337"/>
      <c r="G337"/>
      <c r="H337"/>
      <c r="I337" s="13"/>
      <c r="J337" s="13"/>
      <c r="K337" s="13"/>
      <c r="L337" s="13"/>
      <c r="M337" s="53"/>
      <c r="N337" s="53"/>
      <c r="O337" s="53"/>
      <c r="P337" s="53"/>
      <c r="Q337" s="53"/>
    </row>
    <row r="338" spans="1:17" s="52" customFormat="1">
      <c r="A338"/>
      <c r="B338"/>
      <c r="C338"/>
      <c r="D338"/>
      <c r="E338"/>
      <c r="F338"/>
      <c r="G338"/>
      <c r="H338"/>
      <c r="I338" s="13"/>
      <c r="J338" s="13"/>
      <c r="K338" s="13"/>
      <c r="L338" s="13"/>
      <c r="M338" s="53"/>
      <c r="N338" s="53"/>
      <c r="O338" s="53"/>
      <c r="P338" s="53"/>
      <c r="Q338" s="53"/>
    </row>
    <row r="339" spans="1:17" s="52" customFormat="1">
      <c r="A339"/>
      <c r="B339"/>
      <c r="C339"/>
      <c r="D339"/>
      <c r="E339"/>
      <c r="F339"/>
      <c r="G339"/>
      <c r="H339"/>
      <c r="I339" s="13"/>
      <c r="J339" s="13"/>
      <c r="K339" s="13"/>
      <c r="L339" s="13"/>
      <c r="M339" s="53"/>
      <c r="N339" s="53"/>
      <c r="O339" s="53"/>
      <c r="P339" s="53"/>
      <c r="Q339" s="53"/>
    </row>
    <row r="340" spans="1:17" s="52" customFormat="1">
      <c r="A340"/>
      <c r="B340"/>
      <c r="C340"/>
      <c r="D340"/>
      <c r="E340"/>
      <c r="F340"/>
      <c r="G340"/>
      <c r="H340"/>
      <c r="I340" s="13"/>
      <c r="J340" s="13"/>
      <c r="K340" s="13"/>
      <c r="L340" s="13"/>
      <c r="M340" s="53"/>
      <c r="N340" s="53"/>
      <c r="O340" s="53"/>
      <c r="P340" s="53"/>
      <c r="Q340" s="53"/>
    </row>
    <row r="341" spans="1:17" s="52" customFormat="1">
      <c r="A341"/>
      <c r="B341"/>
      <c r="C341"/>
      <c r="D341"/>
      <c r="E341"/>
      <c r="F341"/>
      <c r="G341"/>
      <c r="H341"/>
      <c r="I341" s="13"/>
      <c r="J341" s="13"/>
      <c r="K341" s="13"/>
      <c r="L341" s="13"/>
      <c r="M341" s="53"/>
      <c r="N341" s="53"/>
      <c r="O341" s="53"/>
      <c r="P341" s="53"/>
      <c r="Q341" s="53"/>
    </row>
    <row r="342" spans="1:17" s="52" customFormat="1">
      <c r="A342"/>
      <c r="B342"/>
      <c r="C342"/>
      <c r="D342"/>
      <c r="E342"/>
      <c r="F342"/>
      <c r="G342"/>
      <c r="H342"/>
      <c r="I342" s="13"/>
      <c r="J342" s="13"/>
      <c r="K342" s="13"/>
      <c r="L342" s="13"/>
      <c r="M342" s="53"/>
      <c r="N342" s="53"/>
      <c r="O342" s="53"/>
      <c r="P342" s="53"/>
      <c r="Q342" s="53"/>
    </row>
    <row r="343" spans="1:17" s="52" customFormat="1">
      <c r="A343"/>
      <c r="B343"/>
      <c r="C343"/>
      <c r="D343"/>
      <c r="E343"/>
      <c r="F343"/>
      <c r="G343"/>
      <c r="H343"/>
      <c r="I343" s="13"/>
      <c r="J343" s="13"/>
      <c r="K343" s="13"/>
      <c r="L343" s="13"/>
      <c r="M343" s="53"/>
      <c r="N343" s="53"/>
      <c r="O343" s="53"/>
      <c r="P343" s="53"/>
      <c r="Q343" s="53"/>
    </row>
    <row r="344" spans="1:17" s="52" customFormat="1">
      <c r="A344"/>
      <c r="B344"/>
      <c r="C344"/>
      <c r="D344"/>
      <c r="E344"/>
      <c r="F344"/>
      <c r="G344"/>
      <c r="H344"/>
      <c r="I344" s="13"/>
      <c r="J344" s="13"/>
      <c r="K344" s="13"/>
      <c r="L344" s="13"/>
      <c r="M344" s="53"/>
      <c r="N344" s="53"/>
      <c r="O344" s="53"/>
      <c r="P344" s="53"/>
      <c r="Q344" s="53"/>
    </row>
    <row r="345" spans="1:17" s="52" customFormat="1">
      <c r="A345"/>
      <c r="B345"/>
      <c r="C345"/>
      <c r="D345"/>
      <c r="E345"/>
      <c r="F345"/>
      <c r="G345"/>
      <c r="H345"/>
      <c r="I345" s="13"/>
      <c r="J345" s="13"/>
      <c r="K345" s="13"/>
      <c r="L345" s="13"/>
      <c r="M345" s="53"/>
      <c r="N345" s="53"/>
      <c r="O345" s="53"/>
      <c r="P345" s="53"/>
      <c r="Q345" s="53"/>
    </row>
    <row r="346" spans="1:17" s="52" customFormat="1">
      <c r="A346"/>
      <c r="B346"/>
      <c r="C346"/>
      <c r="D346"/>
      <c r="E346"/>
      <c r="F346"/>
      <c r="G346"/>
      <c r="H346"/>
      <c r="I346" s="13"/>
      <c r="J346" s="13"/>
      <c r="K346" s="13"/>
      <c r="L346" s="13"/>
      <c r="M346" s="53"/>
      <c r="N346" s="53"/>
      <c r="O346" s="53"/>
      <c r="P346" s="53"/>
      <c r="Q346" s="53"/>
    </row>
    <row r="347" spans="1:17" s="52" customFormat="1">
      <c r="A347"/>
      <c r="B347"/>
      <c r="C347"/>
      <c r="D347"/>
      <c r="E347"/>
      <c r="F347"/>
      <c r="G347"/>
      <c r="H347"/>
      <c r="I347" s="13"/>
      <c r="J347" s="13"/>
      <c r="K347" s="13"/>
      <c r="L347" s="13"/>
      <c r="M347" s="53"/>
      <c r="N347" s="53"/>
      <c r="O347" s="53"/>
      <c r="P347" s="53"/>
      <c r="Q347" s="53"/>
    </row>
    <row r="348" spans="1:17" s="52" customFormat="1">
      <c r="A348"/>
      <c r="B348"/>
      <c r="C348"/>
      <c r="D348"/>
      <c r="E348"/>
      <c r="F348"/>
      <c r="G348"/>
      <c r="H348"/>
      <c r="I348" s="13"/>
      <c r="J348" s="13"/>
      <c r="K348" s="13"/>
      <c r="L348" s="13"/>
      <c r="M348" s="53"/>
      <c r="N348" s="53"/>
      <c r="O348" s="53"/>
      <c r="P348" s="53"/>
      <c r="Q348" s="53"/>
    </row>
    <row r="349" spans="1:17" s="52" customFormat="1">
      <c r="A349"/>
      <c r="B349"/>
      <c r="C349"/>
      <c r="D349"/>
      <c r="E349"/>
      <c r="F349"/>
      <c r="G349"/>
      <c r="H349"/>
      <c r="I349" s="13"/>
      <c r="J349" s="13"/>
      <c r="K349" s="13"/>
      <c r="L349" s="13"/>
      <c r="M349" s="53"/>
      <c r="N349" s="53"/>
      <c r="O349" s="53"/>
      <c r="P349" s="53"/>
      <c r="Q349" s="53"/>
    </row>
    <row r="350" spans="1:17" s="52" customFormat="1">
      <c r="A350"/>
      <c r="B350"/>
      <c r="C350"/>
      <c r="D350"/>
      <c r="E350"/>
      <c r="F350"/>
      <c r="G350"/>
      <c r="H350"/>
      <c r="I350" s="13"/>
      <c r="J350" s="13"/>
      <c r="K350" s="13"/>
      <c r="L350" s="13"/>
      <c r="M350" s="53"/>
      <c r="N350" s="53"/>
      <c r="O350" s="53"/>
      <c r="P350" s="53"/>
      <c r="Q350" s="53"/>
    </row>
    <row r="351" spans="1:17" s="52" customFormat="1">
      <c r="A351"/>
      <c r="B351"/>
      <c r="C351"/>
      <c r="D351"/>
      <c r="E351"/>
      <c r="F351"/>
      <c r="G351"/>
      <c r="H351"/>
      <c r="I351" s="13"/>
      <c r="J351" s="13"/>
      <c r="K351" s="13"/>
      <c r="L351" s="13"/>
      <c r="M351" s="53"/>
      <c r="N351" s="53"/>
      <c r="O351" s="53"/>
      <c r="P351" s="53"/>
      <c r="Q351" s="53"/>
    </row>
    <row r="352" spans="1:17" s="52" customFormat="1">
      <c r="A352"/>
      <c r="B352"/>
      <c r="C352"/>
      <c r="D352"/>
      <c r="E352"/>
      <c r="F352"/>
      <c r="G352"/>
      <c r="H352"/>
      <c r="I352" s="13"/>
      <c r="J352" s="13"/>
      <c r="K352" s="13"/>
      <c r="L352" s="13"/>
      <c r="M352" s="53"/>
      <c r="N352" s="53"/>
      <c r="O352" s="53"/>
      <c r="P352" s="53"/>
      <c r="Q352" s="53"/>
    </row>
    <row r="353" spans="1:17" s="52" customFormat="1">
      <c r="A353"/>
      <c r="B353"/>
      <c r="C353"/>
      <c r="D353"/>
      <c r="E353"/>
      <c r="F353"/>
      <c r="G353"/>
      <c r="H353"/>
      <c r="I353" s="13"/>
      <c r="J353" s="13"/>
      <c r="K353" s="13"/>
      <c r="L353" s="13"/>
      <c r="M353" s="53"/>
      <c r="N353" s="53"/>
      <c r="O353" s="53"/>
      <c r="P353" s="53"/>
      <c r="Q353" s="53"/>
    </row>
    <row r="354" spans="1:17" s="52" customFormat="1">
      <c r="A354"/>
      <c r="B354"/>
      <c r="C354"/>
      <c r="D354"/>
      <c r="E354"/>
      <c r="F354"/>
      <c r="G354"/>
      <c r="H354"/>
      <c r="I354" s="13"/>
      <c r="J354" s="13"/>
      <c r="K354" s="13"/>
      <c r="L354" s="13"/>
      <c r="M354" s="53"/>
      <c r="N354" s="53"/>
      <c r="O354" s="53"/>
      <c r="P354" s="53"/>
      <c r="Q354" s="53"/>
    </row>
    <row r="355" spans="1:17" s="52" customFormat="1">
      <c r="A355"/>
      <c r="B355"/>
      <c r="C355"/>
      <c r="D355"/>
      <c r="E355"/>
      <c r="F355"/>
      <c r="G355"/>
      <c r="H355"/>
      <c r="I355" s="13"/>
      <c r="J355" s="13"/>
      <c r="K355" s="13"/>
      <c r="L355" s="13"/>
      <c r="M355" s="53"/>
      <c r="N355" s="53"/>
      <c r="O355" s="53"/>
      <c r="P355" s="53"/>
      <c r="Q355" s="53"/>
    </row>
    <row r="356" spans="1:17" s="52" customFormat="1">
      <c r="A356"/>
      <c r="B356"/>
      <c r="C356"/>
      <c r="D356"/>
      <c r="E356"/>
      <c r="F356"/>
      <c r="G356"/>
      <c r="H356"/>
      <c r="I356" s="13"/>
      <c r="J356" s="13"/>
      <c r="K356" s="13"/>
      <c r="L356" s="13"/>
      <c r="M356" s="53"/>
      <c r="N356" s="53"/>
      <c r="O356" s="53"/>
      <c r="P356" s="53"/>
      <c r="Q356" s="53"/>
    </row>
    <row r="357" spans="1:17" s="52" customFormat="1">
      <c r="A357"/>
      <c r="B357"/>
      <c r="C357"/>
      <c r="D357"/>
      <c r="E357"/>
      <c r="F357"/>
      <c r="G357"/>
      <c r="H357"/>
      <c r="I357" s="13"/>
      <c r="J357" s="13"/>
      <c r="K357" s="13"/>
      <c r="L357" s="13"/>
      <c r="M357" s="53"/>
      <c r="N357" s="53"/>
      <c r="O357" s="53"/>
      <c r="P357" s="53"/>
      <c r="Q357" s="53"/>
    </row>
    <row r="358" spans="1:17" s="52" customFormat="1">
      <c r="A358"/>
      <c r="B358"/>
      <c r="C358"/>
      <c r="D358"/>
      <c r="E358"/>
      <c r="F358"/>
      <c r="G358"/>
      <c r="H358"/>
      <c r="I358" s="13"/>
      <c r="J358" s="13"/>
      <c r="K358" s="13"/>
      <c r="L358" s="13"/>
      <c r="M358" s="53"/>
      <c r="N358" s="53"/>
      <c r="O358" s="53"/>
      <c r="P358" s="53"/>
      <c r="Q358" s="53"/>
    </row>
    <row r="359" spans="1:17" s="52" customFormat="1">
      <c r="A359"/>
      <c r="B359"/>
      <c r="C359"/>
      <c r="D359"/>
      <c r="E359"/>
      <c r="F359"/>
      <c r="G359"/>
      <c r="H359"/>
      <c r="I359" s="13"/>
      <c r="J359" s="13"/>
      <c r="K359" s="13"/>
      <c r="L359" s="13"/>
      <c r="M359" s="53"/>
      <c r="N359" s="53"/>
      <c r="O359" s="53"/>
      <c r="P359" s="53"/>
      <c r="Q359" s="53"/>
    </row>
    <row r="360" spans="1:17" s="52" customFormat="1">
      <c r="A360"/>
      <c r="B360"/>
      <c r="C360"/>
      <c r="D360"/>
      <c r="E360"/>
      <c r="F360"/>
      <c r="G360"/>
      <c r="H360"/>
      <c r="I360" s="13"/>
      <c r="J360" s="13"/>
      <c r="K360" s="13"/>
      <c r="L360" s="13"/>
      <c r="M360" s="53"/>
      <c r="N360" s="53"/>
      <c r="O360" s="53"/>
      <c r="P360" s="53"/>
      <c r="Q360" s="53"/>
    </row>
    <row r="361" spans="1:17" s="52" customFormat="1">
      <c r="A361"/>
      <c r="B361"/>
      <c r="C361"/>
      <c r="D361"/>
      <c r="E361"/>
      <c r="F361"/>
      <c r="G361"/>
      <c r="H361"/>
      <c r="I361" s="13"/>
      <c r="J361" s="13"/>
      <c r="K361" s="13"/>
      <c r="L361" s="13"/>
      <c r="M361" s="53"/>
      <c r="N361" s="53"/>
      <c r="O361" s="53"/>
      <c r="P361" s="53"/>
      <c r="Q361" s="53"/>
    </row>
    <row r="362" spans="1:17" s="52" customFormat="1">
      <c r="A362"/>
      <c r="B362"/>
      <c r="C362"/>
      <c r="D362"/>
      <c r="E362"/>
      <c r="F362"/>
      <c r="G362"/>
      <c r="H362"/>
      <c r="I362" s="13"/>
      <c r="J362" s="13"/>
      <c r="K362" s="13"/>
      <c r="L362" s="13"/>
      <c r="M362" s="53"/>
      <c r="N362" s="53"/>
      <c r="O362" s="53"/>
      <c r="P362" s="53"/>
      <c r="Q362" s="53"/>
    </row>
    <row r="363" spans="1:17" s="52" customFormat="1">
      <c r="A363"/>
      <c r="B363"/>
      <c r="C363"/>
      <c r="D363"/>
      <c r="E363"/>
      <c r="F363"/>
      <c r="G363"/>
      <c r="H363"/>
      <c r="I363" s="13"/>
      <c r="J363" s="13"/>
      <c r="K363" s="13"/>
      <c r="L363" s="13"/>
      <c r="M363" s="53"/>
      <c r="N363" s="53"/>
      <c r="O363" s="53"/>
      <c r="P363" s="53"/>
      <c r="Q363" s="53"/>
    </row>
    <row r="364" spans="1:17" s="52" customFormat="1">
      <c r="A364"/>
      <c r="B364"/>
      <c r="C364"/>
      <c r="D364"/>
      <c r="E364"/>
      <c r="F364"/>
      <c r="G364"/>
      <c r="H364"/>
      <c r="I364" s="13"/>
      <c r="J364" s="13"/>
      <c r="K364" s="13"/>
      <c r="L364" s="13"/>
      <c r="M364" s="53"/>
      <c r="N364" s="53"/>
      <c r="O364" s="53"/>
      <c r="P364" s="53"/>
      <c r="Q364" s="53"/>
    </row>
    <row r="365" spans="1:17" s="52" customFormat="1">
      <c r="A365"/>
      <c r="B365"/>
      <c r="C365"/>
      <c r="D365"/>
      <c r="E365"/>
      <c r="F365"/>
      <c r="G365"/>
      <c r="H365"/>
      <c r="I365" s="13"/>
      <c r="J365" s="13"/>
      <c r="K365" s="13"/>
      <c r="L365" s="13"/>
      <c r="M365" s="53"/>
      <c r="N365" s="53"/>
      <c r="O365" s="53"/>
      <c r="P365" s="53"/>
      <c r="Q365" s="53"/>
    </row>
    <row r="366" spans="1:17" s="52" customFormat="1">
      <c r="A366"/>
      <c r="B366"/>
      <c r="C366"/>
      <c r="D366"/>
      <c r="E366"/>
      <c r="F366"/>
      <c r="G366"/>
      <c r="H366"/>
      <c r="I366" s="13"/>
      <c r="J366" s="13"/>
      <c r="K366" s="13"/>
      <c r="L366" s="13"/>
      <c r="M366" s="53"/>
      <c r="N366" s="53"/>
      <c r="O366" s="53"/>
      <c r="P366" s="53"/>
      <c r="Q366" s="53"/>
    </row>
    <row r="367" spans="1:17" s="52" customFormat="1">
      <c r="A367"/>
      <c r="B367"/>
      <c r="C367"/>
      <c r="D367"/>
      <c r="E367"/>
      <c r="F367"/>
      <c r="G367"/>
      <c r="H367"/>
      <c r="I367" s="13"/>
      <c r="J367" s="13"/>
      <c r="K367" s="13"/>
      <c r="L367" s="13"/>
      <c r="M367" s="53"/>
      <c r="N367" s="53"/>
      <c r="O367" s="53"/>
      <c r="P367" s="53"/>
      <c r="Q367" s="53"/>
    </row>
    <row r="368" spans="1:17" s="52" customFormat="1">
      <c r="A368"/>
      <c r="B368"/>
      <c r="C368"/>
      <c r="D368"/>
      <c r="E368"/>
      <c r="F368"/>
      <c r="G368"/>
      <c r="H368"/>
      <c r="I368" s="13"/>
      <c r="J368" s="13"/>
      <c r="K368" s="13"/>
      <c r="L368" s="13"/>
      <c r="M368" s="53"/>
      <c r="N368" s="53"/>
      <c r="O368" s="53"/>
      <c r="P368" s="53"/>
      <c r="Q368" s="53"/>
    </row>
    <row r="369" spans="1:17" s="52" customFormat="1">
      <c r="A369"/>
      <c r="B369"/>
      <c r="C369"/>
      <c r="D369"/>
      <c r="E369"/>
      <c r="F369"/>
      <c r="G369"/>
      <c r="H369"/>
      <c r="I369" s="13"/>
      <c r="J369" s="13"/>
      <c r="K369" s="13"/>
      <c r="L369" s="13"/>
      <c r="M369" s="53"/>
      <c r="N369" s="53"/>
      <c r="O369" s="53"/>
      <c r="P369" s="53"/>
      <c r="Q369" s="53"/>
    </row>
    <row r="370" spans="1:17" s="52" customFormat="1">
      <c r="A370"/>
      <c r="B370"/>
      <c r="C370"/>
      <c r="D370"/>
      <c r="E370"/>
      <c r="F370"/>
      <c r="G370"/>
      <c r="H370"/>
      <c r="I370" s="13"/>
      <c r="J370" s="13"/>
      <c r="K370" s="13"/>
      <c r="L370" s="13"/>
      <c r="M370" s="53"/>
      <c r="N370" s="53"/>
      <c r="O370" s="53"/>
      <c r="P370" s="53"/>
      <c r="Q370" s="53"/>
    </row>
    <row r="371" spans="1:17" s="52" customFormat="1">
      <c r="A371"/>
      <c r="B371"/>
      <c r="C371"/>
      <c r="D371"/>
      <c r="E371"/>
      <c r="F371"/>
      <c r="G371"/>
      <c r="H371"/>
      <c r="I371" s="13"/>
      <c r="J371" s="13"/>
      <c r="K371" s="13"/>
      <c r="L371" s="13"/>
      <c r="M371" s="53"/>
      <c r="N371" s="53"/>
      <c r="O371" s="53"/>
      <c r="P371" s="53"/>
      <c r="Q371" s="53"/>
    </row>
    <row r="372" spans="1:17" s="52" customFormat="1">
      <c r="A372"/>
      <c r="B372"/>
      <c r="C372"/>
      <c r="D372"/>
      <c r="E372"/>
      <c r="F372"/>
      <c r="G372"/>
      <c r="H372"/>
      <c r="I372" s="13"/>
      <c r="J372" s="13"/>
      <c r="K372" s="13"/>
      <c r="L372" s="13"/>
      <c r="M372" s="53"/>
      <c r="N372" s="53"/>
      <c r="O372" s="53"/>
      <c r="P372" s="53"/>
      <c r="Q372" s="53"/>
    </row>
    <row r="373" spans="1:17" s="52" customFormat="1">
      <c r="A373"/>
      <c r="B373"/>
      <c r="C373"/>
      <c r="D373"/>
      <c r="E373"/>
      <c r="F373"/>
      <c r="G373"/>
      <c r="H373"/>
      <c r="I373" s="13"/>
      <c r="J373" s="13"/>
      <c r="K373" s="13"/>
      <c r="L373" s="13"/>
      <c r="M373" s="53"/>
      <c r="N373" s="53"/>
      <c r="O373" s="53"/>
      <c r="P373" s="53"/>
      <c r="Q373" s="53"/>
    </row>
    <row r="374" spans="1:17" s="52" customFormat="1">
      <c r="A374"/>
      <c r="B374"/>
      <c r="C374"/>
      <c r="D374"/>
      <c r="E374"/>
      <c r="F374"/>
      <c r="G374"/>
      <c r="H374"/>
      <c r="I374" s="13"/>
      <c r="J374" s="13"/>
      <c r="K374" s="13"/>
      <c r="L374" s="13"/>
      <c r="M374" s="53"/>
      <c r="N374" s="53"/>
      <c r="O374" s="53"/>
      <c r="P374" s="53"/>
      <c r="Q374" s="53"/>
    </row>
    <row r="375" spans="1:17" s="52" customFormat="1">
      <c r="A375"/>
      <c r="B375"/>
      <c r="C375"/>
      <c r="D375"/>
      <c r="E375"/>
      <c r="F375"/>
      <c r="G375"/>
      <c r="H375"/>
      <c r="I375" s="13"/>
      <c r="J375" s="13"/>
      <c r="K375" s="13"/>
      <c r="L375" s="13"/>
      <c r="M375" s="53"/>
      <c r="N375" s="53"/>
      <c r="O375" s="53"/>
      <c r="P375" s="53"/>
      <c r="Q375" s="53"/>
    </row>
    <row r="376" spans="1:17" s="52" customFormat="1">
      <c r="A376"/>
      <c r="B376"/>
      <c r="C376"/>
      <c r="D376"/>
      <c r="E376"/>
      <c r="F376"/>
      <c r="G376"/>
      <c r="H376"/>
      <c r="I376" s="13"/>
      <c r="J376" s="13"/>
      <c r="K376" s="13"/>
      <c r="L376" s="13"/>
      <c r="M376" s="53"/>
      <c r="N376" s="53"/>
      <c r="O376" s="53"/>
      <c r="P376" s="53"/>
      <c r="Q376" s="53"/>
    </row>
    <row r="377" spans="1:17" s="52" customFormat="1">
      <c r="A377"/>
      <c r="B377"/>
      <c r="C377"/>
      <c r="D377"/>
      <c r="E377"/>
      <c r="F377"/>
      <c r="G377"/>
      <c r="H377"/>
      <c r="I377" s="13"/>
      <c r="J377" s="13"/>
      <c r="K377" s="13"/>
      <c r="L377" s="13"/>
      <c r="M377" s="53"/>
      <c r="N377" s="53"/>
      <c r="O377" s="53"/>
      <c r="P377" s="53"/>
      <c r="Q377" s="53"/>
    </row>
    <row r="378" spans="1:17" s="52" customFormat="1">
      <c r="A378"/>
      <c r="B378"/>
      <c r="C378"/>
      <c r="D378"/>
      <c r="E378"/>
      <c r="F378"/>
      <c r="G378"/>
      <c r="H378"/>
      <c r="I378" s="13"/>
      <c r="J378" s="13"/>
      <c r="K378" s="13"/>
      <c r="L378" s="13"/>
      <c r="M378" s="53"/>
      <c r="N378" s="53"/>
      <c r="O378" s="53"/>
      <c r="P378" s="53"/>
      <c r="Q378" s="53"/>
    </row>
    <row r="379" spans="1:17" s="52" customFormat="1">
      <c r="A379"/>
      <c r="B379"/>
      <c r="C379"/>
      <c r="D379"/>
      <c r="E379"/>
      <c r="F379"/>
      <c r="G379"/>
      <c r="H379"/>
      <c r="I379" s="13"/>
      <c r="J379" s="13"/>
      <c r="K379" s="13"/>
      <c r="L379" s="13"/>
      <c r="M379" s="53"/>
      <c r="N379" s="53"/>
      <c r="O379" s="53"/>
      <c r="P379" s="53"/>
      <c r="Q379" s="53"/>
    </row>
    <row r="380" spans="1:17" s="52" customFormat="1">
      <c r="A380"/>
      <c r="B380"/>
      <c r="C380"/>
      <c r="D380"/>
      <c r="E380"/>
      <c r="F380"/>
      <c r="G380"/>
      <c r="H380"/>
      <c r="I380" s="13"/>
      <c r="J380" s="13"/>
      <c r="K380" s="13"/>
      <c r="L380" s="13"/>
      <c r="M380" s="53"/>
      <c r="N380" s="53"/>
      <c r="O380" s="53"/>
      <c r="P380" s="53"/>
      <c r="Q380" s="53"/>
    </row>
    <row r="381" spans="1:17" s="52" customFormat="1">
      <c r="A381"/>
      <c r="B381"/>
      <c r="C381"/>
      <c r="D381"/>
      <c r="E381"/>
      <c r="F381"/>
      <c r="G381"/>
      <c r="H381"/>
      <c r="I381" s="13"/>
      <c r="J381" s="13"/>
      <c r="K381" s="13"/>
      <c r="L381" s="13"/>
      <c r="M381" s="53"/>
      <c r="N381" s="53"/>
      <c r="O381" s="53"/>
      <c r="P381" s="53"/>
      <c r="Q381" s="53"/>
    </row>
    <row r="382" spans="1:17" s="52" customFormat="1">
      <c r="A382"/>
      <c r="B382"/>
      <c r="C382"/>
      <c r="D382"/>
      <c r="E382"/>
      <c r="F382"/>
      <c r="G382"/>
      <c r="H382"/>
      <c r="I382" s="13"/>
      <c r="J382" s="13"/>
      <c r="K382" s="13"/>
      <c r="L382" s="13"/>
      <c r="M382" s="53"/>
      <c r="N382" s="53"/>
      <c r="O382" s="53"/>
      <c r="P382" s="53"/>
      <c r="Q382" s="53"/>
    </row>
    <row r="383" spans="1:17" s="52" customFormat="1">
      <c r="A383"/>
      <c r="B383"/>
      <c r="C383"/>
      <c r="D383"/>
      <c r="E383"/>
      <c r="F383"/>
      <c r="G383"/>
      <c r="H383"/>
      <c r="I383" s="13"/>
      <c r="J383" s="13"/>
      <c r="K383" s="13"/>
      <c r="L383" s="13"/>
      <c r="M383" s="53"/>
      <c r="N383" s="53"/>
      <c r="O383" s="53"/>
      <c r="P383" s="53"/>
      <c r="Q383" s="53"/>
    </row>
    <row r="384" spans="1:17" s="52" customFormat="1">
      <c r="A384"/>
      <c r="B384"/>
      <c r="C384"/>
      <c r="D384"/>
      <c r="E384"/>
      <c r="F384"/>
      <c r="G384"/>
      <c r="H384"/>
      <c r="I384" s="13"/>
      <c r="J384" s="13"/>
      <c r="K384" s="13"/>
      <c r="L384" s="13"/>
      <c r="M384" s="53"/>
      <c r="N384" s="53"/>
      <c r="O384" s="53"/>
      <c r="P384" s="53"/>
      <c r="Q384" s="53"/>
    </row>
    <row r="385" spans="1:17" s="52" customFormat="1">
      <c r="A385"/>
      <c r="B385"/>
      <c r="C385"/>
      <c r="D385"/>
      <c r="E385"/>
      <c r="F385"/>
      <c r="G385"/>
      <c r="H385"/>
      <c r="I385" s="13"/>
      <c r="J385" s="13"/>
      <c r="K385" s="13"/>
      <c r="L385" s="13"/>
      <c r="M385" s="53"/>
      <c r="N385" s="53"/>
      <c r="O385" s="53"/>
      <c r="P385" s="53"/>
      <c r="Q385" s="53"/>
    </row>
    <row r="386" spans="1:17" s="52" customFormat="1">
      <c r="A386"/>
      <c r="B386"/>
      <c r="C386"/>
      <c r="D386"/>
      <c r="E386"/>
      <c r="F386"/>
      <c r="G386"/>
      <c r="H386"/>
      <c r="I386" s="13"/>
      <c r="J386" s="13"/>
      <c r="K386" s="13"/>
      <c r="L386" s="13"/>
      <c r="M386" s="53"/>
      <c r="N386" s="53"/>
      <c r="O386" s="53"/>
      <c r="P386" s="53"/>
      <c r="Q386" s="53"/>
    </row>
    <row r="387" spans="1:17" s="52" customFormat="1">
      <c r="A387"/>
      <c r="B387"/>
      <c r="C387"/>
      <c r="D387"/>
      <c r="E387"/>
      <c r="F387"/>
      <c r="G387"/>
      <c r="H387"/>
      <c r="I387" s="13"/>
      <c r="J387" s="13"/>
      <c r="K387" s="13"/>
      <c r="L387" s="13"/>
      <c r="M387" s="53"/>
      <c r="N387" s="53"/>
      <c r="O387" s="53"/>
      <c r="P387" s="53"/>
      <c r="Q387" s="53"/>
    </row>
    <row r="388" spans="1:17" s="52" customFormat="1">
      <c r="A388"/>
      <c r="B388"/>
      <c r="C388"/>
      <c r="D388"/>
      <c r="E388"/>
      <c r="F388"/>
      <c r="G388"/>
      <c r="H388"/>
      <c r="I388" s="13"/>
      <c r="J388" s="13"/>
      <c r="K388" s="13"/>
      <c r="L388" s="13"/>
      <c r="M388" s="53"/>
      <c r="N388" s="53"/>
      <c r="O388" s="53"/>
      <c r="P388" s="53"/>
      <c r="Q388" s="53"/>
    </row>
    <row r="389" spans="1:17" s="52" customFormat="1">
      <c r="A389"/>
      <c r="B389"/>
      <c r="C389"/>
      <c r="D389"/>
      <c r="E389"/>
      <c r="F389"/>
      <c r="G389"/>
      <c r="H389"/>
      <c r="I389" s="13"/>
      <c r="J389" s="13"/>
      <c r="K389" s="13"/>
      <c r="L389" s="13"/>
      <c r="M389" s="53"/>
      <c r="N389" s="53"/>
      <c r="O389" s="53"/>
      <c r="P389" s="53"/>
      <c r="Q389" s="53"/>
    </row>
    <row r="390" spans="1:17" s="52" customFormat="1">
      <c r="A390"/>
      <c r="B390"/>
      <c r="C390"/>
      <c r="D390"/>
      <c r="E390"/>
      <c r="F390"/>
      <c r="G390"/>
      <c r="H390"/>
      <c r="I390" s="13"/>
      <c r="J390" s="13"/>
      <c r="K390" s="13"/>
      <c r="L390" s="13"/>
      <c r="M390" s="53"/>
      <c r="N390" s="53"/>
      <c r="O390" s="53"/>
      <c r="P390" s="53"/>
      <c r="Q390" s="53"/>
    </row>
    <row r="391" spans="1:17" s="52" customFormat="1">
      <c r="A391"/>
      <c r="B391"/>
      <c r="C391"/>
      <c r="D391"/>
      <c r="E391"/>
      <c r="F391"/>
      <c r="G391"/>
      <c r="H391"/>
      <c r="I391" s="13"/>
      <c r="J391" s="13"/>
      <c r="K391" s="13"/>
      <c r="L391" s="13"/>
      <c r="M391" s="53"/>
      <c r="N391" s="53"/>
      <c r="O391" s="53"/>
      <c r="P391" s="53"/>
      <c r="Q391" s="53"/>
    </row>
    <row r="392" spans="1:17" s="52" customFormat="1">
      <c r="A392"/>
      <c r="B392"/>
      <c r="C392"/>
      <c r="D392"/>
      <c r="E392"/>
      <c r="F392"/>
      <c r="G392"/>
      <c r="H392"/>
      <c r="I392" s="13"/>
      <c r="J392" s="13"/>
      <c r="K392" s="13"/>
      <c r="L392" s="13"/>
      <c r="M392" s="53"/>
      <c r="N392" s="53"/>
      <c r="O392" s="53"/>
      <c r="P392" s="53"/>
      <c r="Q392" s="53"/>
    </row>
    <row r="393" spans="1:17" s="52" customFormat="1">
      <c r="A393"/>
      <c r="B393"/>
      <c r="C393"/>
      <c r="D393"/>
      <c r="E393"/>
      <c r="F393"/>
      <c r="G393"/>
      <c r="H393"/>
      <c r="I393" s="13"/>
      <c r="J393" s="13"/>
      <c r="K393" s="13"/>
      <c r="L393" s="13"/>
      <c r="M393" s="53"/>
      <c r="N393" s="53"/>
      <c r="O393" s="53"/>
      <c r="P393" s="53"/>
      <c r="Q393" s="53"/>
    </row>
    <row r="394" spans="1:17" s="52" customFormat="1">
      <c r="A394"/>
      <c r="B394"/>
      <c r="C394"/>
      <c r="D394"/>
      <c r="E394"/>
      <c r="F394"/>
      <c r="G394"/>
      <c r="H394"/>
      <c r="I394" s="13"/>
      <c r="J394" s="13"/>
      <c r="K394" s="13"/>
      <c r="L394" s="13"/>
      <c r="M394" s="53"/>
      <c r="N394" s="53"/>
      <c r="O394" s="53"/>
      <c r="P394" s="53"/>
      <c r="Q394" s="53"/>
    </row>
    <row r="395" spans="1:17" s="52" customFormat="1">
      <c r="A395"/>
      <c r="B395"/>
      <c r="C395"/>
      <c r="D395"/>
      <c r="E395"/>
      <c r="F395"/>
      <c r="G395"/>
      <c r="H395"/>
      <c r="I395" s="13"/>
      <c r="J395" s="13"/>
      <c r="K395" s="13"/>
      <c r="L395" s="13"/>
      <c r="M395" s="53"/>
      <c r="N395" s="53"/>
      <c r="O395" s="53"/>
      <c r="P395" s="53"/>
      <c r="Q395" s="53"/>
    </row>
    <row r="396" spans="1:17" s="52" customFormat="1">
      <c r="A396"/>
      <c r="B396"/>
      <c r="C396"/>
      <c r="D396"/>
      <c r="E396"/>
      <c r="F396"/>
      <c r="G396"/>
      <c r="H396"/>
      <c r="I396" s="13"/>
      <c r="J396" s="13"/>
      <c r="K396" s="13"/>
      <c r="L396" s="13"/>
      <c r="M396" s="53"/>
      <c r="N396" s="53"/>
      <c r="O396" s="53"/>
      <c r="P396" s="53"/>
      <c r="Q396" s="53"/>
    </row>
    <row r="397" spans="1:17" s="52" customFormat="1">
      <c r="A397"/>
      <c r="B397"/>
      <c r="C397"/>
      <c r="D397"/>
      <c r="E397"/>
      <c r="F397"/>
      <c r="G397"/>
      <c r="H397"/>
      <c r="I397" s="13"/>
      <c r="J397" s="13"/>
      <c r="K397" s="13"/>
      <c r="L397" s="13"/>
      <c r="M397" s="53"/>
      <c r="N397" s="53"/>
      <c r="O397" s="53"/>
      <c r="P397" s="53"/>
      <c r="Q397" s="53"/>
    </row>
    <row r="398" spans="1:17" s="52" customFormat="1">
      <c r="A398"/>
      <c r="B398"/>
      <c r="C398"/>
      <c r="D398"/>
      <c r="E398"/>
      <c r="F398"/>
      <c r="G398"/>
      <c r="H398"/>
      <c r="I398" s="13"/>
      <c r="J398" s="13"/>
      <c r="K398" s="13"/>
      <c r="L398" s="13"/>
      <c r="M398" s="53"/>
      <c r="N398" s="53"/>
      <c r="O398" s="53"/>
      <c r="P398" s="53"/>
      <c r="Q398" s="53"/>
    </row>
    <row r="399" spans="1:17" s="52" customFormat="1">
      <c r="A399"/>
      <c r="B399"/>
      <c r="C399"/>
      <c r="D399"/>
      <c r="E399"/>
      <c r="F399"/>
      <c r="G399"/>
      <c r="H399"/>
      <c r="I399" s="13"/>
      <c r="J399" s="13"/>
      <c r="K399" s="13"/>
      <c r="L399" s="13"/>
      <c r="M399" s="53"/>
      <c r="N399" s="53"/>
      <c r="O399" s="53"/>
      <c r="P399" s="53"/>
      <c r="Q399" s="53"/>
    </row>
    <row r="400" spans="1:17" s="52" customFormat="1">
      <c r="A400"/>
      <c r="B400"/>
      <c r="C400"/>
      <c r="D400"/>
      <c r="E400"/>
      <c r="F400"/>
      <c r="G400"/>
      <c r="H400"/>
      <c r="I400" s="13"/>
      <c r="J400" s="13"/>
      <c r="K400" s="13"/>
      <c r="L400" s="13"/>
      <c r="M400" s="53"/>
      <c r="N400" s="53"/>
      <c r="O400" s="53"/>
      <c r="P400" s="53"/>
      <c r="Q400" s="53"/>
    </row>
    <row r="401" spans="1:17" s="52" customFormat="1">
      <c r="A401"/>
      <c r="B401"/>
      <c r="C401"/>
      <c r="D401"/>
      <c r="E401"/>
      <c r="F401"/>
      <c r="G401"/>
      <c r="H401"/>
      <c r="I401" s="13"/>
      <c r="J401" s="13"/>
      <c r="K401" s="13"/>
      <c r="L401" s="13"/>
      <c r="M401" s="53"/>
      <c r="N401" s="53"/>
      <c r="O401" s="53"/>
      <c r="P401" s="53"/>
      <c r="Q401" s="53"/>
    </row>
    <row r="402" spans="1:17" s="52" customFormat="1">
      <c r="A402"/>
      <c r="B402"/>
      <c r="C402"/>
      <c r="D402"/>
      <c r="E402"/>
      <c r="F402"/>
      <c r="G402"/>
      <c r="H402"/>
      <c r="I402" s="13"/>
      <c r="J402" s="13"/>
      <c r="K402" s="13"/>
      <c r="L402" s="13"/>
      <c r="M402" s="53"/>
      <c r="N402" s="53"/>
      <c r="O402" s="53"/>
      <c r="P402" s="53"/>
      <c r="Q402" s="53"/>
    </row>
    <row r="403" spans="1:17" s="52" customFormat="1">
      <c r="A403"/>
      <c r="B403"/>
      <c r="C403"/>
      <c r="D403"/>
      <c r="E403"/>
      <c r="F403"/>
      <c r="G403"/>
      <c r="H403"/>
      <c r="I403" s="13"/>
      <c r="J403" s="13"/>
      <c r="K403" s="13"/>
      <c r="L403" s="13"/>
      <c r="M403" s="53"/>
      <c r="N403" s="53"/>
      <c r="O403" s="53"/>
      <c r="P403" s="53"/>
      <c r="Q403" s="53"/>
    </row>
    <row r="404" spans="1:17" s="52" customFormat="1">
      <c r="A404"/>
      <c r="B404"/>
      <c r="C404"/>
      <c r="D404"/>
      <c r="E404"/>
      <c r="F404"/>
      <c r="G404"/>
      <c r="H404"/>
      <c r="I404" s="13"/>
      <c r="J404" s="13"/>
      <c r="K404" s="13"/>
      <c r="L404" s="13"/>
      <c r="M404" s="53"/>
      <c r="N404" s="53"/>
      <c r="O404" s="53"/>
      <c r="P404" s="53"/>
      <c r="Q404" s="53"/>
    </row>
    <row r="405" spans="1:17" s="52" customFormat="1">
      <c r="A405"/>
      <c r="B405"/>
      <c r="C405"/>
      <c r="D405"/>
      <c r="E405"/>
      <c r="F405"/>
      <c r="G405"/>
      <c r="H405"/>
      <c r="I405" s="13"/>
      <c r="J405" s="13"/>
      <c r="K405" s="13"/>
      <c r="L405" s="13"/>
      <c r="M405" s="53"/>
      <c r="N405" s="53"/>
      <c r="O405" s="53"/>
      <c r="P405" s="53"/>
      <c r="Q405" s="53"/>
    </row>
    <row r="406" spans="1:17" s="52" customFormat="1">
      <c r="A406"/>
      <c r="B406"/>
      <c r="C406"/>
      <c r="D406"/>
      <c r="E406"/>
      <c r="F406"/>
      <c r="G406"/>
      <c r="H406"/>
      <c r="I406" s="13"/>
      <c r="J406" s="13"/>
      <c r="K406" s="13"/>
      <c r="L406" s="13"/>
      <c r="M406" s="53"/>
      <c r="N406" s="53"/>
      <c r="O406" s="53"/>
      <c r="P406" s="53"/>
      <c r="Q406" s="53"/>
    </row>
    <row r="407" spans="1:17" s="52" customFormat="1">
      <c r="A407"/>
      <c r="B407"/>
      <c r="C407"/>
      <c r="D407"/>
      <c r="E407"/>
      <c r="F407"/>
      <c r="G407"/>
      <c r="H407"/>
      <c r="I407" s="13"/>
      <c r="J407" s="13"/>
      <c r="K407" s="13"/>
      <c r="L407" s="13"/>
      <c r="M407" s="53"/>
      <c r="N407" s="53"/>
      <c r="O407" s="53"/>
      <c r="P407" s="53"/>
      <c r="Q407" s="53"/>
    </row>
    <row r="408" spans="1:17" s="52" customFormat="1">
      <c r="A408"/>
      <c r="B408"/>
      <c r="C408"/>
      <c r="D408"/>
      <c r="E408"/>
      <c r="F408"/>
      <c r="G408"/>
      <c r="H408"/>
      <c r="I408" s="13"/>
      <c r="J408" s="13"/>
      <c r="K408" s="13"/>
      <c r="L408" s="13"/>
      <c r="M408" s="53"/>
      <c r="N408" s="53"/>
      <c r="O408" s="53"/>
      <c r="P408" s="53"/>
      <c r="Q408" s="53"/>
    </row>
    <row r="409" spans="1:17" s="52" customFormat="1">
      <c r="A409"/>
      <c r="B409"/>
      <c r="C409"/>
      <c r="D409"/>
      <c r="E409"/>
      <c r="F409"/>
      <c r="G409"/>
      <c r="H409"/>
      <c r="I409" s="13"/>
      <c r="J409" s="13"/>
      <c r="K409" s="13"/>
      <c r="L409" s="13"/>
      <c r="M409" s="53"/>
      <c r="N409" s="53"/>
      <c r="O409" s="53"/>
      <c r="P409" s="53"/>
      <c r="Q409" s="53"/>
    </row>
    <row r="410" spans="1:17" s="52" customFormat="1">
      <c r="A410"/>
      <c r="B410"/>
      <c r="C410"/>
      <c r="D410"/>
      <c r="E410"/>
      <c r="F410"/>
      <c r="G410"/>
      <c r="H410"/>
      <c r="I410" s="13"/>
      <c r="J410" s="13"/>
      <c r="K410" s="13"/>
      <c r="L410" s="13"/>
      <c r="M410" s="53"/>
      <c r="N410" s="53"/>
      <c r="O410" s="53"/>
      <c r="P410" s="53"/>
      <c r="Q410" s="53"/>
    </row>
    <row r="411" spans="1:17" s="52" customFormat="1">
      <c r="A411"/>
      <c r="B411"/>
      <c r="C411"/>
      <c r="D411"/>
      <c r="E411"/>
      <c r="F411"/>
      <c r="G411"/>
      <c r="H411"/>
      <c r="I411" s="13"/>
      <c r="J411" s="13"/>
      <c r="K411" s="13"/>
      <c r="L411" s="13"/>
      <c r="M411" s="53"/>
      <c r="N411" s="53"/>
      <c r="O411" s="53"/>
      <c r="P411" s="53"/>
      <c r="Q411" s="53"/>
    </row>
    <row r="412" spans="1:17" s="52" customFormat="1">
      <c r="A412"/>
      <c r="B412"/>
      <c r="C412"/>
      <c r="D412"/>
      <c r="E412"/>
      <c r="F412"/>
      <c r="G412"/>
      <c r="H412"/>
      <c r="I412" s="13"/>
      <c r="J412" s="13"/>
      <c r="K412" s="13"/>
      <c r="L412" s="13"/>
      <c r="M412" s="53"/>
      <c r="N412" s="53"/>
      <c r="O412" s="53"/>
      <c r="P412" s="53"/>
      <c r="Q412" s="53"/>
    </row>
    <row r="413" spans="1:17" s="52" customFormat="1">
      <c r="A413"/>
      <c r="B413"/>
      <c r="C413"/>
      <c r="D413"/>
      <c r="E413"/>
      <c r="F413"/>
      <c r="G413"/>
      <c r="H413"/>
      <c r="I413" s="13"/>
      <c r="J413" s="13"/>
      <c r="K413" s="13"/>
      <c r="L413" s="13"/>
      <c r="M413" s="53"/>
      <c r="N413" s="53"/>
      <c r="O413" s="53"/>
      <c r="P413" s="53"/>
      <c r="Q413" s="53"/>
    </row>
    <row r="414" spans="1:17" s="52" customFormat="1">
      <c r="A414"/>
      <c r="B414"/>
      <c r="C414"/>
      <c r="D414"/>
      <c r="E414"/>
      <c r="F414"/>
      <c r="G414"/>
      <c r="H414"/>
      <c r="I414" s="13"/>
      <c r="J414" s="13"/>
      <c r="K414" s="13"/>
      <c r="L414" s="13"/>
      <c r="M414" s="53"/>
      <c r="N414" s="53"/>
      <c r="O414" s="53"/>
      <c r="P414" s="53"/>
      <c r="Q414" s="53"/>
    </row>
    <row r="415" spans="1:17" s="52" customFormat="1">
      <c r="A415"/>
      <c r="B415"/>
      <c r="C415"/>
      <c r="D415"/>
      <c r="E415"/>
      <c r="F415"/>
      <c r="G415"/>
      <c r="H415"/>
      <c r="I415" s="13"/>
      <c r="J415" s="13"/>
      <c r="K415" s="13"/>
      <c r="L415" s="13"/>
      <c r="M415" s="53"/>
      <c r="N415" s="53"/>
      <c r="O415" s="53"/>
      <c r="P415" s="53"/>
      <c r="Q415" s="53"/>
    </row>
    <row r="416" spans="1:17" s="52" customFormat="1">
      <c r="A416"/>
      <c r="B416"/>
      <c r="C416"/>
      <c r="D416"/>
      <c r="E416"/>
      <c r="F416"/>
      <c r="G416"/>
      <c r="H416"/>
      <c r="I416" s="13"/>
      <c r="J416" s="13"/>
      <c r="K416" s="13"/>
      <c r="L416" s="13"/>
      <c r="M416" s="53"/>
      <c r="N416" s="53"/>
      <c r="O416" s="53"/>
      <c r="P416" s="53"/>
      <c r="Q416" s="53"/>
    </row>
    <row r="417" spans="1:17" s="52" customFormat="1">
      <c r="A417"/>
      <c r="B417"/>
      <c r="C417"/>
      <c r="D417"/>
      <c r="E417"/>
      <c r="F417"/>
      <c r="G417"/>
      <c r="H417"/>
      <c r="I417" s="13"/>
      <c r="J417" s="13"/>
      <c r="K417" s="13"/>
      <c r="L417" s="13"/>
      <c r="M417" s="53"/>
      <c r="N417" s="53"/>
      <c r="O417" s="53"/>
      <c r="P417" s="53"/>
      <c r="Q417" s="53"/>
    </row>
    <row r="418" spans="1:17" s="52" customFormat="1">
      <c r="A418"/>
      <c r="B418"/>
      <c r="C418"/>
      <c r="D418"/>
      <c r="E418"/>
      <c r="F418"/>
      <c r="G418"/>
      <c r="H418"/>
      <c r="I418" s="13"/>
      <c r="J418" s="13"/>
      <c r="K418" s="13"/>
      <c r="L418" s="13"/>
      <c r="M418" s="53"/>
      <c r="N418" s="53"/>
      <c r="O418" s="53"/>
      <c r="P418" s="53"/>
      <c r="Q418" s="53"/>
    </row>
    <row r="419" spans="1:17" s="52" customFormat="1">
      <c r="A419"/>
      <c r="B419"/>
      <c r="C419"/>
      <c r="D419"/>
      <c r="E419"/>
      <c r="F419"/>
      <c r="G419"/>
      <c r="H419"/>
      <c r="I419" s="13"/>
      <c r="J419" s="13"/>
      <c r="K419" s="13"/>
      <c r="L419" s="13"/>
      <c r="M419" s="53"/>
      <c r="N419" s="53"/>
      <c r="O419" s="53"/>
      <c r="P419" s="53"/>
      <c r="Q419" s="53"/>
    </row>
    <row r="420" spans="1:17" s="52" customFormat="1">
      <c r="A420"/>
      <c r="B420"/>
      <c r="C420"/>
      <c r="D420"/>
      <c r="E420"/>
      <c r="F420"/>
      <c r="G420"/>
      <c r="H420"/>
      <c r="I420" s="13"/>
      <c r="J420" s="13"/>
      <c r="K420" s="13"/>
      <c r="L420" s="13"/>
      <c r="M420" s="53"/>
      <c r="N420" s="53"/>
      <c r="O420" s="53"/>
      <c r="P420" s="53"/>
      <c r="Q420" s="53"/>
    </row>
    <row r="421" spans="1:17" s="52" customFormat="1">
      <c r="A421"/>
      <c r="B421"/>
      <c r="C421"/>
      <c r="D421"/>
      <c r="E421"/>
      <c r="F421"/>
      <c r="G421"/>
      <c r="H421"/>
      <c r="I421" s="13"/>
      <c r="J421" s="13"/>
      <c r="K421" s="13"/>
      <c r="L421" s="13"/>
      <c r="M421" s="53"/>
      <c r="N421" s="53"/>
      <c r="O421" s="53"/>
      <c r="P421" s="53"/>
      <c r="Q421" s="53"/>
    </row>
    <row r="422" spans="1:17" s="52" customFormat="1">
      <c r="A422"/>
      <c r="B422"/>
      <c r="C422"/>
      <c r="D422"/>
      <c r="E422"/>
      <c r="F422"/>
      <c r="G422"/>
      <c r="H422"/>
      <c r="I422" s="13"/>
      <c r="J422" s="13"/>
      <c r="K422" s="13"/>
      <c r="L422" s="13"/>
      <c r="M422" s="53"/>
      <c r="N422" s="53"/>
      <c r="O422" s="53"/>
      <c r="P422" s="53"/>
      <c r="Q422" s="53"/>
    </row>
    <row r="423" spans="1:17" s="52" customFormat="1">
      <c r="A423"/>
      <c r="B423"/>
      <c r="C423"/>
      <c r="D423"/>
      <c r="E423"/>
      <c r="F423"/>
      <c r="G423"/>
      <c r="H423"/>
      <c r="I423" s="13"/>
      <c r="J423" s="13"/>
      <c r="K423" s="13"/>
      <c r="L423" s="13"/>
      <c r="M423" s="53"/>
      <c r="N423" s="53"/>
      <c r="O423" s="53"/>
      <c r="P423" s="53"/>
      <c r="Q423" s="53"/>
    </row>
    <row r="424" spans="1:17" s="52" customFormat="1">
      <c r="A424"/>
      <c r="B424"/>
      <c r="C424"/>
      <c r="D424"/>
      <c r="E424"/>
      <c r="F424"/>
      <c r="G424"/>
      <c r="H424"/>
      <c r="I424" s="13"/>
      <c r="J424" s="13"/>
      <c r="K424" s="13"/>
      <c r="L424" s="13"/>
      <c r="M424" s="53"/>
      <c r="N424" s="53"/>
      <c r="O424" s="53"/>
      <c r="P424" s="53"/>
      <c r="Q424" s="53"/>
    </row>
    <row r="425" spans="1:17" s="52" customFormat="1">
      <c r="A425"/>
      <c r="B425"/>
      <c r="C425"/>
      <c r="D425"/>
      <c r="E425"/>
      <c r="F425"/>
      <c r="G425"/>
      <c r="H425"/>
      <c r="I425" s="13"/>
      <c r="J425" s="13"/>
      <c r="K425" s="13"/>
      <c r="L425" s="13"/>
      <c r="M425" s="53"/>
      <c r="N425" s="53"/>
      <c r="O425" s="53"/>
      <c r="P425" s="53"/>
      <c r="Q425" s="53"/>
    </row>
    <row r="426" spans="1:17" s="52" customFormat="1">
      <c r="A426"/>
      <c r="B426"/>
      <c r="C426"/>
      <c r="D426"/>
      <c r="E426"/>
      <c r="F426"/>
      <c r="G426"/>
      <c r="H426"/>
      <c r="I426" s="13"/>
      <c r="J426" s="13"/>
      <c r="K426" s="13"/>
      <c r="L426" s="13"/>
      <c r="M426" s="53"/>
      <c r="N426" s="53"/>
      <c r="O426" s="53"/>
      <c r="P426" s="53"/>
      <c r="Q426" s="53"/>
    </row>
    <row r="427" spans="1:17" s="52" customFormat="1">
      <c r="A427"/>
      <c r="B427"/>
      <c r="C427"/>
      <c r="D427"/>
      <c r="E427"/>
      <c r="F427"/>
      <c r="G427"/>
      <c r="H427"/>
      <c r="I427" s="13"/>
      <c r="J427" s="13"/>
      <c r="K427" s="13"/>
      <c r="L427" s="13"/>
      <c r="M427" s="53"/>
      <c r="N427" s="53"/>
      <c r="O427" s="53"/>
      <c r="P427" s="53"/>
      <c r="Q427" s="53"/>
    </row>
    <row r="428" spans="1:17" s="52" customFormat="1">
      <c r="A428"/>
      <c r="B428"/>
      <c r="C428"/>
      <c r="D428"/>
      <c r="E428"/>
      <c r="F428"/>
      <c r="G428"/>
      <c r="H428"/>
      <c r="I428" s="13"/>
      <c r="J428" s="13"/>
      <c r="K428" s="13"/>
      <c r="L428" s="13"/>
      <c r="M428" s="53"/>
      <c r="N428" s="53"/>
      <c r="O428" s="53"/>
      <c r="P428" s="53"/>
      <c r="Q428" s="53"/>
    </row>
    <row r="429" spans="1:17" s="52" customFormat="1">
      <c r="A429"/>
      <c r="B429"/>
      <c r="C429"/>
      <c r="D429"/>
      <c r="E429"/>
      <c r="F429"/>
      <c r="G429"/>
      <c r="H429"/>
      <c r="I429" s="13"/>
      <c r="J429" s="13"/>
      <c r="K429" s="13"/>
      <c r="L429" s="13"/>
      <c r="M429" s="53"/>
      <c r="N429" s="53"/>
      <c r="O429" s="53"/>
      <c r="P429" s="53"/>
      <c r="Q429" s="53"/>
    </row>
    <row r="430" spans="1:17">
      <c r="M430" s="53"/>
      <c r="N430" s="53"/>
      <c r="O430" s="53"/>
      <c r="P430" s="53"/>
      <c r="Q430" s="53"/>
    </row>
    <row r="431" spans="1:17">
      <c r="M431" s="53"/>
      <c r="N431" s="53"/>
      <c r="O431" s="53"/>
      <c r="P431" s="53"/>
      <c r="Q431" s="53"/>
    </row>
  </sheetData>
  <mergeCells count="15">
    <mergeCell ref="C27:D27"/>
    <mergeCell ref="C13:D13"/>
    <mergeCell ref="C14:D14"/>
    <mergeCell ref="C15:D15"/>
    <mergeCell ref="C25:D25"/>
    <mergeCell ref="C26:D26"/>
    <mergeCell ref="C61:D61"/>
    <mergeCell ref="C62:D62"/>
    <mergeCell ref="C63:D63"/>
    <mergeCell ref="C37:D37"/>
    <mergeCell ref="C38:D38"/>
    <mergeCell ref="C39:D39"/>
    <mergeCell ref="C49:D49"/>
    <mergeCell ref="C50:D50"/>
    <mergeCell ref="C51:D51"/>
  </mergeCells>
  <pageMargins left="0.7" right="0.7" top="0.75" bottom="0.75" header="0.3" footer="0.3"/>
  <pageSetup paperSize="9" scale="1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BB459"/>
  <sheetViews>
    <sheetView topLeftCell="A5" zoomScale="70" zoomScaleNormal="70" zoomScaleSheetLayoutView="85" workbookViewId="0">
      <selection activeCell="B10" sqref="B10"/>
    </sheetView>
  </sheetViews>
  <sheetFormatPr defaultRowHeight="15"/>
  <cols>
    <col min="2" max="2" width="25.28515625" customWidth="1"/>
    <col min="3" max="3" width="7.42578125" customWidth="1"/>
    <col min="4" max="4" width="41.42578125" customWidth="1"/>
    <col min="5" max="5" width="16.85546875" customWidth="1"/>
    <col min="6" max="6" width="19.140625" customWidth="1"/>
    <col min="8" max="8" width="9.140625" customWidth="1"/>
    <col min="9" max="14" width="9.140625" style="13" customWidth="1"/>
    <col min="15" max="15" width="18.5703125" style="13" customWidth="1"/>
    <col min="16" max="20" width="9.140625" style="13" customWidth="1"/>
  </cols>
  <sheetData>
    <row r="1" spans="1:54" s="7" customFormat="1" ht="63.75" customHeight="1">
      <c r="A1" s="1"/>
      <c r="B1" s="2"/>
      <c r="C1" s="3" t="s">
        <v>0</v>
      </c>
      <c r="D1" s="4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2"/>
      <c r="Q1" s="2"/>
      <c r="R1" s="2"/>
      <c r="S1" s="6"/>
      <c r="T1" s="6"/>
    </row>
    <row r="2" spans="1:54" s="7" customFormat="1" ht="32.25" customHeight="1">
      <c r="A2" s="1"/>
      <c r="B2" s="2"/>
      <c r="C2" s="3" t="s">
        <v>1</v>
      </c>
      <c r="D2" s="8"/>
      <c r="E2" s="9"/>
      <c r="F2" s="9"/>
      <c r="G2" s="10"/>
      <c r="H2" s="11"/>
      <c r="I2" s="6"/>
      <c r="J2" s="6"/>
      <c r="K2" s="6"/>
      <c r="L2" s="6"/>
      <c r="M2" s="6"/>
      <c r="N2" s="12"/>
      <c r="O2" s="6"/>
      <c r="P2" s="2"/>
      <c r="Q2" s="2"/>
      <c r="R2" s="2"/>
      <c r="S2" s="12"/>
      <c r="T2" s="6"/>
    </row>
    <row r="3" spans="1:54">
      <c r="I3"/>
      <c r="J3"/>
      <c r="K3"/>
      <c r="L3"/>
      <c r="O3"/>
    </row>
    <row r="4" spans="1:54" ht="17.25">
      <c r="A4" s="14"/>
      <c r="B4" s="15" t="s">
        <v>135</v>
      </c>
      <c r="C4" s="14"/>
      <c r="D4" s="14"/>
      <c r="E4" s="14"/>
      <c r="F4" s="14"/>
      <c r="G4" s="14"/>
      <c r="H4" s="16"/>
      <c r="I4" s="16"/>
      <c r="J4" s="16"/>
      <c r="K4" s="16"/>
      <c r="L4" s="16"/>
    </row>
    <row r="5" spans="1:54" ht="31.5">
      <c r="A5" s="17" t="s">
        <v>3</v>
      </c>
      <c r="B5" s="17" t="s">
        <v>4</v>
      </c>
      <c r="C5" s="17" t="s">
        <v>69</v>
      </c>
      <c r="D5" s="17" t="s">
        <v>6</v>
      </c>
      <c r="E5" s="17" t="s">
        <v>7</v>
      </c>
      <c r="F5" s="17" t="s">
        <v>8</v>
      </c>
      <c r="G5" s="17" t="s">
        <v>9</v>
      </c>
      <c r="H5" s="17" t="s">
        <v>10</v>
      </c>
      <c r="I5" s="18" t="s">
        <v>16</v>
      </c>
      <c r="J5" s="18" t="s">
        <v>17</v>
      </c>
      <c r="K5" s="18" t="s">
        <v>18</v>
      </c>
      <c r="L5" s="18" t="s">
        <v>19</v>
      </c>
      <c r="M5" s="18" t="s">
        <v>20</v>
      </c>
      <c r="N5" s="17" t="s">
        <v>26</v>
      </c>
      <c r="O5" s="17" t="s">
        <v>27</v>
      </c>
    </row>
    <row r="6" spans="1:54" s="13" customFormat="1" ht="15.75">
      <c r="A6" s="50">
        <v>1</v>
      </c>
      <c r="B6" s="49" t="s">
        <v>123</v>
      </c>
      <c r="C6" s="49" t="s">
        <v>59</v>
      </c>
      <c r="D6" s="49" t="s">
        <v>136</v>
      </c>
      <c r="E6" s="49" t="s">
        <v>29</v>
      </c>
      <c r="F6" s="49" t="s">
        <v>121</v>
      </c>
      <c r="G6" s="49">
        <v>2008</v>
      </c>
      <c r="H6" s="49">
        <v>67.5</v>
      </c>
      <c r="I6" s="54">
        <v>45</v>
      </c>
      <c r="J6" s="54">
        <v>47</v>
      </c>
      <c r="K6" s="54">
        <v>50</v>
      </c>
      <c r="L6" s="49"/>
      <c r="M6" s="50">
        <v>50</v>
      </c>
      <c r="N6" s="50">
        <v>50</v>
      </c>
      <c r="O6" s="49" t="s">
        <v>120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</row>
    <row r="7" spans="1:54" s="13" customFormat="1" ht="15.75">
      <c r="A7" s="50">
        <v>1</v>
      </c>
      <c r="B7" s="49" t="s">
        <v>151</v>
      </c>
      <c r="C7" s="49" t="s">
        <v>59</v>
      </c>
      <c r="D7" s="49" t="s">
        <v>152</v>
      </c>
      <c r="E7" s="49" t="s">
        <v>29</v>
      </c>
      <c r="F7" s="49" t="s">
        <v>60</v>
      </c>
      <c r="G7" s="49">
        <v>1980</v>
      </c>
      <c r="H7" s="49">
        <v>60</v>
      </c>
      <c r="I7" s="54">
        <v>57.5</v>
      </c>
      <c r="J7" s="54">
        <v>60</v>
      </c>
      <c r="K7" s="55">
        <v>62.5</v>
      </c>
      <c r="L7" s="49"/>
      <c r="M7" s="50">
        <v>60</v>
      </c>
      <c r="N7" s="50">
        <v>60</v>
      </c>
      <c r="O7" s="49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</row>
    <row r="8" spans="1:54" s="13" customFormat="1" ht="15.75">
      <c r="A8" s="50">
        <v>1</v>
      </c>
      <c r="B8" s="49" t="s">
        <v>138</v>
      </c>
      <c r="C8" s="49" t="s">
        <v>58</v>
      </c>
      <c r="D8" s="49" t="s">
        <v>30</v>
      </c>
      <c r="E8" s="49" t="s">
        <v>29</v>
      </c>
      <c r="F8" s="49" t="s">
        <v>173</v>
      </c>
      <c r="G8" s="49">
        <v>2007</v>
      </c>
      <c r="H8" s="49">
        <v>100</v>
      </c>
      <c r="I8" s="54">
        <v>40</v>
      </c>
      <c r="J8" s="54">
        <v>42.5</v>
      </c>
      <c r="K8" s="54">
        <v>45</v>
      </c>
      <c r="L8" s="49"/>
      <c r="M8" s="50">
        <v>45</v>
      </c>
      <c r="N8" s="50">
        <v>45</v>
      </c>
      <c r="O8" s="49" t="s">
        <v>64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</row>
    <row r="9" spans="1:54" s="13" customFormat="1" ht="15.75">
      <c r="A9" s="50">
        <v>1</v>
      </c>
      <c r="B9" s="49" t="s">
        <v>149</v>
      </c>
      <c r="C9" s="49" t="s">
        <v>58</v>
      </c>
      <c r="D9" s="49" t="s">
        <v>32</v>
      </c>
      <c r="E9" s="49" t="s">
        <v>29</v>
      </c>
      <c r="F9" s="49" t="s">
        <v>60</v>
      </c>
      <c r="G9" s="49">
        <v>2006</v>
      </c>
      <c r="H9" s="49">
        <v>60</v>
      </c>
      <c r="I9" s="54">
        <v>60</v>
      </c>
      <c r="J9" s="54">
        <v>65</v>
      </c>
      <c r="K9" s="55">
        <v>70</v>
      </c>
      <c r="L9" s="49"/>
      <c r="M9" s="50">
        <v>65</v>
      </c>
      <c r="N9" s="50">
        <v>65</v>
      </c>
      <c r="O9" s="49" t="s">
        <v>118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</row>
    <row r="10" spans="1:54" s="13" customFormat="1" ht="15.75">
      <c r="A10" s="50">
        <v>1</v>
      </c>
      <c r="B10" s="49" t="s">
        <v>38</v>
      </c>
      <c r="C10" s="49" t="s">
        <v>58</v>
      </c>
      <c r="D10" s="49" t="s">
        <v>32</v>
      </c>
      <c r="E10" s="49" t="s">
        <v>29</v>
      </c>
      <c r="F10" s="49" t="s">
        <v>173</v>
      </c>
      <c r="G10" s="49">
        <v>2006</v>
      </c>
      <c r="H10" s="49">
        <v>67.5</v>
      </c>
      <c r="I10" s="54">
        <v>72.5</v>
      </c>
      <c r="J10" s="54">
        <v>77.5</v>
      </c>
      <c r="K10" s="54">
        <v>80</v>
      </c>
      <c r="L10" s="49"/>
      <c r="M10" s="50">
        <v>80</v>
      </c>
      <c r="N10" s="50">
        <v>80</v>
      </c>
      <c r="O10" s="49" t="s">
        <v>64</v>
      </c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</row>
    <row r="11" spans="1:54" s="13" customFormat="1" ht="15.75">
      <c r="A11" s="50">
        <v>2</v>
      </c>
      <c r="B11" s="49" t="s">
        <v>31</v>
      </c>
      <c r="C11" s="49" t="s">
        <v>58</v>
      </c>
      <c r="D11" s="49" t="s">
        <v>32</v>
      </c>
      <c r="E11" s="49" t="s">
        <v>29</v>
      </c>
      <c r="F11" s="49" t="s">
        <v>173</v>
      </c>
      <c r="G11" s="49">
        <v>2007</v>
      </c>
      <c r="H11" s="49">
        <v>67.5</v>
      </c>
      <c r="I11" s="54">
        <v>60</v>
      </c>
      <c r="J11" s="54">
        <v>65</v>
      </c>
      <c r="K11" s="54">
        <v>70</v>
      </c>
      <c r="L11" s="49"/>
      <c r="M11" s="50">
        <v>70</v>
      </c>
      <c r="N11" s="50">
        <v>70</v>
      </c>
      <c r="O11" s="49" t="s">
        <v>64</v>
      </c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</row>
    <row r="12" spans="1:54" s="13" customFormat="1" ht="21" customHeight="1">
      <c r="A12" s="50">
        <v>1</v>
      </c>
      <c r="B12" s="49" t="s">
        <v>139</v>
      </c>
      <c r="C12" s="49" t="s">
        <v>58</v>
      </c>
      <c r="D12" s="49" t="s">
        <v>32</v>
      </c>
      <c r="E12" s="49" t="s">
        <v>29</v>
      </c>
      <c r="F12" s="49" t="s">
        <v>131</v>
      </c>
      <c r="G12" s="49">
        <v>2005</v>
      </c>
      <c r="H12" s="49">
        <v>110</v>
      </c>
      <c r="I12" s="54">
        <v>95</v>
      </c>
      <c r="J12" s="54">
        <v>100</v>
      </c>
      <c r="K12" s="55">
        <v>107.5</v>
      </c>
      <c r="L12" s="49"/>
      <c r="M12" s="50">
        <v>100</v>
      </c>
      <c r="N12" s="50">
        <v>100</v>
      </c>
      <c r="O12" s="49" t="s">
        <v>76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</row>
    <row r="13" spans="1:54" s="13" customFormat="1" ht="15.75">
      <c r="A13" s="50">
        <v>1</v>
      </c>
      <c r="B13" s="49" t="s">
        <v>33</v>
      </c>
      <c r="C13" s="49" t="s">
        <v>58</v>
      </c>
      <c r="D13" s="49" t="s">
        <v>34</v>
      </c>
      <c r="E13" s="49" t="s">
        <v>29</v>
      </c>
      <c r="F13" s="49" t="s">
        <v>173</v>
      </c>
      <c r="G13" s="49">
        <v>2004</v>
      </c>
      <c r="H13" s="49">
        <v>60</v>
      </c>
      <c r="I13" s="54">
        <v>55</v>
      </c>
      <c r="J13" s="54">
        <v>60</v>
      </c>
      <c r="K13" s="54">
        <v>62.5</v>
      </c>
      <c r="L13" s="49"/>
      <c r="M13" s="50">
        <v>62.5</v>
      </c>
      <c r="N13" s="50">
        <v>62.5</v>
      </c>
      <c r="O13" s="49" t="s">
        <v>64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</row>
    <row r="14" spans="1:54" s="13" customFormat="1" ht="15.75">
      <c r="A14" s="50">
        <v>1</v>
      </c>
      <c r="B14" s="49" t="s">
        <v>155</v>
      </c>
      <c r="C14" s="49" t="s">
        <v>58</v>
      </c>
      <c r="D14" s="49" t="s">
        <v>34</v>
      </c>
      <c r="E14" s="49" t="s">
        <v>29</v>
      </c>
      <c r="F14" s="49" t="s">
        <v>60</v>
      </c>
      <c r="G14" s="49">
        <v>2005</v>
      </c>
      <c r="H14" s="49">
        <v>82.5</v>
      </c>
      <c r="I14" s="54">
        <v>90</v>
      </c>
      <c r="J14" s="54">
        <v>92.5</v>
      </c>
      <c r="K14" s="55">
        <v>95</v>
      </c>
      <c r="L14" s="50"/>
      <c r="M14" s="50">
        <v>92.5</v>
      </c>
      <c r="N14" s="50">
        <v>92.5</v>
      </c>
      <c r="O14" s="49" t="s">
        <v>60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</row>
    <row r="15" spans="1:54" s="13" customFormat="1" ht="15.75">
      <c r="A15" s="50">
        <v>1</v>
      </c>
      <c r="B15" s="49" t="s">
        <v>141</v>
      </c>
      <c r="C15" s="49" t="s">
        <v>58</v>
      </c>
      <c r="D15" s="49" t="s">
        <v>34</v>
      </c>
      <c r="E15" s="49" t="s">
        <v>29</v>
      </c>
      <c r="F15" s="49" t="s">
        <v>131</v>
      </c>
      <c r="G15" s="49">
        <v>2005</v>
      </c>
      <c r="H15" s="49">
        <v>100</v>
      </c>
      <c r="I15" s="55">
        <v>85</v>
      </c>
      <c r="J15" s="54">
        <v>87.5</v>
      </c>
      <c r="K15" s="54">
        <v>92.5</v>
      </c>
      <c r="L15" s="49"/>
      <c r="M15" s="50">
        <v>92.5</v>
      </c>
      <c r="N15" s="50">
        <v>92.5</v>
      </c>
      <c r="O15" s="49" t="s">
        <v>76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</row>
    <row r="16" spans="1:54" s="13" customFormat="1" ht="15.75">
      <c r="A16" s="50">
        <v>1</v>
      </c>
      <c r="B16" s="49" t="s">
        <v>150</v>
      </c>
      <c r="C16" s="49" t="s">
        <v>58</v>
      </c>
      <c r="D16" s="49" t="s">
        <v>30</v>
      </c>
      <c r="E16" s="49" t="s">
        <v>137</v>
      </c>
      <c r="F16" s="49" t="s">
        <v>153</v>
      </c>
      <c r="G16" s="49">
        <v>2007</v>
      </c>
      <c r="H16" s="49">
        <v>100</v>
      </c>
      <c r="I16" s="55">
        <v>82.5</v>
      </c>
      <c r="J16" s="55">
        <v>85</v>
      </c>
      <c r="K16" s="54">
        <v>85</v>
      </c>
      <c r="L16" s="49"/>
      <c r="M16" s="50">
        <v>85</v>
      </c>
      <c r="N16" s="50">
        <v>85</v>
      </c>
      <c r="O16" s="49" t="s">
        <v>154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</row>
    <row r="17" spans="1:54" s="13" customFormat="1" ht="15.75">
      <c r="A17" s="50">
        <v>1</v>
      </c>
      <c r="B17" s="49" t="s">
        <v>142</v>
      </c>
      <c r="C17" s="49" t="s">
        <v>58</v>
      </c>
      <c r="D17" s="49" t="s">
        <v>49</v>
      </c>
      <c r="E17" s="49" t="s">
        <v>137</v>
      </c>
      <c r="F17" s="49" t="s">
        <v>153</v>
      </c>
      <c r="G17" s="49">
        <v>2005</v>
      </c>
      <c r="H17" s="49">
        <v>100</v>
      </c>
      <c r="I17" s="54">
        <v>85</v>
      </c>
      <c r="J17" s="54">
        <v>90</v>
      </c>
      <c r="K17" s="54">
        <v>92.5</v>
      </c>
      <c r="L17" s="49"/>
      <c r="M17" s="50">
        <v>92.5</v>
      </c>
      <c r="N17" s="50">
        <v>92.5</v>
      </c>
      <c r="O17" s="49" t="s">
        <v>154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</row>
    <row r="18" spans="1:54" s="13" customFormat="1" ht="15.75">
      <c r="A18" s="50"/>
      <c r="B18" s="49"/>
      <c r="C18" s="49"/>
      <c r="D18" s="49"/>
      <c r="E18" s="49"/>
      <c r="F18" s="49"/>
      <c r="G18" s="49"/>
      <c r="H18" s="49"/>
      <c r="I18" s="54"/>
      <c r="J18" s="54"/>
      <c r="K18" s="54"/>
      <c r="L18" s="49"/>
      <c r="M18" s="50"/>
      <c r="N18" s="50"/>
      <c r="O18" s="49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</row>
    <row r="19" spans="1:54" ht="17.25">
      <c r="A19" s="14"/>
      <c r="B19" s="15" t="s">
        <v>135</v>
      </c>
      <c r="C19" s="14"/>
      <c r="D19" s="14"/>
      <c r="E19" s="14"/>
      <c r="F19" s="14"/>
      <c r="G19" s="14"/>
      <c r="H19" s="16"/>
      <c r="I19" s="16"/>
      <c r="J19" s="16"/>
      <c r="K19" s="16"/>
      <c r="L19" s="16"/>
    </row>
    <row r="20" spans="1:54" s="74" customFormat="1" ht="15.75">
      <c r="A20" s="50">
        <v>1</v>
      </c>
      <c r="B20" s="49" t="s">
        <v>157</v>
      </c>
      <c r="C20" s="49" t="s">
        <v>58</v>
      </c>
      <c r="D20" s="49" t="s">
        <v>45</v>
      </c>
      <c r="E20" s="49" t="s">
        <v>29</v>
      </c>
      <c r="F20" s="49" t="s">
        <v>169</v>
      </c>
      <c r="G20" s="49">
        <v>1995</v>
      </c>
      <c r="H20" s="49">
        <v>75</v>
      </c>
      <c r="I20" s="54">
        <v>85</v>
      </c>
      <c r="J20" s="55">
        <v>90</v>
      </c>
      <c r="K20" s="79">
        <v>90</v>
      </c>
      <c r="L20" s="50"/>
      <c r="M20" s="50">
        <v>90</v>
      </c>
      <c r="N20" s="50">
        <v>90</v>
      </c>
      <c r="O20" s="49" t="s">
        <v>167</v>
      </c>
      <c r="P20" s="13"/>
      <c r="Q20" s="13"/>
      <c r="R20" s="13"/>
      <c r="S20" s="13"/>
      <c r="T20" s="13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</row>
    <row r="21" spans="1:54" s="62" customFormat="1" ht="26.25" customHeight="1">
      <c r="A21" s="50">
        <v>1</v>
      </c>
      <c r="B21" s="49" t="s">
        <v>128</v>
      </c>
      <c r="C21" s="49" t="s">
        <v>58</v>
      </c>
      <c r="D21" s="49" t="s">
        <v>45</v>
      </c>
      <c r="E21" s="49" t="s">
        <v>29</v>
      </c>
      <c r="F21" s="49" t="s">
        <v>60</v>
      </c>
      <c r="G21" s="49">
        <v>1993</v>
      </c>
      <c r="H21" s="49">
        <v>82.5</v>
      </c>
      <c r="I21" s="54">
        <v>155</v>
      </c>
      <c r="J21" s="54">
        <v>165</v>
      </c>
      <c r="K21" s="54">
        <v>170</v>
      </c>
      <c r="L21" s="50"/>
      <c r="M21" s="50">
        <v>170</v>
      </c>
      <c r="N21" s="50">
        <v>170</v>
      </c>
      <c r="O21" s="49" t="s">
        <v>60</v>
      </c>
      <c r="P21" s="75"/>
      <c r="Q21" s="75"/>
      <c r="R21" s="75"/>
      <c r="S21" s="75"/>
      <c r="T21" s="75"/>
    </row>
    <row r="22" spans="1:54" s="62" customFormat="1" ht="15.75">
      <c r="A22" s="50">
        <v>1</v>
      </c>
      <c r="B22" s="49" t="s">
        <v>116</v>
      </c>
      <c r="C22" s="49" t="s">
        <v>58</v>
      </c>
      <c r="D22" s="49" t="s">
        <v>45</v>
      </c>
      <c r="E22" s="49" t="s">
        <v>29</v>
      </c>
      <c r="F22" s="49" t="s">
        <v>60</v>
      </c>
      <c r="G22" s="49">
        <v>1984</v>
      </c>
      <c r="H22" s="49">
        <v>90</v>
      </c>
      <c r="I22" s="54">
        <v>135</v>
      </c>
      <c r="J22" s="54">
        <v>140</v>
      </c>
      <c r="K22" s="54">
        <v>145</v>
      </c>
      <c r="L22" s="50"/>
      <c r="M22" s="50">
        <v>145</v>
      </c>
      <c r="N22" s="50">
        <v>145</v>
      </c>
      <c r="O22" s="49" t="s">
        <v>118</v>
      </c>
      <c r="P22" s="75"/>
      <c r="Q22" s="75"/>
      <c r="R22" s="75"/>
      <c r="S22" s="75"/>
      <c r="T22" s="75"/>
    </row>
    <row r="23" spans="1:54" s="74" customFormat="1" ht="15.75">
      <c r="A23" s="50">
        <v>1</v>
      </c>
      <c r="B23" s="49" t="s">
        <v>160</v>
      </c>
      <c r="C23" s="49" t="s">
        <v>58</v>
      </c>
      <c r="D23" s="49" t="s">
        <v>45</v>
      </c>
      <c r="E23" s="49" t="s">
        <v>29</v>
      </c>
      <c r="F23" s="49" t="s">
        <v>60</v>
      </c>
      <c r="G23" s="49">
        <v>1992</v>
      </c>
      <c r="H23" s="49">
        <v>100</v>
      </c>
      <c r="I23" s="55">
        <v>140</v>
      </c>
      <c r="J23" s="54">
        <v>145</v>
      </c>
      <c r="K23" s="55">
        <v>150</v>
      </c>
      <c r="L23" s="50"/>
      <c r="M23" s="50">
        <v>145</v>
      </c>
      <c r="N23" s="50">
        <v>145</v>
      </c>
      <c r="O23" s="49" t="s">
        <v>60</v>
      </c>
      <c r="P23" s="13"/>
      <c r="Q23" s="13"/>
      <c r="R23" s="13"/>
      <c r="S23" s="13"/>
      <c r="T23" s="1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</row>
    <row r="24" spans="1:54" s="74" customFormat="1" ht="15.75">
      <c r="A24" s="50">
        <v>1</v>
      </c>
      <c r="B24" s="49" t="s">
        <v>161</v>
      </c>
      <c r="C24" s="49" t="s">
        <v>58</v>
      </c>
      <c r="D24" s="49" t="s">
        <v>45</v>
      </c>
      <c r="E24" s="49" t="s">
        <v>29</v>
      </c>
      <c r="F24" s="49" t="s">
        <v>60</v>
      </c>
      <c r="G24" s="49">
        <v>1988</v>
      </c>
      <c r="H24" s="49">
        <v>110</v>
      </c>
      <c r="I24" s="54">
        <v>180</v>
      </c>
      <c r="J24" s="54">
        <v>190</v>
      </c>
      <c r="K24" s="54">
        <v>200</v>
      </c>
      <c r="L24" s="50"/>
      <c r="M24" s="50">
        <v>200</v>
      </c>
      <c r="N24" s="50">
        <v>200</v>
      </c>
      <c r="O24" s="49" t="s">
        <v>60</v>
      </c>
      <c r="P24" s="13"/>
      <c r="Q24" s="13"/>
      <c r="R24" s="13"/>
      <c r="S24" s="13"/>
      <c r="T24" s="13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</row>
    <row r="25" spans="1:54" ht="15.75">
      <c r="A25" s="50">
        <v>1</v>
      </c>
      <c r="B25" s="49" t="s">
        <v>163</v>
      </c>
      <c r="C25" s="49" t="s">
        <v>58</v>
      </c>
      <c r="D25" s="49" t="s">
        <v>45</v>
      </c>
      <c r="E25" s="49" t="s">
        <v>29</v>
      </c>
      <c r="F25" s="49" t="s">
        <v>169</v>
      </c>
      <c r="G25" s="49">
        <v>1989</v>
      </c>
      <c r="H25" s="49">
        <v>140</v>
      </c>
      <c r="I25" s="55">
        <v>175</v>
      </c>
      <c r="J25" s="54">
        <v>180</v>
      </c>
      <c r="K25" s="55">
        <v>185</v>
      </c>
      <c r="L25" s="50"/>
      <c r="M25" s="50">
        <v>180</v>
      </c>
      <c r="N25" s="50">
        <v>180</v>
      </c>
      <c r="O25" s="49" t="s">
        <v>60</v>
      </c>
    </row>
    <row r="26" spans="1:54" ht="15.75">
      <c r="A26" s="50">
        <v>1</v>
      </c>
      <c r="B26" s="49" t="s">
        <v>156</v>
      </c>
      <c r="C26" s="49" t="s">
        <v>58</v>
      </c>
      <c r="D26" s="49" t="s">
        <v>45</v>
      </c>
      <c r="E26" s="49" t="s">
        <v>137</v>
      </c>
      <c r="F26" s="49" t="s">
        <v>165</v>
      </c>
      <c r="G26" s="49">
        <v>1981</v>
      </c>
      <c r="H26" s="49">
        <v>110</v>
      </c>
      <c r="I26" s="54">
        <v>225</v>
      </c>
      <c r="J26" s="55">
        <v>230</v>
      </c>
      <c r="K26" s="80">
        <v>0</v>
      </c>
      <c r="L26" s="50"/>
      <c r="M26" s="50">
        <v>225</v>
      </c>
      <c r="N26" s="50">
        <v>225</v>
      </c>
      <c r="O26" s="49" t="s">
        <v>60</v>
      </c>
    </row>
    <row r="27" spans="1:54" s="62" customFormat="1" ht="15.75">
      <c r="A27" s="50">
        <v>1</v>
      </c>
      <c r="B27" s="49" t="s">
        <v>50</v>
      </c>
      <c r="C27" s="49" t="s">
        <v>58</v>
      </c>
      <c r="D27" s="49" t="s">
        <v>51</v>
      </c>
      <c r="E27" s="49" t="s">
        <v>29</v>
      </c>
      <c r="F27" s="49" t="s">
        <v>60</v>
      </c>
      <c r="G27" s="49">
        <v>1974</v>
      </c>
      <c r="H27" s="49">
        <v>90</v>
      </c>
      <c r="I27" s="54">
        <v>140</v>
      </c>
      <c r="J27" s="54">
        <v>150</v>
      </c>
      <c r="K27" s="55">
        <v>155</v>
      </c>
      <c r="L27" s="50"/>
      <c r="M27" s="50">
        <v>150</v>
      </c>
      <c r="N27" s="50">
        <v>1580</v>
      </c>
      <c r="O27" s="49" t="s">
        <v>60</v>
      </c>
      <c r="P27" s="75"/>
      <c r="Q27" s="75"/>
      <c r="R27" s="75"/>
      <c r="S27" s="75"/>
      <c r="T27" s="75"/>
    </row>
    <row r="28" spans="1:54" ht="15.75">
      <c r="A28" s="50">
        <v>1</v>
      </c>
      <c r="B28" s="49" t="s">
        <v>162</v>
      </c>
      <c r="C28" s="49" t="s">
        <v>58</v>
      </c>
      <c r="D28" s="49" t="s">
        <v>51</v>
      </c>
      <c r="E28" s="49" t="s">
        <v>29</v>
      </c>
      <c r="F28" s="49" t="s">
        <v>60</v>
      </c>
      <c r="G28" s="49">
        <v>1976</v>
      </c>
      <c r="H28" s="49">
        <v>125</v>
      </c>
      <c r="I28" s="55">
        <v>170</v>
      </c>
      <c r="J28" s="54">
        <v>170</v>
      </c>
      <c r="K28" s="55">
        <v>180</v>
      </c>
      <c r="L28" s="50"/>
      <c r="M28" s="50">
        <v>170</v>
      </c>
      <c r="N28" s="50">
        <v>170</v>
      </c>
      <c r="O28" s="49" t="s">
        <v>60</v>
      </c>
    </row>
    <row r="29" spans="1:54" s="62" customFormat="1" ht="15.75">
      <c r="A29" s="50">
        <v>1</v>
      </c>
      <c r="B29" s="49" t="s">
        <v>159</v>
      </c>
      <c r="C29" s="49" t="s">
        <v>58</v>
      </c>
      <c r="D29" s="49" t="s">
        <v>170</v>
      </c>
      <c r="E29" s="49" t="s">
        <v>29</v>
      </c>
      <c r="F29" s="49" t="s">
        <v>60</v>
      </c>
      <c r="G29" s="49">
        <v>1960</v>
      </c>
      <c r="H29" s="49">
        <v>90</v>
      </c>
      <c r="I29" s="54">
        <v>120</v>
      </c>
      <c r="J29" s="54">
        <v>125</v>
      </c>
      <c r="K29" s="54">
        <v>130</v>
      </c>
      <c r="L29" s="50"/>
      <c r="M29" s="50">
        <v>130</v>
      </c>
      <c r="N29" s="50">
        <v>130</v>
      </c>
      <c r="O29" s="49" t="s">
        <v>168</v>
      </c>
      <c r="P29" s="75"/>
      <c r="Q29" s="75"/>
      <c r="R29" s="75"/>
      <c r="S29" s="75"/>
      <c r="T29" s="75"/>
    </row>
    <row r="30" spans="1:54" s="62" customFormat="1" ht="15.75">
      <c r="A30" s="50">
        <v>1</v>
      </c>
      <c r="B30" s="49" t="s">
        <v>147</v>
      </c>
      <c r="C30" s="49" t="s">
        <v>58</v>
      </c>
      <c r="D30" s="49" t="s">
        <v>146</v>
      </c>
      <c r="E30" s="49" t="s">
        <v>137</v>
      </c>
      <c r="F30" s="49" t="s">
        <v>131</v>
      </c>
      <c r="G30" s="49">
        <v>1378</v>
      </c>
      <c r="H30" s="49">
        <v>67.5</v>
      </c>
      <c r="I30" s="54">
        <v>55</v>
      </c>
      <c r="J30" s="54">
        <v>60</v>
      </c>
      <c r="K30" s="54">
        <v>65</v>
      </c>
      <c r="L30" s="50"/>
      <c r="M30" s="50">
        <v>65</v>
      </c>
      <c r="N30" s="50">
        <v>65</v>
      </c>
      <c r="O30" s="49" t="s">
        <v>76</v>
      </c>
      <c r="P30" s="61"/>
      <c r="Q30" s="61"/>
    </row>
    <row r="31" spans="1:54" s="27" customFormat="1" ht="18.75">
      <c r="A31" s="50">
        <v>1</v>
      </c>
      <c r="B31" s="49" t="s">
        <v>158</v>
      </c>
      <c r="C31" s="49" t="s">
        <v>58</v>
      </c>
      <c r="D31" s="49" t="s">
        <v>146</v>
      </c>
      <c r="E31" s="49" t="s">
        <v>137</v>
      </c>
      <c r="F31" s="49" t="s">
        <v>131</v>
      </c>
      <c r="G31" s="49">
        <v>1976</v>
      </c>
      <c r="H31" s="49">
        <v>75</v>
      </c>
      <c r="I31" s="54">
        <v>90</v>
      </c>
      <c r="J31" s="55">
        <v>95</v>
      </c>
      <c r="K31" s="55">
        <v>95</v>
      </c>
      <c r="L31" s="50"/>
      <c r="M31" s="50">
        <v>90</v>
      </c>
      <c r="N31" s="50">
        <v>90</v>
      </c>
      <c r="O31" s="49" t="s">
        <v>76</v>
      </c>
      <c r="P31" s="36"/>
      <c r="Q31" s="36"/>
    </row>
    <row r="32" spans="1:54" s="27" customFormat="1" ht="18.75">
      <c r="A32" s="50">
        <v>1</v>
      </c>
      <c r="B32" s="49" t="s">
        <v>148</v>
      </c>
      <c r="C32" s="49" t="s">
        <v>58</v>
      </c>
      <c r="D32" s="49" t="s">
        <v>51</v>
      </c>
      <c r="E32" s="49" t="s">
        <v>137</v>
      </c>
      <c r="F32" s="49" t="s">
        <v>131</v>
      </c>
      <c r="G32" s="49">
        <v>1973</v>
      </c>
      <c r="H32" s="49">
        <v>90</v>
      </c>
      <c r="I32" s="54">
        <v>75</v>
      </c>
      <c r="J32" s="54">
        <v>82.5</v>
      </c>
      <c r="K32" s="55">
        <v>85</v>
      </c>
      <c r="L32" s="50"/>
      <c r="M32" s="50">
        <v>82.5</v>
      </c>
      <c r="N32" s="50">
        <v>82.5</v>
      </c>
      <c r="O32" s="49" t="s">
        <v>76</v>
      </c>
      <c r="P32" s="36"/>
      <c r="Q32" s="36"/>
    </row>
    <row r="33" spans="1:54" s="62" customFormat="1" ht="16.5" customHeight="1">
      <c r="A33" s="50">
        <v>1</v>
      </c>
      <c r="B33" s="49" t="s">
        <v>129</v>
      </c>
      <c r="C33" s="49" t="s">
        <v>58</v>
      </c>
      <c r="D33" s="49" t="s">
        <v>47</v>
      </c>
      <c r="E33" s="49" t="s">
        <v>137</v>
      </c>
      <c r="F33" s="49" t="s">
        <v>121</v>
      </c>
      <c r="G33" s="49">
        <v>82.5</v>
      </c>
      <c r="H33" s="49">
        <v>82.5</v>
      </c>
      <c r="I33" s="54">
        <v>120</v>
      </c>
      <c r="J33" s="54">
        <v>125</v>
      </c>
      <c r="K33" s="54">
        <v>132.5</v>
      </c>
      <c r="L33" s="50"/>
      <c r="M33" s="50">
        <v>132.5</v>
      </c>
      <c r="N33" s="50">
        <v>132.5</v>
      </c>
      <c r="O33" s="49" t="s">
        <v>60</v>
      </c>
      <c r="P33" s="75"/>
      <c r="Q33" s="75"/>
      <c r="R33" s="75"/>
      <c r="S33" s="75"/>
      <c r="T33" s="75"/>
    </row>
    <row r="34" spans="1:54" ht="15.75">
      <c r="A34" s="50"/>
      <c r="B34" s="49"/>
      <c r="C34" s="49"/>
      <c r="D34" s="49"/>
      <c r="E34" s="49"/>
      <c r="F34" s="49"/>
      <c r="G34" s="49"/>
      <c r="H34" s="49"/>
      <c r="I34" s="54"/>
      <c r="J34" s="54"/>
      <c r="K34" s="55"/>
      <c r="L34" s="50"/>
      <c r="M34" s="50"/>
      <c r="N34" s="50"/>
      <c r="O34" s="49"/>
    </row>
    <row r="35" spans="1:54" s="62" customFormat="1" ht="15.75">
      <c r="A35" s="68"/>
      <c r="B35" s="66"/>
      <c r="C35" s="66"/>
      <c r="D35" s="66"/>
      <c r="E35" s="66"/>
      <c r="F35" s="66"/>
      <c r="G35" s="66"/>
      <c r="H35" s="66"/>
      <c r="I35" s="76"/>
      <c r="J35" s="76"/>
      <c r="K35" s="77"/>
      <c r="L35" s="68"/>
      <c r="M35" s="68"/>
      <c r="N35" s="68"/>
      <c r="O35" s="78"/>
      <c r="P35" s="75"/>
      <c r="Q35" s="75"/>
      <c r="R35" s="75"/>
      <c r="S35" s="75"/>
      <c r="T35" s="75"/>
    </row>
    <row r="36" spans="1:54" ht="14.25" customHeight="1">
      <c r="A36" s="14"/>
      <c r="B36" s="15" t="s">
        <v>143</v>
      </c>
      <c r="C36" s="14"/>
      <c r="D36" s="14"/>
      <c r="E36" s="14"/>
      <c r="F36" s="14"/>
      <c r="G36" s="14"/>
      <c r="H36" s="16"/>
      <c r="I36" s="16"/>
      <c r="J36" s="16"/>
      <c r="K36" s="16"/>
      <c r="L36" s="16"/>
      <c r="T36"/>
    </row>
    <row r="37" spans="1:54" ht="31.5">
      <c r="A37" s="17" t="s">
        <v>3</v>
      </c>
      <c r="B37" s="17" t="s">
        <v>4</v>
      </c>
      <c r="C37" s="17" t="s">
        <v>69</v>
      </c>
      <c r="D37" s="17" t="s">
        <v>6</v>
      </c>
      <c r="E37" s="17" t="s">
        <v>7</v>
      </c>
      <c r="F37" s="17" t="s">
        <v>8</v>
      </c>
      <c r="G37" s="17" t="s">
        <v>9</v>
      </c>
      <c r="H37" s="17" t="s">
        <v>10</v>
      </c>
      <c r="I37" s="18" t="s">
        <v>16</v>
      </c>
      <c r="J37" s="18" t="s">
        <v>17</v>
      </c>
      <c r="K37" s="18" t="s">
        <v>18</v>
      </c>
      <c r="L37" s="18" t="s">
        <v>19</v>
      </c>
      <c r="M37" s="18" t="s">
        <v>20</v>
      </c>
      <c r="N37" s="17" t="s">
        <v>26</v>
      </c>
      <c r="O37" s="17" t="s">
        <v>27</v>
      </c>
      <c r="P37" s="19"/>
      <c r="Q37" s="19"/>
      <c r="R37"/>
      <c r="S37"/>
      <c r="T37"/>
    </row>
    <row r="38" spans="1:54" s="62" customFormat="1" ht="15.75">
      <c r="A38" s="50">
        <v>1</v>
      </c>
      <c r="B38" s="49" t="s">
        <v>147</v>
      </c>
      <c r="C38" s="49" t="s">
        <v>58</v>
      </c>
      <c r="D38" s="49" t="s">
        <v>45</v>
      </c>
      <c r="E38" s="49" t="s">
        <v>140</v>
      </c>
      <c r="F38" s="49" t="s">
        <v>131</v>
      </c>
      <c r="G38" s="49">
        <v>1978</v>
      </c>
      <c r="H38" s="49">
        <v>67.5</v>
      </c>
      <c r="I38" s="54">
        <v>55</v>
      </c>
      <c r="J38" s="54">
        <v>60</v>
      </c>
      <c r="K38" s="54">
        <v>65</v>
      </c>
      <c r="L38" s="50"/>
      <c r="M38" s="50">
        <v>65</v>
      </c>
      <c r="N38" s="50">
        <v>65</v>
      </c>
      <c r="O38" s="49" t="s">
        <v>76</v>
      </c>
      <c r="P38" s="61"/>
      <c r="Q38" s="61"/>
    </row>
    <row r="39" spans="1:54" s="62" customFormat="1" ht="15.75">
      <c r="A39" s="50">
        <v>1</v>
      </c>
      <c r="B39" s="49" t="s">
        <v>144</v>
      </c>
      <c r="C39" s="49" t="s">
        <v>58</v>
      </c>
      <c r="D39" s="49" t="s">
        <v>45</v>
      </c>
      <c r="E39" s="49" t="s">
        <v>140</v>
      </c>
      <c r="F39" s="49" t="s">
        <v>131</v>
      </c>
      <c r="G39" s="49">
        <v>1982</v>
      </c>
      <c r="H39" s="49">
        <v>67.5</v>
      </c>
      <c r="I39" s="54">
        <v>45</v>
      </c>
      <c r="J39" s="54">
        <v>50</v>
      </c>
      <c r="K39" s="54">
        <v>55</v>
      </c>
      <c r="L39" s="50"/>
      <c r="M39" s="50">
        <v>55</v>
      </c>
      <c r="N39" s="50">
        <v>55</v>
      </c>
      <c r="O39" s="49" t="s">
        <v>76</v>
      </c>
      <c r="P39" s="61"/>
      <c r="Q39" s="61"/>
    </row>
    <row r="40" spans="1:54" s="27" customFormat="1" ht="18.75">
      <c r="A40" s="50">
        <v>1</v>
      </c>
      <c r="B40" s="49" t="s">
        <v>158</v>
      </c>
      <c r="C40" s="49" t="s">
        <v>58</v>
      </c>
      <c r="D40" s="49" t="s">
        <v>164</v>
      </c>
      <c r="E40" s="49" t="s">
        <v>140</v>
      </c>
      <c r="F40" s="49" t="s">
        <v>131</v>
      </c>
      <c r="G40" s="49">
        <v>1976</v>
      </c>
      <c r="H40" s="49">
        <v>75</v>
      </c>
      <c r="I40" s="54">
        <v>90</v>
      </c>
      <c r="J40" s="55">
        <v>95</v>
      </c>
      <c r="K40" s="55">
        <v>95</v>
      </c>
      <c r="L40" s="50"/>
      <c r="M40" s="50">
        <v>90</v>
      </c>
      <c r="N40" s="50">
        <v>90</v>
      </c>
      <c r="O40" s="49" t="s">
        <v>76</v>
      </c>
      <c r="P40" s="36"/>
      <c r="Q40" s="36"/>
    </row>
    <row r="41" spans="1:54" s="27" customFormat="1" ht="18.75">
      <c r="A41" s="50">
        <v>1</v>
      </c>
      <c r="B41" s="49" t="s">
        <v>145</v>
      </c>
      <c r="C41" s="49" t="s">
        <v>58</v>
      </c>
      <c r="D41" s="49" t="s">
        <v>45</v>
      </c>
      <c r="E41" s="49" t="s">
        <v>140</v>
      </c>
      <c r="F41" s="49" t="s">
        <v>131</v>
      </c>
      <c r="G41" s="49">
        <v>1988</v>
      </c>
      <c r="H41" s="49">
        <v>75</v>
      </c>
      <c r="I41" s="54">
        <v>75</v>
      </c>
      <c r="J41" s="54">
        <v>80</v>
      </c>
      <c r="K41" s="55">
        <v>85</v>
      </c>
      <c r="L41" s="50"/>
      <c r="M41" s="50">
        <v>80</v>
      </c>
      <c r="N41" s="50">
        <v>80</v>
      </c>
      <c r="O41" s="49" t="s">
        <v>76</v>
      </c>
      <c r="P41" s="36"/>
      <c r="Q41" s="36"/>
    </row>
    <row r="42" spans="1:54" s="27" customFormat="1" ht="18.75">
      <c r="A42" s="50">
        <v>1</v>
      </c>
      <c r="B42" s="49" t="s">
        <v>148</v>
      </c>
      <c r="C42" s="49" t="s">
        <v>58</v>
      </c>
      <c r="D42" s="49" t="s">
        <v>45</v>
      </c>
      <c r="E42" s="49" t="s">
        <v>140</v>
      </c>
      <c r="F42" s="49" t="s">
        <v>131</v>
      </c>
      <c r="G42" s="49">
        <v>1973</v>
      </c>
      <c r="H42" s="49">
        <v>90</v>
      </c>
      <c r="I42" s="54">
        <v>75</v>
      </c>
      <c r="J42" s="54">
        <v>82.5</v>
      </c>
      <c r="K42" s="55">
        <v>85</v>
      </c>
      <c r="L42" s="50"/>
      <c r="M42" s="50">
        <v>82.5</v>
      </c>
      <c r="N42" s="50">
        <v>82.5</v>
      </c>
      <c r="O42" s="49" t="s">
        <v>76</v>
      </c>
      <c r="P42" s="36"/>
      <c r="Q42" s="36"/>
    </row>
    <row r="43" spans="1:54" s="27" customFormat="1" ht="18.75">
      <c r="A43" s="50"/>
      <c r="B43" s="49"/>
      <c r="C43" s="49"/>
      <c r="D43" s="49"/>
      <c r="E43" s="49"/>
      <c r="F43" s="49"/>
      <c r="G43" s="49"/>
      <c r="H43" s="49"/>
      <c r="I43" s="54"/>
      <c r="J43" s="54"/>
      <c r="K43" s="54"/>
      <c r="L43" s="50"/>
      <c r="M43" s="50"/>
      <c r="N43" s="50"/>
      <c r="O43" s="49"/>
      <c r="P43" s="36"/>
      <c r="Q43" s="36"/>
    </row>
    <row r="44" spans="1:54" s="26" customFormat="1" ht="18.75">
      <c r="A44" s="33"/>
      <c r="B44" s="33"/>
      <c r="C44" s="33"/>
      <c r="D44" s="33"/>
      <c r="E44" s="33"/>
      <c r="F44" s="33"/>
      <c r="G44" s="33"/>
      <c r="H44" s="33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5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</row>
    <row r="45" spans="1:54" ht="17.25">
      <c r="A45" s="14"/>
      <c r="B45" s="15" t="s">
        <v>166</v>
      </c>
      <c r="C45" s="14"/>
      <c r="D45" s="14"/>
      <c r="E45" s="14"/>
      <c r="F45" s="14"/>
      <c r="G45" s="14"/>
      <c r="H45" s="16"/>
      <c r="I45" s="16"/>
      <c r="J45" s="16"/>
      <c r="K45" s="16"/>
      <c r="L45" s="16"/>
    </row>
    <row r="46" spans="1:54" ht="15.75">
      <c r="A46" s="50"/>
      <c r="B46" s="49" t="s">
        <v>163</v>
      </c>
      <c r="C46" s="49" t="s">
        <v>58</v>
      </c>
      <c r="D46" s="49" t="s">
        <v>45</v>
      </c>
      <c r="E46" s="49" t="s">
        <v>29</v>
      </c>
      <c r="F46" s="49" t="s">
        <v>60</v>
      </c>
      <c r="G46" s="49">
        <v>1989</v>
      </c>
      <c r="H46" s="49">
        <v>140</v>
      </c>
      <c r="I46" s="54">
        <v>200</v>
      </c>
      <c r="J46" s="55">
        <v>220</v>
      </c>
      <c r="K46" s="54">
        <v>240</v>
      </c>
      <c r="L46" s="50"/>
      <c r="M46" s="50">
        <v>240</v>
      </c>
      <c r="N46" s="50">
        <v>240</v>
      </c>
      <c r="O46" s="49" t="s">
        <v>167</v>
      </c>
    </row>
    <row r="47" spans="1:54" ht="18.75" customHeight="1">
      <c r="A47" s="50"/>
      <c r="B47" s="49"/>
      <c r="C47" s="49"/>
      <c r="D47" s="49"/>
      <c r="E47" s="49"/>
      <c r="F47" s="49"/>
      <c r="G47" s="49"/>
      <c r="H47" s="49"/>
      <c r="I47" s="54"/>
      <c r="J47" s="54"/>
      <c r="K47" s="54"/>
      <c r="L47" s="50"/>
      <c r="M47" s="50"/>
      <c r="N47" s="50"/>
      <c r="O47" s="49"/>
    </row>
    <row r="48" spans="1:54" s="26" customFormat="1" ht="18.75">
      <c r="A48" s="33"/>
      <c r="B48" s="33"/>
      <c r="C48" s="33"/>
      <c r="D48" s="33"/>
      <c r="E48" s="33"/>
      <c r="F48" s="33"/>
      <c r="G48" s="33"/>
      <c r="H48" s="33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</row>
    <row r="49" spans="1:20" ht="15.75">
      <c r="A49" s="37"/>
      <c r="B49" s="38" t="s">
        <v>171</v>
      </c>
      <c r="C49" s="38"/>
      <c r="D49" s="38"/>
      <c r="E49" s="38"/>
      <c r="F49" s="19"/>
      <c r="G49" s="19"/>
      <c r="H49" s="19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1:20" ht="15.75">
      <c r="A50" s="57" t="s">
        <v>56</v>
      </c>
      <c r="B50" s="43" t="s">
        <v>161</v>
      </c>
      <c r="C50" s="94" t="s">
        <v>45</v>
      </c>
      <c r="D50" s="95"/>
      <c r="E50" s="58">
        <v>108.74</v>
      </c>
      <c r="F50" s="19"/>
      <c r="G50" s="19"/>
      <c r="H50" s="19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1:20">
      <c r="A51" s="57">
        <v>2</v>
      </c>
      <c r="B51" s="43" t="s">
        <v>128</v>
      </c>
      <c r="C51" s="94" t="s">
        <v>45</v>
      </c>
      <c r="D51" s="95"/>
      <c r="E51" s="58">
        <v>108.18</v>
      </c>
    </row>
    <row r="52" spans="1:20">
      <c r="A52" s="57">
        <v>3</v>
      </c>
      <c r="B52" s="43" t="s">
        <v>163</v>
      </c>
      <c r="C52" s="94" t="s">
        <v>45</v>
      </c>
      <c r="D52" s="95"/>
      <c r="E52" s="58">
        <v>89.96</v>
      </c>
    </row>
    <row r="55" spans="1:20" ht="15.75">
      <c r="A55" s="37"/>
      <c r="B55" s="38" t="s">
        <v>172</v>
      </c>
      <c r="C55" s="38"/>
      <c r="D55" s="38"/>
      <c r="E55" s="38"/>
      <c r="F55" s="19"/>
    </row>
    <row r="56" spans="1:20" ht="15.75">
      <c r="A56" s="57" t="s">
        <v>56</v>
      </c>
      <c r="B56" s="43" t="s">
        <v>158</v>
      </c>
      <c r="C56" s="94" t="s">
        <v>45</v>
      </c>
      <c r="D56" s="95"/>
      <c r="E56" s="58">
        <v>59.4</v>
      </c>
      <c r="F56" s="19"/>
    </row>
    <row r="57" spans="1:20">
      <c r="A57" s="57">
        <v>2</v>
      </c>
      <c r="B57" s="43" t="s">
        <v>145</v>
      </c>
      <c r="C57" s="94" t="s">
        <v>45</v>
      </c>
      <c r="D57" s="95"/>
      <c r="E57" s="58">
        <v>53.84</v>
      </c>
    </row>
    <row r="58" spans="1:20">
      <c r="A58" s="57">
        <v>3</v>
      </c>
      <c r="B58" s="43" t="s">
        <v>147</v>
      </c>
      <c r="C58" s="94" t="s">
        <v>45</v>
      </c>
      <c r="D58" s="95"/>
      <c r="E58" s="58">
        <v>52.2</v>
      </c>
    </row>
    <row r="265" spans="1:29">
      <c r="U265" s="52"/>
      <c r="V265" s="52"/>
      <c r="W265" s="52"/>
      <c r="X265" s="52"/>
      <c r="Y265" s="52"/>
      <c r="Z265" s="52"/>
      <c r="AA265" s="52"/>
      <c r="AB265" s="52"/>
      <c r="AC265" s="52"/>
    </row>
    <row r="266" spans="1:29" s="52" customFormat="1">
      <c r="A266"/>
      <c r="B266"/>
      <c r="C266"/>
      <c r="D266"/>
      <c r="E266"/>
      <c r="F266"/>
      <c r="G266"/>
      <c r="H266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</row>
    <row r="267" spans="1:29" s="52" customFormat="1">
      <c r="A267"/>
      <c r="B267"/>
      <c r="C267"/>
      <c r="D267"/>
      <c r="E267"/>
      <c r="F267"/>
      <c r="G267"/>
      <c r="H267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</row>
    <row r="268" spans="1:29" s="52" customFormat="1">
      <c r="A268"/>
      <c r="B268"/>
      <c r="C268"/>
      <c r="D268"/>
      <c r="E268"/>
      <c r="F268"/>
      <c r="G268"/>
      <c r="H268"/>
      <c r="I268" s="13"/>
      <c r="J268" s="13"/>
      <c r="K268" s="13"/>
      <c r="L268" s="13"/>
      <c r="M268" s="53"/>
      <c r="N268" s="53"/>
      <c r="O268" s="53"/>
      <c r="P268" s="53"/>
      <c r="Q268" s="53"/>
      <c r="R268" s="53"/>
      <c r="S268" s="53"/>
      <c r="T268" s="53"/>
    </row>
    <row r="269" spans="1:29" s="52" customFormat="1">
      <c r="A269"/>
      <c r="B269"/>
      <c r="C269"/>
      <c r="D269"/>
      <c r="E269"/>
      <c r="F269"/>
      <c r="G269"/>
      <c r="H269"/>
      <c r="I269" s="13"/>
      <c r="J269" s="13"/>
      <c r="K269" s="13"/>
      <c r="L269" s="13"/>
      <c r="M269" s="53"/>
      <c r="N269" s="53"/>
      <c r="O269" s="53"/>
      <c r="P269" s="53"/>
      <c r="Q269" s="53"/>
      <c r="R269" s="53"/>
      <c r="S269" s="53"/>
      <c r="T269" s="53"/>
    </row>
    <row r="270" spans="1:29" s="52" customFormat="1">
      <c r="A270"/>
      <c r="B270"/>
      <c r="C270"/>
      <c r="D270"/>
      <c r="E270"/>
      <c r="F270"/>
      <c r="G270"/>
      <c r="H270"/>
      <c r="I270" s="13"/>
      <c r="J270" s="13"/>
      <c r="K270" s="13"/>
      <c r="L270" s="13"/>
      <c r="M270" s="53"/>
      <c r="N270" s="53"/>
      <c r="O270" s="53"/>
      <c r="P270" s="53"/>
      <c r="Q270" s="53"/>
      <c r="R270" s="53"/>
      <c r="S270" s="53"/>
      <c r="T270" s="53"/>
    </row>
    <row r="271" spans="1:29" s="52" customFormat="1">
      <c r="A271"/>
      <c r="B271"/>
      <c r="C271"/>
      <c r="D271"/>
      <c r="E271"/>
      <c r="F271"/>
      <c r="G271"/>
      <c r="H271"/>
      <c r="I271" s="13"/>
      <c r="J271" s="13"/>
      <c r="K271" s="13"/>
      <c r="L271" s="13"/>
      <c r="M271" s="53"/>
      <c r="N271" s="53"/>
      <c r="O271" s="53"/>
      <c r="P271" s="53"/>
      <c r="Q271" s="53"/>
      <c r="R271" s="53"/>
      <c r="S271" s="53"/>
      <c r="T271" s="53"/>
    </row>
    <row r="272" spans="1:29" s="52" customFormat="1">
      <c r="A272"/>
      <c r="B272"/>
      <c r="C272"/>
      <c r="D272"/>
      <c r="E272"/>
      <c r="F272"/>
      <c r="G272"/>
      <c r="H272"/>
      <c r="I272" s="13"/>
      <c r="J272" s="13"/>
      <c r="K272" s="13"/>
      <c r="L272" s="13"/>
      <c r="M272" s="53"/>
      <c r="N272" s="53"/>
      <c r="O272" s="53"/>
      <c r="P272" s="53"/>
      <c r="Q272" s="53"/>
      <c r="R272" s="53"/>
      <c r="S272" s="53"/>
      <c r="T272" s="53"/>
    </row>
    <row r="273" spans="1:20" s="52" customFormat="1">
      <c r="A273"/>
      <c r="B273"/>
      <c r="C273"/>
      <c r="D273"/>
      <c r="E273"/>
      <c r="F273"/>
      <c r="G273"/>
      <c r="H273"/>
      <c r="I273" s="13"/>
      <c r="J273" s="13"/>
      <c r="K273" s="13"/>
      <c r="L273" s="13"/>
      <c r="M273" s="53"/>
      <c r="N273" s="53"/>
      <c r="O273" s="53"/>
      <c r="P273" s="53"/>
      <c r="Q273" s="53"/>
      <c r="R273" s="53"/>
      <c r="S273" s="53"/>
      <c r="T273" s="53"/>
    </row>
    <row r="274" spans="1:20" s="52" customFormat="1">
      <c r="A274"/>
      <c r="B274"/>
      <c r="C274"/>
      <c r="D274"/>
      <c r="E274"/>
      <c r="F274"/>
      <c r="G274"/>
      <c r="H274"/>
      <c r="I274" s="13"/>
      <c r="J274" s="13"/>
      <c r="K274" s="13"/>
      <c r="L274" s="13"/>
      <c r="M274" s="53"/>
      <c r="N274" s="53"/>
      <c r="O274" s="53"/>
      <c r="P274" s="53"/>
      <c r="Q274" s="53"/>
      <c r="R274" s="53"/>
      <c r="S274" s="53"/>
      <c r="T274" s="53"/>
    </row>
    <row r="275" spans="1:20" s="52" customFormat="1">
      <c r="A275"/>
      <c r="B275"/>
      <c r="C275"/>
      <c r="D275"/>
      <c r="E275"/>
      <c r="F275"/>
      <c r="G275"/>
      <c r="H275"/>
      <c r="I275" s="13"/>
      <c r="J275" s="13"/>
      <c r="K275" s="13"/>
      <c r="L275" s="13"/>
      <c r="M275" s="53"/>
      <c r="N275" s="53"/>
      <c r="O275" s="53"/>
      <c r="P275" s="53"/>
      <c r="Q275" s="53"/>
      <c r="R275" s="53"/>
      <c r="S275" s="53"/>
      <c r="T275" s="53"/>
    </row>
    <row r="276" spans="1:20" s="52" customFormat="1">
      <c r="A276"/>
      <c r="B276"/>
      <c r="C276"/>
      <c r="D276"/>
      <c r="E276"/>
      <c r="F276"/>
      <c r="G276"/>
      <c r="H276"/>
      <c r="I276" s="13"/>
      <c r="J276" s="13"/>
      <c r="K276" s="13"/>
      <c r="L276" s="13"/>
      <c r="M276" s="53"/>
      <c r="N276" s="53"/>
      <c r="O276" s="53"/>
      <c r="P276" s="53"/>
      <c r="Q276" s="53"/>
      <c r="R276" s="53"/>
      <c r="S276" s="53"/>
      <c r="T276" s="53"/>
    </row>
    <row r="277" spans="1:20" s="52" customFormat="1">
      <c r="A277"/>
      <c r="B277"/>
      <c r="C277"/>
      <c r="D277"/>
      <c r="E277"/>
      <c r="F277"/>
      <c r="G277"/>
      <c r="H277"/>
      <c r="I277" s="13"/>
      <c r="J277" s="13"/>
      <c r="K277" s="13"/>
      <c r="L277" s="13"/>
      <c r="M277" s="53"/>
      <c r="N277" s="53"/>
      <c r="O277" s="53"/>
      <c r="P277" s="53"/>
      <c r="Q277" s="53"/>
      <c r="R277" s="53"/>
      <c r="S277" s="53"/>
      <c r="T277" s="53"/>
    </row>
    <row r="278" spans="1:20" s="52" customFormat="1">
      <c r="A278"/>
      <c r="B278"/>
      <c r="C278"/>
      <c r="D278"/>
      <c r="E278"/>
      <c r="F278"/>
      <c r="G278"/>
      <c r="H278"/>
      <c r="I278" s="13"/>
      <c r="J278" s="13"/>
      <c r="K278" s="13"/>
      <c r="L278" s="13"/>
      <c r="M278" s="53"/>
      <c r="N278" s="53"/>
      <c r="O278" s="53"/>
      <c r="P278" s="53"/>
      <c r="Q278" s="53"/>
      <c r="R278" s="53"/>
      <c r="S278" s="53"/>
      <c r="T278" s="53"/>
    </row>
    <row r="279" spans="1:20" s="52" customFormat="1">
      <c r="A279"/>
      <c r="B279"/>
      <c r="C279"/>
      <c r="D279"/>
      <c r="E279"/>
      <c r="F279"/>
      <c r="G279"/>
      <c r="H279"/>
      <c r="I279" s="13"/>
      <c r="J279" s="13"/>
      <c r="K279" s="13"/>
      <c r="L279" s="13"/>
      <c r="M279" s="53"/>
      <c r="N279" s="53"/>
      <c r="O279" s="53"/>
      <c r="P279" s="53"/>
      <c r="Q279" s="53"/>
      <c r="R279" s="53"/>
      <c r="S279" s="53"/>
      <c r="T279" s="53"/>
    </row>
    <row r="280" spans="1:20" s="52" customFormat="1">
      <c r="A280"/>
      <c r="B280"/>
      <c r="C280"/>
      <c r="D280"/>
      <c r="E280"/>
      <c r="F280"/>
      <c r="G280"/>
      <c r="H280"/>
      <c r="I280" s="13"/>
      <c r="J280" s="13"/>
      <c r="K280" s="13"/>
      <c r="L280" s="13"/>
      <c r="M280" s="53"/>
      <c r="N280" s="53"/>
      <c r="O280" s="53"/>
      <c r="P280" s="53"/>
      <c r="Q280" s="53"/>
      <c r="R280" s="53"/>
      <c r="S280" s="53"/>
      <c r="T280" s="53"/>
    </row>
    <row r="281" spans="1:20" s="52" customFormat="1">
      <c r="A281"/>
      <c r="B281"/>
      <c r="C281"/>
      <c r="D281"/>
      <c r="E281"/>
      <c r="F281"/>
      <c r="G281"/>
      <c r="H281"/>
      <c r="I281" s="13"/>
      <c r="J281" s="13"/>
      <c r="K281" s="13"/>
      <c r="L281" s="13"/>
      <c r="M281" s="53"/>
      <c r="N281" s="53"/>
      <c r="O281" s="53"/>
      <c r="P281" s="53"/>
      <c r="Q281" s="53"/>
      <c r="R281" s="53"/>
      <c r="S281" s="53"/>
      <c r="T281" s="53"/>
    </row>
    <row r="282" spans="1:20" s="52" customFormat="1">
      <c r="A282"/>
      <c r="B282"/>
      <c r="C282"/>
      <c r="D282"/>
      <c r="E282"/>
      <c r="F282"/>
      <c r="G282"/>
      <c r="H282"/>
      <c r="I282" s="13"/>
      <c r="J282" s="13"/>
      <c r="K282" s="13"/>
      <c r="L282" s="13"/>
      <c r="M282" s="53"/>
      <c r="N282" s="53"/>
      <c r="O282" s="53"/>
      <c r="P282" s="53"/>
      <c r="Q282" s="53"/>
      <c r="R282" s="53"/>
      <c r="S282" s="53"/>
      <c r="T282" s="53"/>
    </row>
    <row r="283" spans="1:20" s="52" customFormat="1">
      <c r="A283"/>
      <c r="B283"/>
      <c r="C283"/>
      <c r="D283"/>
      <c r="E283"/>
      <c r="F283"/>
      <c r="G283"/>
      <c r="H283"/>
      <c r="I283" s="13"/>
      <c r="J283" s="13"/>
      <c r="K283" s="13"/>
      <c r="L283" s="13"/>
      <c r="M283" s="53"/>
      <c r="N283" s="53"/>
      <c r="O283" s="53"/>
      <c r="P283" s="53"/>
      <c r="Q283" s="53"/>
      <c r="R283" s="53"/>
      <c r="S283" s="53"/>
      <c r="T283" s="53"/>
    </row>
    <row r="284" spans="1:20" s="52" customFormat="1">
      <c r="A284"/>
      <c r="B284"/>
      <c r="C284"/>
      <c r="D284"/>
      <c r="E284"/>
      <c r="F284"/>
      <c r="G284"/>
      <c r="H284"/>
      <c r="I284" s="13"/>
      <c r="J284" s="13"/>
      <c r="K284" s="13"/>
      <c r="L284" s="13"/>
      <c r="M284" s="53"/>
      <c r="N284" s="53"/>
      <c r="O284" s="53"/>
      <c r="P284" s="53"/>
      <c r="Q284" s="53"/>
      <c r="R284" s="53"/>
      <c r="S284" s="53"/>
      <c r="T284" s="53"/>
    </row>
    <row r="285" spans="1:20" s="52" customFormat="1">
      <c r="A285"/>
      <c r="B285"/>
      <c r="C285"/>
      <c r="D285"/>
      <c r="E285"/>
      <c r="F285"/>
      <c r="G285"/>
      <c r="H285"/>
      <c r="I285" s="13"/>
      <c r="J285" s="13"/>
      <c r="K285" s="13"/>
      <c r="L285" s="13"/>
      <c r="M285" s="53"/>
      <c r="N285" s="53"/>
      <c r="O285" s="53"/>
      <c r="P285" s="53"/>
      <c r="Q285" s="53"/>
      <c r="R285" s="53"/>
      <c r="S285" s="53"/>
      <c r="T285" s="53"/>
    </row>
    <row r="286" spans="1:20" s="52" customFormat="1">
      <c r="A286"/>
      <c r="B286"/>
      <c r="C286"/>
      <c r="D286"/>
      <c r="E286"/>
      <c r="F286"/>
      <c r="G286"/>
      <c r="H286"/>
      <c r="I286" s="13"/>
      <c r="J286" s="13"/>
      <c r="K286" s="13"/>
      <c r="L286" s="13"/>
      <c r="M286" s="53"/>
      <c r="N286" s="53"/>
      <c r="O286" s="53"/>
      <c r="P286" s="53"/>
      <c r="Q286" s="53"/>
      <c r="R286" s="53"/>
      <c r="S286" s="53"/>
      <c r="T286" s="53"/>
    </row>
    <row r="287" spans="1:20" s="52" customFormat="1">
      <c r="A287"/>
      <c r="B287"/>
      <c r="C287"/>
      <c r="D287"/>
      <c r="E287"/>
      <c r="F287"/>
      <c r="G287"/>
      <c r="H287"/>
      <c r="I287" s="13"/>
      <c r="J287" s="13"/>
      <c r="K287" s="13"/>
      <c r="L287" s="13"/>
      <c r="M287" s="53"/>
      <c r="N287" s="53"/>
      <c r="O287" s="53"/>
      <c r="P287" s="53"/>
      <c r="Q287" s="53"/>
      <c r="R287" s="53"/>
      <c r="S287" s="53"/>
      <c r="T287" s="53"/>
    </row>
    <row r="288" spans="1:20" s="52" customFormat="1">
      <c r="A288"/>
      <c r="B288"/>
      <c r="C288"/>
      <c r="D288"/>
      <c r="E288"/>
      <c r="F288"/>
      <c r="G288"/>
      <c r="H288"/>
      <c r="I288" s="13"/>
      <c r="J288" s="13"/>
      <c r="K288" s="13"/>
      <c r="L288" s="13"/>
      <c r="M288" s="53"/>
      <c r="N288" s="53"/>
      <c r="O288" s="53"/>
      <c r="P288" s="53"/>
      <c r="Q288" s="53"/>
      <c r="R288" s="53"/>
      <c r="S288" s="53"/>
      <c r="T288" s="53"/>
    </row>
    <row r="289" spans="1:20" s="52" customFormat="1">
      <c r="A289"/>
      <c r="B289"/>
      <c r="C289"/>
      <c r="D289"/>
      <c r="E289"/>
      <c r="F289"/>
      <c r="G289"/>
      <c r="H289"/>
      <c r="I289" s="13"/>
      <c r="J289" s="13"/>
      <c r="K289" s="13"/>
      <c r="L289" s="13"/>
      <c r="M289" s="53"/>
      <c r="N289" s="53"/>
      <c r="O289" s="53"/>
      <c r="P289" s="53"/>
      <c r="Q289" s="53"/>
      <c r="R289" s="53"/>
      <c r="S289" s="53"/>
      <c r="T289" s="53"/>
    </row>
    <row r="290" spans="1:20" s="52" customFormat="1">
      <c r="A290"/>
      <c r="B290"/>
      <c r="C290"/>
      <c r="D290"/>
      <c r="E290"/>
      <c r="F290"/>
      <c r="G290"/>
      <c r="H290"/>
      <c r="I290" s="13"/>
      <c r="J290" s="13"/>
      <c r="K290" s="13"/>
      <c r="L290" s="13"/>
      <c r="M290" s="53"/>
      <c r="N290" s="53"/>
      <c r="O290" s="53"/>
      <c r="P290" s="53"/>
      <c r="Q290" s="53"/>
      <c r="R290" s="53"/>
      <c r="S290" s="53"/>
      <c r="T290" s="53"/>
    </row>
    <row r="291" spans="1:20" s="52" customFormat="1">
      <c r="A291"/>
      <c r="B291"/>
      <c r="C291"/>
      <c r="D291"/>
      <c r="E291"/>
      <c r="F291"/>
      <c r="G291"/>
      <c r="H291"/>
      <c r="I291" s="13"/>
      <c r="J291" s="13"/>
      <c r="K291" s="13"/>
      <c r="L291" s="13"/>
      <c r="M291" s="53"/>
      <c r="N291" s="53"/>
      <c r="O291" s="53"/>
      <c r="P291" s="53"/>
      <c r="Q291" s="53"/>
      <c r="R291" s="53"/>
      <c r="S291" s="53"/>
      <c r="T291" s="53"/>
    </row>
    <row r="292" spans="1:20" s="52" customFormat="1">
      <c r="A292"/>
      <c r="B292"/>
      <c r="C292"/>
      <c r="D292"/>
      <c r="E292"/>
      <c r="F292"/>
      <c r="G292"/>
      <c r="H292"/>
      <c r="I292" s="13"/>
      <c r="J292" s="13"/>
      <c r="K292" s="13"/>
      <c r="L292" s="13"/>
      <c r="M292" s="53"/>
      <c r="N292" s="53"/>
      <c r="O292" s="53"/>
      <c r="P292" s="53"/>
      <c r="Q292" s="53"/>
      <c r="R292" s="53"/>
      <c r="S292" s="53"/>
      <c r="T292" s="53"/>
    </row>
    <row r="293" spans="1:20" s="52" customFormat="1">
      <c r="A293"/>
      <c r="B293"/>
      <c r="C293"/>
      <c r="D293"/>
      <c r="E293"/>
      <c r="F293"/>
      <c r="G293"/>
      <c r="H293"/>
      <c r="I293" s="13"/>
      <c r="J293" s="13"/>
      <c r="K293" s="13"/>
      <c r="L293" s="13"/>
      <c r="M293" s="53"/>
      <c r="N293" s="53"/>
      <c r="O293" s="53"/>
      <c r="P293" s="53"/>
      <c r="Q293" s="53"/>
      <c r="R293" s="53"/>
      <c r="S293" s="53"/>
      <c r="T293" s="53"/>
    </row>
    <row r="294" spans="1:20" s="52" customFormat="1">
      <c r="A294"/>
      <c r="B294"/>
      <c r="C294"/>
      <c r="D294"/>
      <c r="E294"/>
      <c r="F294"/>
      <c r="G294"/>
      <c r="H294"/>
      <c r="I294" s="13"/>
      <c r="J294" s="13"/>
      <c r="K294" s="13"/>
      <c r="L294" s="13"/>
      <c r="M294" s="53"/>
      <c r="N294" s="53"/>
      <c r="O294" s="53"/>
      <c r="P294" s="53"/>
      <c r="Q294" s="53"/>
      <c r="R294" s="53"/>
      <c r="S294" s="53"/>
      <c r="T294" s="53"/>
    </row>
    <row r="295" spans="1:20" s="52" customFormat="1">
      <c r="A295"/>
      <c r="B295"/>
      <c r="C295"/>
      <c r="D295"/>
      <c r="E295"/>
      <c r="F295"/>
      <c r="G295"/>
      <c r="H295"/>
      <c r="I295" s="13"/>
      <c r="J295" s="13"/>
      <c r="K295" s="13"/>
      <c r="L295" s="13"/>
      <c r="M295" s="53"/>
      <c r="N295" s="53"/>
      <c r="O295" s="53"/>
      <c r="P295" s="53"/>
      <c r="Q295" s="53"/>
      <c r="R295" s="53"/>
      <c r="S295" s="53"/>
      <c r="T295" s="53"/>
    </row>
    <row r="296" spans="1:20" s="52" customFormat="1">
      <c r="A296"/>
      <c r="B296"/>
      <c r="C296"/>
      <c r="D296"/>
      <c r="E296"/>
      <c r="F296"/>
      <c r="G296"/>
      <c r="H296"/>
      <c r="I296" s="13"/>
      <c r="J296" s="13"/>
      <c r="K296" s="13"/>
      <c r="L296" s="13"/>
      <c r="M296" s="53"/>
      <c r="N296" s="53"/>
      <c r="O296" s="53"/>
      <c r="P296" s="53"/>
      <c r="Q296" s="53"/>
      <c r="R296" s="53"/>
      <c r="S296" s="53"/>
      <c r="T296" s="53"/>
    </row>
    <row r="297" spans="1:20" s="52" customFormat="1">
      <c r="A297"/>
      <c r="B297"/>
      <c r="C297"/>
      <c r="D297"/>
      <c r="E297"/>
      <c r="F297"/>
      <c r="G297"/>
      <c r="H297"/>
      <c r="I297" s="13"/>
      <c r="J297" s="13"/>
      <c r="K297" s="13"/>
      <c r="L297" s="13"/>
      <c r="M297" s="53"/>
      <c r="N297" s="53"/>
      <c r="O297" s="53"/>
      <c r="P297" s="53"/>
      <c r="Q297" s="53"/>
      <c r="R297" s="53"/>
      <c r="S297" s="53"/>
      <c r="T297" s="53"/>
    </row>
    <row r="298" spans="1:20" s="52" customFormat="1">
      <c r="A298"/>
      <c r="B298"/>
      <c r="C298"/>
      <c r="D298"/>
      <c r="E298"/>
      <c r="F298"/>
      <c r="G298"/>
      <c r="H298"/>
      <c r="I298" s="13"/>
      <c r="J298" s="13"/>
      <c r="K298" s="13"/>
      <c r="L298" s="13"/>
      <c r="M298" s="53"/>
      <c r="N298" s="53"/>
      <c r="O298" s="53"/>
      <c r="P298" s="53"/>
      <c r="Q298" s="53"/>
      <c r="R298" s="53"/>
      <c r="S298" s="53"/>
      <c r="T298" s="53"/>
    </row>
    <row r="299" spans="1:20" s="52" customFormat="1">
      <c r="A299"/>
      <c r="B299"/>
      <c r="C299"/>
      <c r="D299"/>
      <c r="E299"/>
      <c r="F299"/>
      <c r="G299"/>
      <c r="H299"/>
      <c r="I299" s="13"/>
      <c r="J299" s="13"/>
      <c r="K299" s="13"/>
      <c r="L299" s="13"/>
      <c r="M299" s="53"/>
      <c r="N299" s="53"/>
      <c r="O299" s="53"/>
      <c r="P299" s="53"/>
      <c r="Q299" s="53"/>
      <c r="R299" s="53"/>
      <c r="S299" s="53"/>
      <c r="T299" s="53"/>
    </row>
    <row r="300" spans="1:20" s="52" customFormat="1">
      <c r="A300"/>
      <c r="B300"/>
      <c r="C300"/>
      <c r="D300"/>
      <c r="E300"/>
      <c r="F300"/>
      <c r="G300"/>
      <c r="H300"/>
      <c r="I300" s="13"/>
      <c r="J300" s="13"/>
      <c r="K300" s="13"/>
      <c r="L300" s="13"/>
      <c r="M300" s="53"/>
      <c r="N300" s="53"/>
      <c r="O300" s="53"/>
      <c r="P300" s="53"/>
      <c r="Q300" s="53"/>
      <c r="R300" s="53"/>
      <c r="S300" s="53"/>
      <c r="T300" s="53"/>
    </row>
    <row r="301" spans="1:20" s="52" customFormat="1">
      <c r="A301"/>
      <c r="B301"/>
      <c r="C301"/>
      <c r="D301"/>
      <c r="E301"/>
      <c r="F301"/>
      <c r="G301"/>
      <c r="H301"/>
      <c r="I301" s="13"/>
      <c r="J301" s="13"/>
      <c r="K301" s="13"/>
      <c r="L301" s="13"/>
      <c r="M301" s="53"/>
      <c r="N301" s="53"/>
      <c r="O301" s="53"/>
      <c r="P301" s="53"/>
      <c r="Q301" s="53"/>
      <c r="R301" s="53"/>
      <c r="S301" s="53"/>
      <c r="T301" s="53"/>
    </row>
    <row r="302" spans="1:20" s="52" customFormat="1">
      <c r="A302"/>
      <c r="B302"/>
      <c r="C302"/>
      <c r="D302"/>
      <c r="E302"/>
      <c r="F302"/>
      <c r="G302"/>
      <c r="H302"/>
      <c r="I302" s="13"/>
      <c r="J302" s="13"/>
      <c r="K302" s="13"/>
      <c r="L302" s="13"/>
      <c r="M302" s="53"/>
      <c r="N302" s="53"/>
      <c r="O302" s="53"/>
      <c r="P302" s="53"/>
      <c r="Q302" s="53"/>
      <c r="R302" s="53"/>
      <c r="S302" s="53"/>
      <c r="T302" s="53"/>
    </row>
    <row r="303" spans="1:20" s="52" customFormat="1">
      <c r="A303"/>
      <c r="B303"/>
      <c r="C303"/>
      <c r="D303"/>
      <c r="E303"/>
      <c r="F303"/>
      <c r="G303"/>
      <c r="H303"/>
      <c r="I303" s="13"/>
      <c r="J303" s="13"/>
      <c r="K303" s="13"/>
      <c r="L303" s="13"/>
      <c r="M303" s="53"/>
      <c r="N303" s="53"/>
      <c r="O303" s="53"/>
      <c r="P303" s="53"/>
      <c r="Q303" s="53"/>
      <c r="R303" s="53"/>
      <c r="S303" s="53"/>
      <c r="T303" s="53"/>
    </row>
    <row r="304" spans="1:20" s="52" customFormat="1">
      <c r="A304"/>
      <c r="B304"/>
      <c r="C304"/>
      <c r="D304"/>
      <c r="E304"/>
      <c r="F304"/>
      <c r="G304"/>
      <c r="H304"/>
      <c r="I304" s="13"/>
      <c r="J304" s="13"/>
      <c r="K304" s="13"/>
      <c r="L304" s="13"/>
      <c r="M304" s="53"/>
      <c r="N304" s="53"/>
      <c r="O304" s="53"/>
      <c r="P304" s="53"/>
      <c r="Q304" s="53"/>
      <c r="R304" s="53"/>
      <c r="S304" s="53"/>
      <c r="T304" s="53"/>
    </row>
    <row r="305" spans="1:20" s="52" customFormat="1">
      <c r="A305"/>
      <c r="B305"/>
      <c r="C305"/>
      <c r="D305"/>
      <c r="E305"/>
      <c r="F305"/>
      <c r="G305"/>
      <c r="H305"/>
      <c r="I305" s="13"/>
      <c r="J305" s="13"/>
      <c r="K305" s="13"/>
      <c r="L305" s="13"/>
      <c r="M305" s="53"/>
      <c r="N305" s="53"/>
      <c r="O305" s="53"/>
      <c r="P305" s="53"/>
      <c r="Q305" s="53"/>
      <c r="R305" s="53"/>
      <c r="S305" s="53"/>
      <c r="T305" s="53"/>
    </row>
    <row r="306" spans="1:20" s="52" customFormat="1">
      <c r="A306"/>
      <c r="B306"/>
      <c r="C306"/>
      <c r="D306"/>
      <c r="E306"/>
      <c r="F306"/>
      <c r="G306"/>
      <c r="H306"/>
      <c r="I306" s="13"/>
      <c r="J306" s="13"/>
      <c r="K306" s="13"/>
      <c r="L306" s="13"/>
      <c r="M306" s="53"/>
      <c r="N306" s="53"/>
      <c r="O306" s="53"/>
      <c r="P306" s="53"/>
      <c r="Q306" s="53"/>
      <c r="R306" s="53"/>
      <c r="S306" s="53"/>
      <c r="T306" s="53"/>
    </row>
    <row r="307" spans="1:20" s="52" customFormat="1">
      <c r="A307"/>
      <c r="B307"/>
      <c r="C307"/>
      <c r="D307"/>
      <c r="E307"/>
      <c r="F307"/>
      <c r="G307"/>
      <c r="H307"/>
      <c r="I307" s="13"/>
      <c r="J307" s="13"/>
      <c r="K307" s="13"/>
      <c r="L307" s="13"/>
      <c r="M307" s="53"/>
      <c r="N307" s="53"/>
      <c r="O307" s="53"/>
      <c r="P307" s="53"/>
      <c r="Q307" s="53"/>
      <c r="R307" s="53"/>
      <c r="S307" s="53"/>
      <c r="T307" s="53"/>
    </row>
    <row r="308" spans="1:20" s="52" customFormat="1">
      <c r="A308"/>
      <c r="B308"/>
      <c r="C308"/>
      <c r="D308"/>
      <c r="E308"/>
      <c r="F308"/>
      <c r="G308"/>
      <c r="H308"/>
      <c r="I308" s="13"/>
      <c r="J308" s="13"/>
      <c r="K308" s="13"/>
      <c r="L308" s="13"/>
      <c r="M308" s="53"/>
      <c r="N308" s="53"/>
      <c r="O308" s="53"/>
      <c r="P308" s="53"/>
      <c r="Q308" s="53"/>
      <c r="R308" s="53"/>
      <c r="S308" s="53"/>
      <c r="T308" s="53"/>
    </row>
    <row r="309" spans="1:20" s="52" customFormat="1">
      <c r="A309"/>
      <c r="B309"/>
      <c r="C309"/>
      <c r="D309"/>
      <c r="E309"/>
      <c r="F309"/>
      <c r="G309"/>
      <c r="H309"/>
      <c r="I309" s="13"/>
      <c r="J309" s="13"/>
      <c r="K309" s="13"/>
      <c r="L309" s="13"/>
      <c r="M309" s="53"/>
      <c r="N309" s="53"/>
      <c r="O309" s="53"/>
      <c r="P309" s="53"/>
      <c r="Q309" s="53"/>
      <c r="R309" s="53"/>
      <c r="S309" s="53"/>
      <c r="T309" s="53"/>
    </row>
    <row r="310" spans="1:20" s="52" customFormat="1">
      <c r="A310"/>
      <c r="B310"/>
      <c r="C310"/>
      <c r="D310"/>
      <c r="E310"/>
      <c r="F310"/>
      <c r="G310"/>
      <c r="H310"/>
      <c r="I310" s="13"/>
      <c r="J310" s="13"/>
      <c r="K310" s="13"/>
      <c r="L310" s="13"/>
      <c r="M310" s="53"/>
      <c r="N310" s="53"/>
      <c r="O310" s="53"/>
      <c r="P310" s="53"/>
      <c r="Q310" s="53"/>
      <c r="R310" s="53"/>
      <c r="S310" s="53"/>
      <c r="T310" s="53"/>
    </row>
    <row r="311" spans="1:20" s="52" customFormat="1">
      <c r="A311"/>
      <c r="B311"/>
      <c r="C311"/>
      <c r="D311"/>
      <c r="E311"/>
      <c r="F311"/>
      <c r="G311"/>
      <c r="H311"/>
      <c r="I311" s="13"/>
      <c r="J311" s="13"/>
      <c r="K311" s="13"/>
      <c r="L311" s="13"/>
      <c r="M311" s="53"/>
      <c r="N311" s="53"/>
      <c r="O311" s="53"/>
      <c r="P311" s="53"/>
      <c r="Q311" s="53"/>
      <c r="R311" s="53"/>
      <c r="S311" s="53"/>
      <c r="T311" s="53"/>
    </row>
    <row r="312" spans="1:20" s="52" customFormat="1">
      <c r="A312"/>
      <c r="B312"/>
      <c r="C312"/>
      <c r="D312"/>
      <c r="E312"/>
      <c r="F312"/>
      <c r="G312"/>
      <c r="H312"/>
      <c r="I312" s="13"/>
      <c r="J312" s="13"/>
      <c r="K312" s="13"/>
      <c r="L312" s="13"/>
      <c r="M312" s="53"/>
      <c r="N312" s="53"/>
      <c r="O312" s="53"/>
      <c r="P312" s="53"/>
      <c r="Q312" s="53"/>
      <c r="R312" s="53"/>
      <c r="S312" s="53"/>
      <c r="T312" s="53"/>
    </row>
    <row r="313" spans="1:20" s="52" customFormat="1">
      <c r="A313"/>
      <c r="B313"/>
      <c r="C313"/>
      <c r="D313"/>
      <c r="E313"/>
      <c r="F313"/>
      <c r="G313"/>
      <c r="H313"/>
      <c r="I313" s="13"/>
      <c r="J313" s="13"/>
      <c r="K313" s="13"/>
      <c r="L313" s="13"/>
      <c r="M313" s="53"/>
      <c r="N313" s="53"/>
      <c r="O313" s="53"/>
      <c r="P313" s="53"/>
      <c r="Q313" s="53"/>
      <c r="R313" s="53"/>
      <c r="S313" s="53"/>
      <c r="T313" s="53"/>
    </row>
    <row r="314" spans="1:20" s="52" customFormat="1">
      <c r="A314"/>
      <c r="B314"/>
      <c r="C314"/>
      <c r="D314"/>
      <c r="E314"/>
      <c r="F314"/>
      <c r="G314"/>
      <c r="H314"/>
      <c r="I314" s="13"/>
      <c r="J314" s="13"/>
      <c r="K314" s="13"/>
      <c r="L314" s="13"/>
      <c r="M314" s="53"/>
      <c r="N314" s="53"/>
      <c r="O314" s="53"/>
      <c r="P314" s="53"/>
      <c r="Q314" s="53"/>
      <c r="R314" s="53"/>
      <c r="S314" s="53"/>
      <c r="T314" s="53"/>
    </row>
    <row r="315" spans="1:20" s="52" customFormat="1">
      <c r="A315"/>
      <c r="B315"/>
      <c r="C315"/>
      <c r="D315"/>
      <c r="E315"/>
      <c r="F315"/>
      <c r="G315"/>
      <c r="H315"/>
      <c r="I315" s="13"/>
      <c r="J315" s="13"/>
      <c r="K315" s="13"/>
      <c r="L315" s="13"/>
      <c r="M315" s="53"/>
      <c r="N315" s="53"/>
      <c r="O315" s="53"/>
      <c r="P315" s="53"/>
      <c r="Q315" s="53"/>
      <c r="R315" s="53"/>
      <c r="S315" s="53"/>
      <c r="T315" s="53"/>
    </row>
    <row r="316" spans="1:20" s="52" customFormat="1">
      <c r="A316"/>
      <c r="B316"/>
      <c r="C316"/>
      <c r="D316"/>
      <c r="E316"/>
      <c r="F316"/>
      <c r="G316"/>
      <c r="H316"/>
      <c r="I316" s="13"/>
      <c r="J316" s="13"/>
      <c r="K316" s="13"/>
      <c r="L316" s="13"/>
      <c r="M316" s="53"/>
      <c r="N316" s="53"/>
      <c r="O316" s="53"/>
      <c r="P316" s="53"/>
      <c r="Q316" s="53"/>
      <c r="R316" s="53"/>
      <c r="S316" s="53"/>
      <c r="T316" s="53"/>
    </row>
    <row r="317" spans="1:20" s="52" customFormat="1">
      <c r="A317"/>
      <c r="B317"/>
      <c r="C317"/>
      <c r="D317"/>
      <c r="E317"/>
      <c r="F317"/>
      <c r="G317"/>
      <c r="H317"/>
      <c r="I317" s="13"/>
      <c r="J317" s="13"/>
      <c r="K317" s="13"/>
      <c r="L317" s="13"/>
      <c r="M317" s="53"/>
      <c r="N317" s="53"/>
      <c r="O317" s="53"/>
      <c r="P317" s="53"/>
      <c r="Q317" s="53"/>
      <c r="R317" s="53"/>
      <c r="S317" s="53"/>
      <c r="T317" s="53"/>
    </row>
    <row r="318" spans="1:20" s="52" customFormat="1">
      <c r="A318"/>
      <c r="B318"/>
      <c r="C318"/>
      <c r="D318"/>
      <c r="E318"/>
      <c r="F318"/>
      <c r="G318"/>
      <c r="H318"/>
      <c r="I318" s="13"/>
      <c r="J318" s="13"/>
      <c r="K318" s="13"/>
      <c r="L318" s="13"/>
      <c r="M318" s="53"/>
      <c r="N318" s="53"/>
      <c r="O318" s="53"/>
      <c r="P318" s="53"/>
      <c r="Q318" s="53"/>
      <c r="R318" s="53"/>
      <c r="S318" s="53"/>
      <c r="T318" s="53"/>
    </row>
    <row r="319" spans="1:20" s="52" customFormat="1">
      <c r="A319"/>
      <c r="B319"/>
      <c r="C319"/>
      <c r="D319"/>
      <c r="E319"/>
      <c r="F319"/>
      <c r="G319"/>
      <c r="H319"/>
      <c r="I319" s="13"/>
      <c r="J319" s="13"/>
      <c r="K319" s="13"/>
      <c r="L319" s="13"/>
      <c r="M319" s="53"/>
      <c r="N319" s="53"/>
      <c r="O319" s="53"/>
      <c r="P319" s="53"/>
      <c r="Q319" s="53"/>
      <c r="R319" s="53"/>
      <c r="S319" s="53"/>
      <c r="T319" s="53"/>
    </row>
    <row r="320" spans="1:20" s="52" customFormat="1">
      <c r="A320"/>
      <c r="B320"/>
      <c r="C320"/>
      <c r="D320"/>
      <c r="E320"/>
      <c r="F320"/>
      <c r="G320"/>
      <c r="H320"/>
      <c r="I320" s="13"/>
      <c r="J320" s="13"/>
      <c r="K320" s="13"/>
      <c r="L320" s="13"/>
      <c r="M320" s="53"/>
      <c r="N320" s="53"/>
      <c r="O320" s="53"/>
      <c r="P320" s="53"/>
      <c r="Q320" s="53"/>
      <c r="R320" s="53"/>
      <c r="S320" s="53"/>
      <c r="T320" s="53"/>
    </row>
    <row r="321" spans="1:20" s="52" customFormat="1">
      <c r="A321"/>
      <c r="B321"/>
      <c r="C321"/>
      <c r="D321"/>
      <c r="E321"/>
      <c r="F321"/>
      <c r="G321"/>
      <c r="H321"/>
      <c r="I321" s="13"/>
      <c r="J321" s="13"/>
      <c r="K321" s="13"/>
      <c r="L321" s="13"/>
      <c r="M321" s="53"/>
      <c r="N321" s="53"/>
      <c r="O321" s="53"/>
      <c r="P321" s="53"/>
      <c r="Q321" s="53"/>
      <c r="R321" s="53"/>
      <c r="S321" s="53"/>
      <c r="T321" s="53"/>
    </row>
    <row r="322" spans="1:20" s="52" customFormat="1">
      <c r="A322"/>
      <c r="B322"/>
      <c r="C322"/>
      <c r="D322"/>
      <c r="E322"/>
      <c r="F322"/>
      <c r="G322"/>
      <c r="H322"/>
      <c r="I322" s="13"/>
      <c r="J322" s="13"/>
      <c r="K322" s="13"/>
      <c r="L322" s="13"/>
      <c r="M322" s="53"/>
      <c r="N322" s="53"/>
      <c r="O322" s="53"/>
      <c r="P322" s="53"/>
      <c r="Q322" s="53"/>
      <c r="R322" s="53"/>
      <c r="S322" s="53"/>
      <c r="T322" s="53"/>
    </row>
    <row r="323" spans="1:20" s="52" customFormat="1">
      <c r="A323"/>
      <c r="B323"/>
      <c r="C323"/>
      <c r="D323"/>
      <c r="E323"/>
      <c r="F323"/>
      <c r="G323"/>
      <c r="H323"/>
      <c r="I323" s="13"/>
      <c r="J323" s="13"/>
      <c r="K323" s="13"/>
      <c r="L323" s="13"/>
      <c r="M323" s="53"/>
      <c r="N323" s="53"/>
      <c r="O323" s="53"/>
      <c r="P323" s="53"/>
      <c r="Q323" s="53"/>
      <c r="R323" s="53"/>
      <c r="S323" s="53"/>
      <c r="T323" s="53"/>
    </row>
    <row r="324" spans="1:20" s="52" customFormat="1">
      <c r="A324"/>
      <c r="B324"/>
      <c r="C324"/>
      <c r="D324"/>
      <c r="E324"/>
      <c r="F324"/>
      <c r="G324"/>
      <c r="H324"/>
      <c r="I324" s="13"/>
      <c r="J324" s="13"/>
      <c r="K324" s="13"/>
      <c r="L324" s="13"/>
      <c r="M324" s="53"/>
      <c r="N324" s="53"/>
      <c r="O324" s="53"/>
      <c r="P324" s="53"/>
      <c r="Q324" s="53"/>
      <c r="R324" s="53"/>
      <c r="S324" s="53"/>
      <c r="T324" s="53"/>
    </row>
    <row r="325" spans="1:20" s="52" customFormat="1">
      <c r="A325"/>
      <c r="B325"/>
      <c r="C325"/>
      <c r="D325"/>
      <c r="E325"/>
      <c r="F325"/>
      <c r="G325"/>
      <c r="H325"/>
      <c r="I325" s="13"/>
      <c r="J325" s="13"/>
      <c r="K325" s="13"/>
      <c r="L325" s="13"/>
      <c r="M325" s="53"/>
      <c r="N325" s="53"/>
      <c r="O325" s="53"/>
      <c r="P325" s="53"/>
      <c r="Q325" s="53"/>
      <c r="R325" s="53"/>
      <c r="S325" s="53"/>
      <c r="T325" s="53"/>
    </row>
    <row r="326" spans="1:20" s="52" customFormat="1">
      <c r="A326"/>
      <c r="B326"/>
      <c r="C326"/>
      <c r="D326"/>
      <c r="E326"/>
      <c r="F326"/>
      <c r="G326"/>
      <c r="H326"/>
      <c r="I326" s="13"/>
      <c r="J326" s="13"/>
      <c r="K326" s="13"/>
      <c r="L326" s="13"/>
      <c r="M326" s="53"/>
      <c r="N326" s="53"/>
      <c r="O326" s="53"/>
      <c r="P326" s="53"/>
      <c r="Q326" s="53"/>
      <c r="R326" s="53"/>
      <c r="S326" s="53"/>
      <c r="T326" s="53"/>
    </row>
    <row r="327" spans="1:20" s="52" customFormat="1">
      <c r="A327"/>
      <c r="B327"/>
      <c r="C327"/>
      <c r="D327"/>
      <c r="E327"/>
      <c r="F327"/>
      <c r="G327"/>
      <c r="H327"/>
      <c r="I327" s="13"/>
      <c r="J327" s="13"/>
      <c r="K327" s="13"/>
      <c r="L327" s="13"/>
      <c r="M327" s="53"/>
      <c r="N327" s="53"/>
      <c r="O327" s="53"/>
      <c r="P327" s="53"/>
      <c r="Q327" s="53"/>
      <c r="R327" s="53"/>
      <c r="S327" s="53"/>
      <c r="T327" s="53"/>
    </row>
    <row r="328" spans="1:20" s="52" customFormat="1">
      <c r="A328"/>
      <c r="B328"/>
      <c r="C328"/>
      <c r="D328"/>
      <c r="E328"/>
      <c r="F328"/>
      <c r="G328"/>
      <c r="H328"/>
      <c r="I328" s="13"/>
      <c r="J328" s="13"/>
      <c r="K328" s="13"/>
      <c r="L328" s="13"/>
      <c r="M328" s="53"/>
      <c r="N328" s="53"/>
      <c r="O328" s="53"/>
      <c r="P328" s="53"/>
      <c r="Q328" s="53"/>
      <c r="R328" s="53"/>
      <c r="S328" s="53"/>
      <c r="T328" s="53"/>
    </row>
    <row r="329" spans="1:20" s="52" customFormat="1">
      <c r="A329"/>
      <c r="B329"/>
      <c r="C329"/>
      <c r="D329"/>
      <c r="E329"/>
      <c r="F329"/>
      <c r="G329"/>
      <c r="H329"/>
      <c r="I329" s="13"/>
      <c r="J329" s="13"/>
      <c r="K329" s="13"/>
      <c r="L329" s="13"/>
      <c r="M329" s="53"/>
      <c r="N329" s="53"/>
      <c r="O329" s="53"/>
      <c r="P329" s="53"/>
      <c r="Q329" s="53"/>
      <c r="R329" s="53"/>
      <c r="S329" s="53"/>
      <c r="T329" s="53"/>
    </row>
    <row r="330" spans="1:20" s="52" customFormat="1">
      <c r="A330"/>
      <c r="B330"/>
      <c r="C330"/>
      <c r="D330"/>
      <c r="E330"/>
      <c r="F330"/>
      <c r="G330"/>
      <c r="H330"/>
      <c r="I330" s="13"/>
      <c r="J330" s="13"/>
      <c r="K330" s="13"/>
      <c r="L330" s="13"/>
      <c r="M330" s="53"/>
      <c r="N330" s="53"/>
      <c r="O330" s="53"/>
      <c r="P330" s="53"/>
      <c r="Q330" s="53"/>
      <c r="R330" s="53"/>
      <c r="S330" s="53"/>
      <c r="T330" s="53"/>
    </row>
    <row r="331" spans="1:20" s="52" customFormat="1">
      <c r="A331"/>
      <c r="B331"/>
      <c r="C331"/>
      <c r="D331"/>
      <c r="E331"/>
      <c r="F331"/>
      <c r="G331"/>
      <c r="H331"/>
      <c r="I331" s="13"/>
      <c r="J331" s="13"/>
      <c r="K331" s="13"/>
      <c r="L331" s="13"/>
      <c r="M331" s="53"/>
      <c r="N331" s="53"/>
      <c r="O331" s="53"/>
      <c r="P331" s="53"/>
      <c r="Q331" s="53"/>
      <c r="R331" s="53"/>
      <c r="S331" s="53"/>
      <c r="T331" s="53"/>
    </row>
    <row r="332" spans="1:20" s="52" customFormat="1">
      <c r="A332"/>
      <c r="B332"/>
      <c r="C332"/>
      <c r="D332"/>
      <c r="E332"/>
      <c r="F332"/>
      <c r="G332"/>
      <c r="H332"/>
      <c r="I332" s="13"/>
      <c r="J332" s="13"/>
      <c r="K332" s="13"/>
      <c r="L332" s="13"/>
      <c r="M332" s="53"/>
      <c r="N332" s="53"/>
      <c r="O332" s="53"/>
      <c r="P332" s="53"/>
      <c r="Q332" s="53"/>
      <c r="R332" s="53"/>
      <c r="S332" s="53"/>
      <c r="T332" s="53"/>
    </row>
    <row r="333" spans="1:20" s="52" customFormat="1">
      <c r="A333"/>
      <c r="B333"/>
      <c r="C333"/>
      <c r="D333"/>
      <c r="E333"/>
      <c r="F333"/>
      <c r="G333"/>
      <c r="H333"/>
      <c r="I333" s="13"/>
      <c r="J333" s="13"/>
      <c r="K333" s="13"/>
      <c r="L333" s="13"/>
      <c r="M333" s="53"/>
      <c r="N333" s="53"/>
      <c r="O333" s="53"/>
      <c r="P333" s="53"/>
      <c r="Q333" s="53"/>
      <c r="R333" s="53"/>
      <c r="S333" s="53"/>
      <c r="T333" s="53"/>
    </row>
    <row r="334" spans="1:20" s="52" customFormat="1">
      <c r="A334"/>
      <c r="B334"/>
      <c r="C334"/>
      <c r="D334"/>
      <c r="E334"/>
      <c r="F334"/>
      <c r="G334"/>
      <c r="H334"/>
      <c r="I334" s="13"/>
      <c r="J334" s="13"/>
      <c r="K334" s="13"/>
      <c r="L334" s="13"/>
      <c r="M334" s="53"/>
      <c r="N334" s="53"/>
      <c r="O334" s="53"/>
      <c r="P334" s="53"/>
      <c r="Q334" s="53"/>
      <c r="R334" s="53"/>
      <c r="S334" s="53"/>
      <c r="T334" s="53"/>
    </row>
    <row r="335" spans="1:20" s="52" customFormat="1">
      <c r="A335"/>
      <c r="B335"/>
      <c r="C335"/>
      <c r="D335"/>
      <c r="E335"/>
      <c r="F335"/>
      <c r="G335"/>
      <c r="H335"/>
      <c r="I335" s="13"/>
      <c r="J335" s="13"/>
      <c r="K335" s="13"/>
      <c r="L335" s="13"/>
      <c r="M335" s="53"/>
      <c r="N335" s="53"/>
      <c r="O335" s="53"/>
      <c r="P335" s="53"/>
      <c r="Q335" s="53"/>
      <c r="R335" s="53"/>
      <c r="S335" s="53"/>
      <c r="T335" s="53"/>
    </row>
    <row r="336" spans="1:20" s="52" customFormat="1">
      <c r="A336"/>
      <c r="B336"/>
      <c r="C336"/>
      <c r="D336"/>
      <c r="E336"/>
      <c r="F336"/>
      <c r="G336"/>
      <c r="H336"/>
      <c r="I336" s="13"/>
      <c r="J336" s="13"/>
      <c r="K336" s="13"/>
      <c r="L336" s="13"/>
      <c r="M336" s="53"/>
      <c r="N336" s="53"/>
      <c r="O336" s="53"/>
      <c r="P336" s="53"/>
      <c r="Q336" s="53"/>
      <c r="R336" s="53"/>
      <c r="S336" s="53"/>
      <c r="T336" s="53"/>
    </row>
    <row r="337" spans="1:20" s="52" customFormat="1">
      <c r="A337"/>
      <c r="B337"/>
      <c r="C337"/>
      <c r="D337"/>
      <c r="E337"/>
      <c r="F337"/>
      <c r="G337"/>
      <c r="H337"/>
      <c r="I337" s="13"/>
      <c r="J337" s="13"/>
      <c r="K337" s="13"/>
      <c r="L337" s="13"/>
      <c r="M337" s="53"/>
      <c r="N337" s="53"/>
      <c r="O337" s="53"/>
      <c r="P337" s="53"/>
      <c r="Q337" s="53"/>
      <c r="R337" s="53"/>
      <c r="S337" s="53"/>
      <c r="T337" s="53"/>
    </row>
    <row r="338" spans="1:20" s="52" customFormat="1">
      <c r="A338"/>
      <c r="B338"/>
      <c r="C338"/>
      <c r="D338"/>
      <c r="E338"/>
      <c r="F338"/>
      <c r="G338"/>
      <c r="H338"/>
      <c r="I338" s="13"/>
      <c r="J338" s="13"/>
      <c r="K338" s="13"/>
      <c r="L338" s="13"/>
      <c r="M338" s="53"/>
      <c r="N338" s="53"/>
      <c r="O338" s="53"/>
      <c r="P338" s="53"/>
      <c r="Q338" s="53"/>
      <c r="R338" s="53"/>
      <c r="S338" s="53"/>
      <c r="T338" s="53"/>
    </row>
    <row r="339" spans="1:20" s="52" customFormat="1">
      <c r="A339"/>
      <c r="B339"/>
      <c r="C339"/>
      <c r="D339"/>
      <c r="E339"/>
      <c r="F339"/>
      <c r="G339"/>
      <c r="H339"/>
      <c r="I339" s="13"/>
      <c r="J339" s="13"/>
      <c r="K339" s="13"/>
      <c r="L339" s="13"/>
      <c r="M339" s="53"/>
      <c r="N339" s="53"/>
      <c r="O339" s="53"/>
      <c r="P339" s="53"/>
      <c r="Q339" s="53"/>
      <c r="R339" s="53"/>
      <c r="S339" s="53"/>
      <c r="T339" s="53"/>
    </row>
    <row r="340" spans="1:20" s="52" customFormat="1">
      <c r="A340"/>
      <c r="B340"/>
      <c r="C340"/>
      <c r="D340"/>
      <c r="E340"/>
      <c r="F340"/>
      <c r="G340"/>
      <c r="H340"/>
      <c r="I340" s="13"/>
      <c r="J340" s="13"/>
      <c r="K340" s="13"/>
      <c r="L340" s="13"/>
      <c r="M340" s="53"/>
      <c r="N340" s="53"/>
      <c r="O340" s="53"/>
      <c r="P340" s="53"/>
      <c r="Q340" s="53"/>
      <c r="R340" s="53"/>
      <c r="S340" s="53"/>
      <c r="T340" s="53"/>
    </row>
    <row r="341" spans="1:20" s="52" customFormat="1">
      <c r="A341"/>
      <c r="B341"/>
      <c r="C341"/>
      <c r="D341"/>
      <c r="E341"/>
      <c r="F341"/>
      <c r="G341"/>
      <c r="H341"/>
      <c r="I341" s="13"/>
      <c r="J341" s="13"/>
      <c r="K341" s="13"/>
      <c r="L341" s="13"/>
      <c r="M341" s="53"/>
      <c r="N341" s="53"/>
      <c r="O341" s="53"/>
      <c r="P341" s="53"/>
      <c r="Q341" s="53"/>
      <c r="R341" s="53"/>
      <c r="S341" s="53"/>
      <c r="T341" s="53"/>
    </row>
    <row r="342" spans="1:20" s="52" customFormat="1">
      <c r="A342"/>
      <c r="B342"/>
      <c r="C342"/>
      <c r="D342"/>
      <c r="E342"/>
      <c r="F342"/>
      <c r="G342"/>
      <c r="H342"/>
      <c r="I342" s="13"/>
      <c r="J342" s="13"/>
      <c r="K342" s="13"/>
      <c r="L342" s="13"/>
      <c r="M342" s="53"/>
      <c r="N342" s="53"/>
      <c r="O342" s="53"/>
      <c r="P342" s="53"/>
      <c r="Q342" s="53"/>
      <c r="R342" s="53"/>
      <c r="S342" s="53"/>
      <c r="T342" s="53"/>
    </row>
    <row r="343" spans="1:20" s="52" customFormat="1">
      <c r="A343"/>
      <c r="B343"/>
      <c r="C343"/>
      <c r="D343"/>
      <c r="E343"/>
      <c r="F343"/>
      <c r="G343"/>
      <c r="H343"/>
      <c r="I343" s="13"/>
      <c r="J343" s="13"/>
      <c r="K343" s="13"/>
      <c r="L343" s="13"/>
      <c r="M343" s="53"/>
      <c r="N343" s="53"/>
      <c r="O343" s="53"/>
      <c r="P343" s="53"/>
      <c r="Q343" s="53"/>
      <c r="R343" s="53"/>
      <c r="S343" s="53"/>
      <c r="T343" s="53"/>
    </row>
    <row r="344" spans="1:20" s="52" customFormat="1">
      <c r="A344"/>
      <c r="B344"/>
      <c r="C344"/>
      <c r="D344"/>
      <c r="E344"/>
      <c r="F344"/>
      <c r="G344"/>
      <c r="H344"/>
      <c r="I344" s="13"/>
      <c r="J344" s="13"/>
      <c r="K344" s="13"/>
      <c r="L344" s="13"/>
      <c r="M344" s="53"/>
      <c r="N344" s="53"/>
      <c r="O344" s="53"/>
      <c r="P344" s="53"/>
      <c r="Q344" s="53"/>
      <c r="R344" s="53"/>
      <c r="S344" s="53"/>
      <c r="T344" s="53"/>
    </row>
    <row r="345" spans="1:20" s="52" customFormat="1">
      <c r="A345"/>
      <c r="B345"/>
      <c r="C345"/>
      <c r="D345"/>
      <c r="E345"/>
      <c r="F345"/>
      <c r="G345"/>
      <c r="H345"/>
      <c r="I345" s="13"/>
      <c r="J345" s="13"/>
      <c r="K345" s="13"/>
      <c r="L345" s="13"/>
      <c r="M345" s="53"/>
      <c r="N345" s="53"/>
      <c r="O345" s="53"/>
      <c r="P345" s="53"/>
      <c r="Q345" s="53"/>
      <c r="R345" s="53"/>
      <c r="S345" s="53"/>
      <c r="T345" s="53"/>
    </row>
    <row r="346" spans="1:20" s="52" customFormat="1">
      <c r="A346"/>
      <c r="B346"/>
      <c r="C346"/>
      <c r="D346"/>
      <c r="E346"/>
      <c r="F346"/>
      <c r="G346"/>
      <c r="H346"/>
      <c r="I346" s="13"/>
      <c r="J346" s="13"/>
      <c r="K346" s="13"/>
      <c r="L346" s="13"/>
      <c r="M346" s="53"/>
      <c r="N346" s="53"/>
      <c r="O346" s="53"/>
      <c r="P346" s="53"/>
      <c r="Q346" s="53"/>
      <c r="R346" s="53"/>
      <c r="S346" s="53"/>
      <c r="T346" s="53"/>
    </row>
    <row r="347" spans="1:20" s="52" customFormat="1">
      <c r="A347"/>
      <c r="B347"/>
      <c r="C347"/>
      <c r="D347"/>
      <c r="E347"/>
      <c r="F347"/>
      <c r="G347"/>
      <c r="H347"/>
      <c r="I347" s="13"/>
      <c r="J347" s="13"/>
      <c r="K347" s="13"/>
      <c r="L347" s="13"/>
      <c r="M347" s="53"/>
      <c r="N347" s="53"/>
      <c r="O347" s="53"/>
      <c r="P347" s="53"/>
      <c r="Q347" s="53"/>
      <c r="R347" s="53"/>
      <c r="S347" s="53"/>
      <c r="T347" s="53"/>
    </row>
    <row r="348" spans="1:20" s="52" customFormat="1">
      <c r="A348"/>
      <c r="B348"/>
      <c r="C348"/>
      <c r="D348"/>
      <c r="E348"/>
      <c r="F348"/>
      <c r="G348"/>
      <c r="H348"/>
      <c r="I348" s="13"/>
      <c r="J348" s="13"/>
      <c r="K348" s="13"/>
      <c r="L348" s="13"/>
      <c r="M348" s="53"/>
      <c r="N348" s="53"/>
      <c r="O348" s="53"/>
      <c r="P348" s="53"/>
      <c r="Q348" s="53"/>
      <c r="R348" s="53"/>
      <c r="S348" s="53"/>
      <c r="T348" s="53"/>
    </row>
    <row r="349" spans="1:20" s="52" customFormat="1">
      <c r="A349"/>
      <c r="B349"/>
      <c r="C349"/>
      <c r="D349"/>
      <c r="E349"/>
      <c r="F349"/>
      <c r="G349"/>
      <c r="H349"/>
      <c r="I349" s="13"/>
      <c r="J349" s="13"/>
      <c r="K349" s="13"/>
      <c r="L349" s="13"/>
      <c r="M349" s="53"/>
      <c r="N349" s="53"/>
      <c r="O349" s="53"/>
      <c r="P349" s="53"/>
      <c r="Q349" s="53"/>
      <c r="R349" s="53"/>
      <c r="S349" s="53"/>
      <c r="T349" s="53"/>
    </row>
    <row r="350" spans="1:20" s="52" customFormat="1">
      <c r="A350"/>
      <c r="B350"/>
      <c r="C350"/>
      <c r="D350"/>
      <c r="E350"/>
      <c r="F350"/>
      <c r="G350"/>
      <c r="H350"/>
      <c r="I350" s="13"/>
      <c r="J350" s="13"/>
      <c r="K350" s="13"/>
      <c r="L350" s="13"/>
      <c r="M350" s="53"/>
      <c r="N350" s="53"/>
      <c r="O350" s="53"/>
      <c r="P350" s="53"/>
      <c r="Q350" s="53"/>
      <c r="R350" s="53"/>
      <c r="S350" s="53"/>
      <c r="T350" s="53"/>
    </row>
    <row r="351" spans="1:20" s="52" customFormat="1">
      <c r="A351"/>
      <c r="B351"/>
      <c r="C351"/>
      <c r="D351"/>
      <c r="E351"/>
      <c r="F351"/>
      <c r="G351"/>
      <c r="H351"/>
      <c r="I351" s="13"/>
      <c r="J351" s="13"/>
      <c r="K351" s="13"/>
      <c r="L351" s="13"/>
      <c r="M351" s="53"/>
      <c r="N351" s="53"/>
      <c r="O351" s="53"/>
      <c r="P351" s="53"/>
      <c r="Q351" s="53"/>
      <c r="R351" s="53"/>
      <c r="S351" s="53"/>
      <c r="T351" s="53"/>
    </row>
    <row r="352" spans="1:20" s="52" customFormat="1">
      <c r="A352"/>
      <c r="B352"/>
      <c r="C352"/>
      <c r="D352"/>
      <c r="E352"/>
      <c r="F352"/>
      <c r="G352"/>
      <c r="H352"/>
      <c r="I352" s="13"/>
      <c r="J352" s="13"/>
      <c r="K352" s="13"/>
      <c r="L352" s="13"/>
      <c r="M352" s="53"/>
      <c r="N352" s="53"/>
      <c r="O352" s="53"/>
      <c r="P352" s="53"/>
      <c r="Q352" s="53"/>
      <c r="R352" s="53"/>
      <c r="S352" s="53"/>
      <c r="T352" s="53"/>
    </row>
    <row r="353" spans="1:20" s="52" customFormat="1">
      <c r="A353"/>
      <c r="B353"/>
      <c r="C353"/>
      <c r="D353"/>
      <c r="E353"/>
      <c r="F353"/>
      <c r="G353"/>
      <c r="H353"/>
      <c r="I353" s="13"/>
      <c r="J353" s="13"/>
      <c r="K353" s="13"/>
      <c r="L353" s="13"/>
      <c r="M353" s="53"/>
      <c r="N353" s="53"/>
      <c r="O353" s="53"/>
      <c r="P353" s="53"/>
      <c r="Q353" s="53"/>
      <c r="R353" s="53"/>
      <c r="S353" s="53"/>
      <c r="T353" s="53"/>
    </row>
    <row r="354" spans="1:20" s="52" customFormat="1">
      <c r="A354"/>
      <c r="B354"/>
      <c r="C354"/>
      <c r="D354"/>
      <c r="E354"/>
      <c r="F354"/>
      <c r="G354"/>
      <c r="H354"/>
      <c r="I354" s="13"/>
      <c r="J354" s="13"/>
      <c r="K354" s="13"/>
      <c r="L354" s="13"/>
      <c r="M354" s="53"/>
      <c r="N354" s="53"/>
      <c r="O354" s="53"/>
      <c r="P354" s="53"/>
      <c r="Q354" s="53"/>
      <c r="R354" s="53"/>
      <c r="S354" s="53"/>
      <c r="T354" s="53"/>
    </row>
    <row r="355" spans="1:20" s="52" customFormat="1">
      <c r="A355"/>
      <c r="B355"/>
      <c r="C355"/>
      <c r="D355"/>
      <c r="E355"/>
      <c r="F355"/>
      <c r="G355"/>
      <c r="H355"/>
      <c r="I355" s="13"/>
      <c r="J355" s="13"/>
      <c r="K355" s="13"/>
      <c r="L355" s="13"/>
      <c r="M355" s="53"/>
      <c r="N355" s="53"/>
      <c r="O355" s="53"/>
      <c r="P355" s="53"/>
      <c r="Q355" s="53"/>
      <c r="R355" s="53"/>
      <c r="S355" s="53"/>
      <c r="T355" s="53"/>
    </row>
    <row r="356" spans="1:20" s="52" customFormat="1">
      <c r="A356"/>
      <c r="B356"/>
      <c r="C356"/>
      <c r="D356"/>
      <c r="E356"/>
      <c r="F356"/>
      <c r="G356"/>
      <c r="H356"/>
      <c r="I356" s="13"/>
      <c r="J356" s="13"/>
      <c r="K356" s="13"/>
      <c r="L356" s="13"/>
      <c r="M356" s="53"/>
      <c r="N356" s="53"/>
      <c r="O356" s="53"/>
      <c r="P356" s="53"/>
      <c r="Q356" s="53"/>
      <c r="R356" s="53"/>
      <c r="S356" s="53"/>
      <c r="T356" s="53"/>
    </row>
    <row r="357" spans="1:20" s="52" customFormat="1">
      <c r="A357"/>
      <c r="B357"/>
      <c r="C357"/>
      <c r="D357"/>
      <c r="E357"/>
      <c r="F357"/>
      <c r="G357"/>
      <c r="H357"/>
      <c r="I357" s="13"/>
      <c r="J357" s="13"/>
      <c r="K357" s="13"/>
      <c r="L357" s="13"/>
      <c r="M357" s="53"/>
      <c r="N357" s="53"/>
      <c r="O357" s="53"/>
      <c r="P357" s="53"/>
      <c r="Q357" s="53"/>
      <c r="R357" s="53"/>
      <c r="S357" s="53"/>
      <c r="T357" s="53"/>
    </row>
    <row r="358" spans="1:20" s="52" customFormat="1">
      <c r="A358"/>
      <c r="B358"/>
      <c r="C358"/>
      <c r="D358"/>
      <c r="E358"/>
      <c r="F358"/>
      <c r="G358"/>
      <c r="H358"/>
      <c r="I358" s="13"/>
      <c r="J358" s="13"/>
      <c r="K358" s="13"/>
      <c r="L358" s="13"/>
      <c r="M358" s="53"/>
      <c r="N358" s="53"/>
      <c r="O358" s="53"/>
      <c r="P358" s="53"/>
      <c r="Q358" s="53"/>
      <c r="R358" s="53"/>
      <c r="S358" s="53"/>
      <c r="T358" s="53"/>
    </row>
    <row r="359" spans="1:20" s="52" customFormat="1">
      <c r="A359"/>
      <c r="B359"/>
      <c r="C359"/>
      <c r="D359"/>
      <c r="E359"/>
      <c r="F359"/>
      <c r="G359"/>
      <c r="H359"/>
      <c r="I359" s="13"/>
      <c r="J359" s="13"/>
      <c r="K359" s="13"/>
      <c r="L359" s="13"/>
      <c r="M359" s="53"/>
      <c r="N359" s="53"/>
      <c r="O359" s="53"/>
      <c r="P359" s="53"/>
      <c r="Q359" s="53"/>
      <c r="R359" s="53"/>
      <c r="S359" s="53"/>
      <c r="T359" s="53"/>
    </row>
    <row r="360" spans="1:20" s="52" customFormat="1">
      <c r="A360"/>
      <c r="B360"/>
      <c r="C360"/>
      <c r="D360"/>
      <c r="E360"/>
      <c r="F360"/>
      <c r="G360"/>
      <c r="H360"/>
      <c r="I360" s="13"/>
      <c r="J360" s="13"/>
      <c r="K360" s="13"/>
      <c r="L360" s="13"/>
      <c r="M360" s="53"/>
      <c r="N360" s="53"/>
      <c r="O360" s="53"/>
      <c r="P360" s="53"/>
      <c r="Q360" s="53"/>
      <c r="R360" s="53"/>
      <c r="S360" s="53"/>
      <c r="T360" s="53"/>
    </row>
    <row r="361" spans="1:20" s="52" customFormat="1">
      <c r="A361"/>
      <c r="B361"/>
      <c r="C361"/>
      <c r="D361"/>
      <c r="E361"/>
      <c r="F361"/>
      <c r="G361"/>
      <c r="H361"/>
      <c r="I361" s="13"/>
      <c r="J361" s="13"/>
      <c r="K361" s="13"/>
      <c r="L361" s="13"/>
      <c r="M361" s="53"/>
      <c r="N361" s="53"/>
      <c r="O361" s="53"/>
      <c r="P361" s="53"/>
      <c r="Q361" s="53"/>
      <c r="R361" s="53"/>
      <c r="S361" s="53"/>
      <c r="T361" s="53"/>
    </row>
    <row r="362" spans="1:20" s="52" customFormat="1">
      <c r="A362"/>
      <c r="B362"/>
      <c r="C362"/>
      <c r="D362"/>
      <c r="E362"/>
      <c r="F362"/>
      <c r="G362"/>
      <c r="H362"/>
      <c r="I362" s="13"/>
      <c r="J362" s="13"/>
      <c r="K362" s="13"/>
      <c r="L362" s="13"/>
      <c r="M362" s="53"/>
      <c r="N362" s="53"/>
      <c r="O362" s="53"/>
      <c r="P362" s="53"/>
      <c r="Q362" s="53"/>
      <c r="R362" s="53"/>
      <c r="S362" s="53"/>
      <c r="T362" s="53"/>
    </row>
    <row r="363" spans="1:20" s="52" customFormat="1">
      <c r="A363"/>
      <c r="B363"/>
      <c r="C363"/>
      <c r="D363"/>
      <c r="E363"/>
      <c r="F363"/>
      <c r="G363"/>
      <c r="H363"/>
      <c r="I363" s="13"/>
      <c r="J363" s="13"/>
      <c r="K363" s="13"/>
      <c r="L363" s="13"/>
      <c r="M363" s="53"/>
      <c r="N363" s="53"/>
      <c r="O363" s="53"/>
      <c r="P363" s="53"/>
      <c r="Q363" s="53"/>
      <c r="R363" s="53"/>
      <c r="S363" s="53"/>
      <c r="T363" s="53"/>
    </row>
    <row r="364" spans="1:20" s="52" customFormat="1">
      <c r="A364"/>
      <c r="B364"/>
      <c r="C364"/>
      <c r="D364"/>
      <c r="E364"/>
      <c r="F364"/>
      <c r="G364"/>
      <c r="H364"/>
      <c r="I364" s="13"/>
      <c r="J364" s="13"/>
      <c r="K364" s="13"/>
      <c r="L364" s="13"/>
      <c r="M364" s="53"/>
      <c r="N364" s="53"/>
      <c r="O364" s="53"/>
      <c r="P364" s="53"/>
      <c r="Q364" s="53"/>
      <c r="R364" s="53"/>
      <c r="S364" s="53"/>
      <c r="T364" s="53"/>
    </row>
    <row r="365" spans="1:20" s="52" customFormat="1">
      <c r="A365"/>
      <c r="B365"/>
      <c r="C365"/>
      <c r="D365"/>
      <c r="E365"/>
      <c r="F365"/>
      <c r="G365"/>
      <c r="H365"/>
      <c r="I365" s="13"/>
      <c r="J365" s="13"/>
      <c r="K365" s="13"/>
      <c r="L365" s="13"/>
      <c r="M365" s="53"/>
      <c r="N365" s="53"/>
      <c r="O365" s="53"/>
      <c r="P365" s="53"/>
      <c r="Q365" s="53"/>
      <c r="R365" s="53"/>
      <c r="S365" s="53"/>
      <c r="T365" s="53"/>
    </row>
    <row r="366" spans="1:20" s="52" customFormat="1">
      <c r="A366"/>
      <c r="B366"/>
      <c r="C366"/>
      <c r="D366"/>
      <c r="E366"/>
      <c r="F366"/>
      <c r="G366"/>
      <c r="H366"/>
      <c r="I366" s="13"/>
      <c r="J366" s="13"/>
      <c r="K366" s="13"/>
      <c r="L366" s="13"/>
      <c r="M366" s="53"/>
      <c r="N366" s="53"/>
      <c r="O366" s="53"/>
      <c r="P366" s="53"/>
      <c r="Q366" s="53"/>
      <c r="R366" s="53"/>
      <c r="S366" s="53"/>
      <c r="T366" s="53"/>
    </row>
    <row r="367" spans="1:20" s="52" customFormat="1">
      <c r="A367"/>
      <c r="B367"/>
      <c r="C367"/>
      <c r="D367"/>
      <c r="E367"/>
      <c r="F367"/>
      <c r="G367"/>
      <c r="H367"/>
      <c r="I367" s="13"/>
      <c r="J367" s="13"/>
      <c r="K367" s="13"/>
      <c r="L367" s="13"/>
      <c r="M367" s="53"/>
      <c r="N367" s="53"/>
      <c r="O367" s="53"/>
      <c r="P367" s="53"/>
      <c r="Q367" s="53"/>
      <c r="R367" s="53"/>
      <c r="S367" s="53"/>
      <c r="T367" s="53"/>
    </row>
    <row r="368" spans="1:20" s="52" customFormat="1">
      <c r="A368"/>
      <c r="B368"/>
      <c r="C368"/>
      <c r="D368"/>
      <c r="E368"/>
      <c r="F368"/>
      <c r="G368"/>
      <c r="H368"/>
      <c r="I368" s="13"/>
      <c r="J368" s="13"/>
      <c r="K368" s="13"/>
      <c r="L368" s="13"/>
      <c r="M368" s="53"/>
      <c r="N368" s="53"/>
      <c r="O368" s="53"/>
      <c r="P368" s="53"/>
      <c r="Q368" s="53"/>
      <c r="R368" s="53"/>
      <c r="S368" s="53"/>
      <c r="T368" s="53"/>
    </row>
    <row r="369" spans="1:20" s="52" customFormat="1">
      <c r="A369"/>
      <c r="B369"/>
      <c r="C369"/>
      <c r="D369"/>
      <c r="E369"/>
      <c r="F369"/>
      <c r="G369"/>
      <c r="H369"/>
      <c r="I369" s="13"/>
      <c r="J369" s="13"/>
      <c r="K369" s="13"/>
      <c r="L369" s="13"/>
      <c r="M369" s="53"/>
      <c r="N369" s="53"/>
      <c r="O369" s="53"/>
      <c r="P369" s="53"/>
      <c r="Q369" s="53"/>
      <c r="R369" s="53"/>
      <c r="S369" s="53"/>
      <c r="T369" s="53"/>
    </row>
    <row r="370" spans="1:20" s="52" customFormat="1">
      <c r="A370"/>
      <c r="B370"/>
      <c r="C370"/>
      <c r="D370"/>
      <c r="E370"/>
      <c r="F370"/>
      <c r="G370"/>
      <c r="H370"/>
      <c r="I370" s="13"/>
      <c r="J370" s="13"/>
      <c r="K370" s="13"/>
      <c r="L370" s="13"/>
      <c r="M370" s="53"/>
      <c r="N370" s="53"/>
      <c r="O370" s="53"/>
      <c r="P370" s="53"/>
      <c r="Q370" s="53"/>
      <c r="R370" s="53"/>
      <c r="S370" s="53"/>
      <c r="T370" s="53"/>
    </row>
    <row r="371" spans="1:20" s="52" customFormat="1">
      <c r="A371"/>
      <c r="B371"/>
      <c r="C371"/>
      <c r="D371"/>
      <c r="E371"/>
      <c r="F371"/>
      <c r="G371"/>
      <c r="H371"/>
      <c r="I371" s="13"/>
      <c r="J371" s="13"/>
      <c r="K371" s="13"/>
      <c r="L371" s="13"/>
      <c r="M371" s="53"/>
      <c r="N371" s="53"/>
      <c r="O371" s="53"/>
      <c r="P371" s="53"/>
      <c r="Q371" s="53"/>
      <c r="R371" s="53"/>
      <c r="S371" s="53"/>
      <c r="T371" s="53"/>
    </row>
    <row r="372" spans="1:20" s="52" customFormat="1">
      <c r="A372"/>
      <c r="B372"/>
      <c r="C372"/>
      <c r="D372"/>
      <c r="E372"/>
      <c r="F372"/>
      <c r="G372"/>
      <c r="H372"/>
      <c r="I372" s="13"/>
      <c r="J372" s="13"/>
      <c r="K372" s="13"/>
      <c r="L372" s="13"/>
      <c r="M372" s="53"/>
      <c r="N372" s="53"/>
      <c r="O372" s="53"/>
      <c r="P372" s="53"/>
      <c r="Q372" s="53"/>
      <c r="R372" s="53"/>
      <c r="S372" s="53"/>
      <c r="T372" s="53"/>
    </row>
    <row r="373" spans="1:20" s="52" customFormat="1">
      <c r="A373"/>
      <c r="B373"/>
      <c r="C373"/>
      <c r="D373"/>
      <c r="E373"/>
      <c r="F373"/>
      <c r="G373"/>
      <c r="H373"/>
      <c r="I373" s="13"/>
      <c r="J373" s="13"/>
      <c r="K373" s="13"/>
      <c r="L373" s="13"/>
      <c r="M373" s="53"/>
      <c r="N373" s="53"/>
      <c r="O373" s="53"/>
      <c r="P373" s="53"/>
      <c r="Q373" s="53"/>
      <c r="R373" s="53"/>
      <c r="S373" s="53"/>
      <c r="T373" s="53"/>
    </row>
    <row r="374" spans="1:20" s="52" customFormat="1">
      <c r="A374"/>
      <c r="B374"/>
      <c r="C374"/>
      <c r="D374"/>
      <c r="E374"/>
      <c r="F374"/>
      <c r="G374"/>
      <c r="H374"/>
      <c r="I374" s="13"/>
      <c r="J374" s="13"/>
      <c r="K374" s="13"/>
      <c r="L374" s="13"/>
      <c r="M374" s="53"/>
      <c r="N374" s="53"/>
      <c r="O374" s="53"/>
      <c r="P374" s="53"/>
      <c r="Q374" s="53"/>
      <c r="R374" s="53"/>
      <c r="S374" s="53"/>
      <c r="T374" s="53"/>
    </row>
    <row r="375" spans="1:20" s="52" customFormat="1">
      <c r="A375"/>
      <c r="B375"/>
      <c r="C375"/>
      <c r="D375"/>
      <c r="E375"/>
      <c r="F375"/>
      <c r="G375"/>
      <c r="H375"/>
      <c r="I375" s="13"/>
      <c r="J375" s="13"/>
      <c r="K375" s="13"/>
      <c r="L375" s="13"/>
      <c r="M375" s="53"/>
      <c r="N375" s="53"/>
      <c r="O375" s="53"/>
      <c r="P375" s="53"/>
      <c r="Q375" s="53"/>
      <c r="R375" s="53"/>
      <c r="S375" s="53"/>
      <c r="T375" s="53"/>
    </row>
    <row r="376" spans="1:20" s="52" customFormat="1">
      <c r="A376"/>
      <c r="B376"/>
      <c r="C376"/>
      <c r="D376"/>
      <c r="E376"/>
      <c r="F376"/>
      <c r="G376"/>
      <c r="H376"/>
      <c r="I376" s="13"/>
      <c r="J376" s="13"/>
      <c r="K376" s="13"/>
      <c r="L376" s="13"/>
      <c r="M376" s="53"/>
      <c r="N376" s="53"/>
      <c r="O376" s="53"/>
      <c r="P376" s="53"/>
      <c r="Q376" s="53"/>
      <c r="R376" s="53"/>
      <c r="S376" s="53"/>
      <c r="T376" s="53"/>
    </row>
    <row r="377" spans="1:20" s="52" customFormat="1">
      <c r="A377"/>
      <c r="B377"/>
      <c r="C377"/>
      <c r="D377"/>
      <c r="E377"/>
      <c r="F377"/>
      <c r="G377"/>
      <c r="H377"/>
      <c r="I377" s="13"/>
      <c r="J377" s="13"/>
      <c r="K377" s="13"/>
      <c r="L377" s="13"/>
      <c r="M377" s="53"/>
      <c r="N377" s="53"/>
      <c r="O377" s="53"/>
      <c r="P377" s="53"/>
      <c r="Q377" s="53"/>
      <c r="R377" s="53"/>
      <c r="S377" s="53"/>
      <c r="T377" s="53"/>
    </row>
    <row r="378" spans="1:20" s="52" customFormat="1">
      <c r="A378"/>
      <c r="B378"/>
      <c r="C378"/>
      <c r="D378"/>
      <c r="E378"/>
      <c r="F378"/>
      <c r="G378"/>
      <c r="H378"/>
      <c r="I378" s="13"/>
      <c r="J378" s="13"/>
      <c r="K378" s="13"/>
      <c r="L378" s="13"/>
      <c r="M378" s="53"/>
      <c r="N378" s="53"/>
      <c r="O378" s="53"/>
      <c r="P378" s="53"/>
      <c r="Q378" s="53"/>
      <c r="R378" s="53"/>
      <c r="S378" s="53"/>
      <c r="T378" s="53"/>
    </row>
    <row r="379" spans="1:20" s="52" customFormat="1">
      <c r="A379"/>
      <c r="B379"/>
      <c r="C379"/>
      <c r="D379"/>
      <c r="E379"/>
      <c r="F379"/>
      <c r="G379"/>
      <c r="H379"/>
      <c r="I379" s="13"/>
      <c r="J379" s="13"/>
      <c r="K379" s="13"/>
      <c r="L379" s="13"/>
      <c r="M379" s="53"/>
      <c r="N379" s="53"/>
      <c r="O379" s="53"/>
      <c r="P379" s="53"/>
      <c r="Q379" s="53"/>
      <c r="R379" s="53"/>
      <c r="S379" s="53"/>
      <c r="T379" s="53"/>
    </row>
    <row r="380" spans="1:20" s="52" customFormat="1">
      <c r="A380"/>
      <c r="B380"/>
      <c r="C380"/>
      <c r="D380"/>
      <c r="E380"/>
      <c r="F380"/>
      <c r="G380"/>
      <c r="H380"/>
      <c r="I380" s="13"/>
      <c r="J380" s="13"/>
      <c r="K380" s="13"/>
      <c r="L380" s="13"/>
      <c r="M380" s="53"/>
      <c r="N380" s="53"/>
      <c r="O380" s="53"/>
      <c r="P380" s="53"/>
      <c r="Q380" s="53"/>
      <c r="R380" s="53"/>
      <c r="S380" s="53"/>
      <c r="T380" s="53"/>
    </row>
    <row r="381" spans="1:20" s="52" customFormat="1">
      <c r="A381"/>
      <c r="B381"/>
      <c r="C381"/>
      <c r="D381"/>
      <c r="E381"/>
      <c r="F381"/>
      <c r="G381"/>
      <c r="H381"/>
      <c r="I381" s="13"/>
      <c r="J381" s="13"/>
      <c r="K381" s="13"/>
      <c r="L381" s="13"/>
      <c r="M381" s="53"/>
      <c r="N381" s="53"/>
      <c r="O381" s="53"/>
      <c r="P381" s="53"/>
      <c r="Q381" s="53"/>
      <c r="R381" s="53"/>
      <c r="S381" s="53"/>
      <c r="T381" s="53"/>
    </row>
    <row r="382" spans="1:20" s="52" customFormat="1">
      <c r="A382"/>
      <c r="B382"/>
      <c r="C382"/>
      <c r="D382"/>
      <c r="E382"/>
      <c r="F382"/>
      <c r="G382"/>
      <c r="H382"/>
      <c r="I382" s="13"/>
      <c r="J382" s="13"/>
      <c r="K382" s="13"/>
      <c r="L382" s="13"/>
      <c r="M382" s="53"/>
      <c r="N382" s="53"/>
      <c r="O382" s="53"/>
      <c r="P382" s="53"/>
      <c r="Q382" s="53"/>
      <c r="R382" s="53"/>
      <c r="S382" s="53"/>
      <c r="T382" s="53"/>
    </row>
    <row r="383" spans="1:20" s="52" customFormat="1">
      <c r="A383"/>
      <c r="B383"/>
      <c r="C383"/>
      <c r="D383"/>
      <c r="E383"/>
      <c r="F383"/>
      <c r="G383"/>
      <c r="H383"/>
      <c r="I383" s="13"/>
      <c r="J383" s="13"/>
      <c r="K383" s="13"/>
      <c r="L383" s="13"/>
      <c r="M383" s="53"/>
      <c r="N383" s="53"/>
      <c r="O383" s="53"/>
      <c r="P383" s="53"/>
      <c r="Q383" s="53"/>
      <c r="R383" s="53"/>
      <c r="S383" s="53"/>
      <c r="T383" s="53"/>
    </row>
    <row r="384" spans="1:20" s="52" customFormat="1">
      <c r="A384"/>
      <c r="B384"/>
      <c r="C384"/>
      <c r="D384"/>
      <c r="E384"/>
      <c r="F384"/>
      <c r="G384"/>
      <c r="H384"/>
      <c r="I384" s="13"/>
      <c r="J384" s="13"/>
      <c r="K384" s="13"/>
      <c r="L384" s="13"/>
      <c r="M384" s="53"/>
      <c r="N384" s="53"/>
      <c r="O384" s="53"/>
      <c r="P384" s="53"/>
      <c r="Q384" s="53"/>
      <c r="R384" s="53"/>
      <c r="S384" s="53"/>
      <c r="T384" s="53"/>
    </row>
    <row r="385" spans="1:20" s="52" customFormat="1">
      <c r="A385"/>
      <c r="B385"/>
      <c r="C385"/>
      <c r="D385"/>
      <c r="E385"/>
      <c r="F385"/>
      <c r="G385"/>
      <c r="H385"/>
      <c r="I385" s="13"/>
      <c r="J385" s="13"/>
      <c r="K385" s="13"/>
      <c r="L385" s="13"/>
      <c r="M385" s="53"/>
      <c r="N385" s="53"/>
      <c r="O385" s="53"/>
      <c r="P385" s="53"/>
      <c r="Q385" s="53"/>
      <c r="R385" s="53"/>
      <c r="S385" s="53"/>
      <c r="T385" s="53"/>
    </row>
    <row r="386" spans="1:20" s="52" customFormat="1">
      <c r="A386"/>
      <c r="B386"/>
      <c r="C386"/>
      <c r="D386"/>
      <c r="E386"/>
      <c r="F386"/>
      <c r="G386"/>
      <c r="H386"/>
      <c r="I386" s="13"/>
      <c r="J386" s="13"/>
      <c r="K386" s="13"/>
      <c r="L386" s="13"/>
      <c r="M386" s="53"/>
      <c r="N386" s="53"/>
      <c r="O386" s="53"/>
      <c r="P386" s="53"/>
      <c r="Q386" s="53"/>
      <c r="R386" s="53"/>
      <c r="S386" s="53"/>
      <c r="T386" s="53"/>
    </row>
    <row r="387" spans="1:20" s="52" customFormat="1">
      <c r="A387"/>
      <c r="B387"/>
      <c r="C387"/>
      <c r="D387"/>
      <c r="E387"/>
      <c r="F387"/>
      <c r="G387"/>
      <c r="H387"/>
      <c r="I387" s="13"/>
      <c r="J387" s="13"/>
      <c r="K387" s="13"/>
      <c r="L387" s="13"/>
      <c r="M387" s="53"/>
      <c r="N387" s="53"/>
      <c r="O387" s="53"/>
      <c r="P387" s="53"/>
      <c r="Q387" s="53"/>
      <c r="R387" s="53"/>
      <c r="S387" s="53"/>
      <c r="T387" s="53"/>
    </row>
    <row r="388" spans="1:20" s="52" customFormat="1">
      <c r="A388"/>
      <c r="B388"/>
      <c r="C388"/>
      <c r="D388"/>
      <c r="E388"/>
      <c r="F388"/>
      <c r="G388"/>
      <c r="H388"/>
      <c r="I388" s="13"/>
      <c r="J388" s="13"/>
      <c r="K388" s="13"/>
      <c r="L388" s="13"/>
      <c r="M388" s="53"/>
      <c r="N388" s="53"/>
      <c r="O388" s="53"/>
      <c r="P388" s="53"/>
      <c r="Q388" s="53"/>
      <c r="R388" s="53"/>
      <c r="S388" s="53"/>
      <c r="T388" s="53"/>
    </row>
    <row r="389" spans="1:20" s="52" customFormat="1">
      <c r="A389"/>
      <c r="B389"/>
      <c r="C389"/>
      <c r="D389"/>
      <c r="E389"/>
      <c r="F389"/>
      <c r="G389"/>
      <c r="H389"/>
      <c r="I389" s="13"/>
      <c r="J389" s="13"/>
      <c r="K389" s="13"/>
      <c r="L389" s="13"/>
      <c r="M389" s="53"/>
      <c r="N389" s="53"/>
      <c r="O389" s="53"/>
      <c r="P389" s="53"/>
      <c r="Q389" s="53"/>
      <c r="R389" s="53"/>
      <c r="S389" s="53"/>
      <c r="T389" s="53"/>
    </row>
    <row r="390" spans="1:20" s="52" customFormat="1">
      <c r="A390"/>
      <c r="B390"/>
      <c r="C390"/>
      <c r="D390"/>
      <c r="E390"/>
      <c r="F390"/>
      <c r="G390"/>
      <c r="H390"/>
      <c r="I390" s="13"/>
      <c r="J390" s="13"/>
      <c r="K390" s="13"/>
      <c r="L390" s="13"/>
      <c r="M390" s="53"/>
      <c r="N390" s="53"/>
      <c r="O390" s="53"/>
      <c r="P390" s="53"/>
      <c r="Q390" s="53"/>
      <c r="R390" s="53"/>
      <c r="S390" s="53"/>
      <c r="T390" s="53"/>
    </row>
    <row r="391" spans="1:20" s="52" customFormat="1">
      <c r="A391"/>
      <c r="B391"/>
      <c r="C391"/>
      <c r="D391"/>
      <c r="E391"/>
      <c r="F391"/>
      <c r="G391"/>
      <c r="H391"/>
      <c r="I391" s="13"/>
      <c r="J391" s="13"/>
      <c r="K391" s="13"/>
      <c r="L391" s="13"/>
      <c r="M391" s="53"/>
      <c r="N391" s="53"/>
      <c r="O391" s="53"/>
      <c r="P391" s="53"/>
      <c r="Q391" s="53"/>
      <c r="R391" s="53"/>
      <c r="S391" s="53"/>
      <c r="T391" s="53"/>
    </row>
    <row r="392" spans="1:20" s="52" customFormat="1">
      <c r="A392"/>
      <c r="B392"/>
      <c r="C392"/>
      <c r="D392"/>
      <c r="E392"/>
      <c r="F392"/>
      <c r="G392"/>
      <c r="H392"/>
      <c r="I392" s="13"/>
      <c r="J392" s="13"/>
      <c r="K392" s="13"/>
      <c r="L392" s="13"/>
      <c r="M392" s="53"/>
      <c r="N392" s="53"/>
      <c r="O392" s="53"/>
      <c r="P392" s="53"/>
      <c r="Q392" s="53"/>
      <c r="R392" s="53"/>
      <c r="S392" s="53"/>
      <c r="T392" s="53"/>
    </row>
    <row r="393" spans="1:20" s="52" customFormat="1">
      <c r="A393"/>
      <c r="B393"/>
      <c r="C393"/>
      <c r="D393"/>
      <c r="E393"/>
      <c r="F393"/>
      <c r="G393"/>
      <c r="H393"/>
      <c r="I393" s="13"/>
      <c r="J393" s="13"/>
      <c r="K393" s="13"/>
      <c r="L393" s="13"/>
      <c r="M393" s="53"/>
      <c r="N393" s="53"/>
      <c r="O393" s="53"/>
      <c r="P393" s="53"/>
      <c r="Q393" s="53"/>
      <c r="R393" s="53"/>
      <c r="S393" s="53"/>
      <c r="T393" s="53"/>
    </row>
    <row r="394" spans="1:20" s="52" customFormat="1">
      <c r="A394"/>
      <c r="B394"/>
      <c r="C394"/>
      <c r="D394"/>
      <c r="E394"/>
      <c r="F394"/>
      <c r="G394"/>
      <c r="H394"/>
      <c r="I394" s="13"/>
      <c r="J394" s="13"/>
      <c r="K394" s="13"/>
      <c r="L394" s="13"/>
      <c r="M394" s="53"/>
      <c r="N394" s="53"/>
      <c r="O394" s="53"/>
      <c r="P394" s="53"/>
      <c r="Q394" s="53"/>
      <c r="R394" s="53"/>
      <c r="S394" s="53"/>
      <c r="T394" s="53"/>
    </row>
    <row r="395" spans="1:20" s="52" customFormat="1">
      <c r="A395"/>
      <c r="B395"/>
      <c r="C395"/>
      <c r="D395"/>
      <c r="E395"/>
      <c r="F395"/>
      <c r="G395"/>
      <c r="H395"/>
      <c r="I395" s="13"/>
      <c r="J395" s="13"/>
      <c r="K395" s="13"/>
      <c r="L395" s="13"/>
      <c r="M395" s="53"/>
      <c r="N395" s="53"/>
      <c r="O395" s="53"/>
      <c r="P395" s="53"/>
      <c r="Q395" s="53"/>
      <c r="R395" s="53"/>
      <c r="S395" s="53"/>
      <c r="T395" s="53"/>
    </row>
    <row r="396" spans="1:20" s="52" customFormat="1">
      <c r="A396"/>
      <c r="B396"/>
      <c r="C396"/>
      <c r="D396"/>
      <c r="E396"/>
      <c r="F396"/>
      <c r="G396"/>
      <c r="H396"/>
      <c r="I396" s="13"/>
      <c r="J396" s="13"/>
      <c r="K396" s="13"/>
      <c r="L396" s="13"/>
      <c r="M396" s="53"/>
      <c r="N396" s="53"/>
      <c r="O396" s="53"/>
      <c r="P396" s="53"/>
      <c r="Q396" s="53"/>
      <c r="R396" s="53"/>
      <c r="S396" s="53"/>
      <c r="T396" s="53"/>
    </row>
    <row r="397" spans="1:20" s="52" customFormat="1">
      <c r="A397"/>
      <c r="B397"/>
      <c r="C397"/>
      <c r="D397"/>
      <c r="E397"/>
      <c r="F397"/>
      <c r="G397"/>
      <c r="H397"/>
      <c r="I397" s="13"/>
      <c r="J397" s="13"/>
      <c r="K397" s="13"/>
      <c r="L397" s="13"/>
      <c r="M397" s="53"/>
      <c r="N397" s="53"/>
      <c r="O397" s="53"/>
      <c r="P397" s="53"/>
      <c r="Q397" s="53"/>
      <c r="R397" s="53"/>
      <c r="S397" s="53"/>
      <c r="T397" s="53"/>
    </row>
    <row r="398" spans="1:20" s="52" customFormat="1">
      <c r="A398"/>
      <c r="B398"/>
      <c r="C398"/>
      <c r="D398"/>
      <c r="E398"/>
      <c r="F398"/>
      <c r="G398"/>
      <c r="H398"/>
      <c r="I398" s="13"/>
      <c r="J398" s="13"/>
      <c r="K398" s="13"/>
      <c r="L398" s="13"/>
      <c r="M398" s="53"/>
      <c r="N398" s="53"/>
      <c r="O398" s="53"/>
      <c r="P398" s="53"/>
      <c r="Q398" s="53"/>
      <c r="R398" s="53"/>
      <c r="S398" s="53"/>
      <c r="T398" s="53"/>
    </row>
    <row r="399" spans="1:20" s="52" customFormat="1">
      <c r="A399"/>
      <c r="B399"/>
      <c r="C399"/>
      <c r="D399"/>
      <c r="E399"/>
      <c r="F399"/>
      <c r="G399"/>
      <c r="H399"/>
      <c r="I399" s="13"/>
      <c r="J399" s="13"/>
      <c r="K399" s="13"/>
      <c r="L399" s="13"/>
      <c r="M399" s="53"/>
      <c r="N399" s="53"/>
      <c r="O399" s="53"/>
      <c r="P399" s="53"/>
      <c r="Q399" s="53"/>
      <c r="R399" s="53"/>
      <c r="S399" s="53"/>
      <c r="T399" s="53"/>
    </row>
    <row r="400" spans="1:20" s="52" customFormat="1">
      <c r="A400"/>
      <c r="B400"/>
      <c r="C400"/>
      <c r="D400"/>
      <c r="E400"/>
      <c r="F400"/>
      <c r="G400"/>
      <c r="H400"/>
      <c r="I400" s="13"/>
      <c r="J400" s="13"/>
      <c r="K400" s="13"/>
      <c r="L400" s="13"/>
      <c r="M400" s="53"/>
      <c r="N400" s="53"/>
      <c r="O400" s="53"/>
      <c r="P400" s="53"/>
      <c r="Q400" s="53"/>
      <c r="R400" s="53"/>
      <c r="S400" s="53"/>
      <c r="T400" s="53"/>
    </row>
    <row r="401" spans="1:20" s="52" customFormat="1">
      <c r="A401"/>
      <c r="B401"/>
      <c r="C401"/>
      <c r="D401"/>
      <c r="E401"/>
      <c r="F401"/>
      <c r="G401"/>
      <c r="H401"/>
      <c r="I401" s="13"/>
      <c r="J401" s="13"/>
      <c r="K401" s="13"/>
      <c r="L401" s="13"/>
      <c r="M401" s="53"/>
      <c r="N401" s="53"/>
      <c r="O401" s="53"/>
      <c r="P401" s="53"/>
      <c r="Q401" s="53"/>
      <c r="R401" s="53"/>
      <c r="S401" s="53"/>
      <c r="T401" s="53"/>
    </row>
    <row r="402" spans="1:20" s="52" customFormat="1">
      <c r="A402"/>
      <c r="B402"/>
      <c r="C402"/>
      <c r="D402"/>
      <c r="E402"/>
      <c r="F402"/>
      <c r="G402"/>
      <c r="H402"/>
      <c r="I402" s="13"/>
      <c r="J402" s="13"/>
      <c r="K402" s="13"/>
      <c r="L402" s="13"/>
      <c r="M402" s="53"/>
      <c r="N402" s="53"/>
      <c r="O402" s="53"/>
      <c r="P402" s="53"/>
      <c r="Q402" s="53"/>
      <c r="R402" s="53"/>
      <c r="S402" s="53"/>
      <c r="T402" s="53"/>
    </row>
    <row r="403" spans="1:20" s="52" customFormat="1">
      <c r="A403"/>
      <c r="B403"/>
      <c r="C403"/>
      <c r="D403"/>
      <c r="E403"/>
      <c r="F403"/>
      <c r="G403"/>
      <c r="H403"/>
      <c r="I403" s="13"/>
      <c r="J403" s="13"/>
      <c r="K403" s="13"/>
      <c r="L403" s="13"/>
      <c r="M403" s="53"/>
      <c r="N403" s="53"/>
      <c r="O403" s="53"/>
      <c r="P403" s="53"/>
      <c r="Q403" s="53"/>
      <c r="R403" s="53"/>
      <c r="S403" s="53"/>
      <c r="T403" s="53"/>
    </row>
    <row r="404" spans="1:20" s="52" customFormat="1">
      <c r="A404"/>
      <c r="B404"/>
      <c r="C404"/>
      <c r="D404"/>
      <c r="E404"/>
      <c r="F404"/>
      <c r="G404"/>
      <c r="H404"/>
      <c r="I404" s="13"/>
      <c r="J404" s="13"/>
      <c r="K404" s="13"/>
      <c r="L404" s="13"/>
      <c r="M404" s="53"/>
      <c r="N404" s="53"/>
      <c r="O404" s="53"/>
      <c r="P404" s="53"/>
      <c r="Q404" s="53"/>
      <c r="R404" s="53"/>
      <c r="S404" s="53"/>
      <c r="T404" s="53"/>
    </row>
    <row r="405" spans="1:20" s="52" customFormat="1">
      <c r="A405"/>
      <c r="B405"/>
      <c r="C405"/>
      <c r="D405"/>
      <c r="E405"/>
      <c r="F405"/>
      <c r="G405"/>
      <c r="H405"/>
      <c r="I405" s="13"/>
      <c r="J405" s="13"/>
      <c r="K405" s="13"/>
      <c r="L405" s="13"/>
      <c r="M405" s="53"/>
      <c r="N405" s="53"/>
      <c r="O405" s="53"/>
      <c r="P405" s="53"/>
      <c r="Q405" s="53"/>
      <c r="R405" s="53"/>
      <c r="S405" s="53"/>
      <c r="T405" s="53"/>
    </row>
    <row r="406" spans="1:20" s="52" customFormat="1">
      <c r="A406"/>
      <c r="B406"/>
      <c r="C406"/>
      <c r="D406"/>
      <c r="E406"/>
      <c r="F406"/>
      <c r="G406"/>
      <c r="H406"/>
      <c r="I406" s="13"/>
      <c r="J406" s="13"/>
      <c r="K406" s="13"/>
      <c r="L406" s="13"/>
      <c r="M406" s="53"/>
      <c r="N406" s="53"/>
      <c r="O406" s="53"/>
      <c r="P406" s="53"/>
      <c r="Q406" s="53"/>
      <c r="R406" s="53"/>
      <c r="S406" s="53"/>
      <c r="T406" s="53"/>
    </row>
    <row r="407" spans="1:20" s="52" customFormat="1">
      <c r="A407"/>
      <c r="B407"/>
      <c r="C407"/>
      <c r="D407"/>
      <c r="E407"/>
      <c r="F407"/>
      <c r="G407"/>
      <c r="H407"/>
      <c r="I407" s="13"/>
      <c r="J407" s="13"/>
      <c r="K407" s="13"/>
      <c r="L407" s="13"/>
      <c r="M407" s="53"/>
      <c r="N407" s="53"/>
      <c r="O407" s="53"/>
      <c r="P407" s="53"/>
      <c r="Q407" s="53"/>
      <c r="R407" s="53"/>
      <c r="S407" s="53"/>
      <c r="T407" s="53"/>
    </row>
    <row r="408" spans="1:20" s="52" customFormat="1">
      <c r="A408"/>
      <c r="B408"/>
      <c r="C408"/>
      <c r="D408"/>
      <c r="E408"/>
      <c r="F408"/>
      <c r="G408"/>
      <c r="H408"/>
      <c r="I408" s="13"/>
      <c r="J408" s="13"/>
      <c r="K408" s="13"/>
      <c r="L408" s="13"/>
      <c r="M408" s="53"/>
      <c r="N408" s="53"/>
      <c r="O408" s="53"/>
      <c r="P408" s="53"/>
      <c r="Q408" s="53"/>
      <c r="R408" s="53"/>
      <c r="S408" s="53"/>
      <c r="T408" s="53"/>
    </row>
    <row r="409" spans="1:20" s="52" customFormat="1">
      <c r="A409"/>
      <c r="B409"/>
      <c r="C409"/>
      <c r="D409"/>
      <c r="E409"/>
      <c r="F409"/>
      <c r="G409"/>
      <c r="H409"/>
      <c r="I409" s="13"/>
      <c r="J409" s="13"/>
      <c r="K409" s="13"/>
      <c r="L409" s="13"/>
      <c r="M409" s="53"/>
      <c r="N409" s="53"/>
      <c r="O409" s="53"/>
      <c r="P409" s="53"/>
      <c r="Q409" s="53"/>
      <c r="R409" s="53"/>
      <c r="S409" s="53"/>
      <c r="T409" s="53"/>
    </row>
    <row r="410" spans="1:20" s="52" customFormat="1">
      <c r="A410"/>
      <c r="B410"/>
      <c r="C410"/>
      <c r="D410"/>
      <c r="E410"/>
      <c r="F410"/>
      <c r="G410"/>
      <c r="H410"/>
      <c r="I410" s="13"/>
      <c r="J410" s="13"/>
      <c r="K410" s="13"/>
      <c r="L410" s="13"/>
      <c r="M410" s="53"/>
      <c r="N410" s="53"/>
      <c r="O410" s="53"/>
      <c r="P410" s="53"/>
      <c r="Q410" s="53"/>
      <c r="R410" s="53"/>
      <c r="S410" s="53"/>
      <c r="T410" s="53"/>
    </row>
    <row r="411" spans="1:20" s="52" customFormat="1">
      <c r="A411"/>
      <c r="B411"/>
      <c r="C411"/>
      <c r="D411"/>
      <c r="E411"/>
      <c r="F411"/>
      <c r="G411"/>
      <c r="H411"/>
      <c r="I411" s="13"/>
      <c r="J411" s="13"/>
      <c r="K411" s="13"/>
      <c r="L411" s="13"/>
      <c r="M411" s="53"/>
      <c r="N411" s="53"/>
      <c r="O411" s="53"/>
      <c r="P411" s="53"/>
      <c r="Q411" s="53"/>
      <c r="R411" s="53"/>
      <c r="S411" s="53"/>
      <c r="T411" s="53"/>
    </row>
    <row r="412" spans="1:20" s="52" customFormat="1">
      <c r="A412"/>
      <c r="B412"/>
      <c r="C412"/>
      <c r="D412"/>
      <c r="E412"/>
      <c r="F412"/>
      <c r="G412"/>
      <c r="H412"/>
      <c r="I412" s="13"/>
      <c r="J412" s="13"/>
      <c r="K412" s="13"/>
      <c r="L412" s="13"/>
      <c r="M412" s="53"/>
      <c r="N412" s="53"/>
      <c r="O412" s="53"/>
      <c r="P412" s="53"/>
      <c r="Q412" s="53"/>
      <c r="R412" s="53"/>
      <c r="S412" s="53"/>
      <c r="T412" s="53"/>
    </row>
    <row r="413" spans="1:20" s="52" customFormat="1">
      <c r="A413"/>
      <c r="B413"/>
      <c r="C413"/>
      <c r="D413"/>
      <c r="E413"/>
      <c r="F413"/>
      <c r="G413"/>
      <c r="H413"/>
      <c r="I413" s="13"/>
      <c r="J413" s="13"/>
      <c r="K413" s="13"/>
      <c r="L413" s="13"/>
      <c r="M413" s="53"/>
      <c r="N413" s="53"/>
      <c r="O413" s="53"/>
      <c r="P413" s="53"/>
      <c r="Q413" s="53"/>
      <c r="R413" s="53"/>
      <c r="S413" s="53"/>
      <c r="T413" s="53"/>
    </row>
    <row r="414" spans="1:20" s="52" customFormat="1">
      <c r="A414"/>
      <c r="B414"/>
      <c r="C414"/>
      <c r="D414"/>
      <c r="E414"/>
      <c r="F414"/>
      <c r="G414"/>
      <c r="H414"/>
      <c r="I414" s="13"/>
      <c r="J414" s="13"/>
      <c r="K414" s="13"/>
      <c r="L414" s="13"/>
      <c r="M414" s="53"/>
      <c r="N414" s="53"/>
      <c r="O414" s="53"/>
      <c r="P414" s="53"/>
      <c r="Q414" s="53"/>
      <c r="R414" s="53"/>
      <c r="S414" s="53"/>
      <c r="T414" s="53"/>
    </row>
    <row r="415" spans="1:20" s="52" customFormat="1">
      <c r="A415"/>
      <c r="B415"/>
      <c r="C415"/>
      <c r="D415"/>
      <c r="E415"/>
      <c r="F415"/>
      <c r="G415"/>
      <c r="H415"/>
      <c r="I415" s="13"/>
      <c r="J415" s="13"/>
      <c r="K415" s="13"/>
      <c r="L415" s="13"/>
      <c r="M415" s="53"/>
      <c r="N415" s="53"/>
      <c r="O415" s="53"/>
      <c r="P415" s="53"/>
      <c r="Q415" s="53"/>
      <c r="R415" s="53"/>
      <c r="S415" s="53"/>
      <c r="T415" s="53"/>
    </row>
    <row r="416" spans="1:20" s="52" customFormat="1">
      <c r="A416"/>
      <c r="B416"/>
      <c r="C416"/>
      <c r="D416"/>
      <c r="E416"/>
      <c r="F416"/>
      <c r="G416"/>
      <c r="H416"/>
      <c r="I416" s="13"/>
      <c r="J416" s="13"/>
      <c r="K416" s="13"/>
      <c r="L416" s="13"/>
      <c r="M416" s="53"/>
      <c r="N416" s="53"/>
      <c r="O416" s="53"/>
      <c r="P416" s="53"/>
      <c r="Q416" s="53"/>
      <c r="R416" s="53"/>
      <c r="S416" s="53"/>
      <c r="T416" s="53"/>
    </row>
    <row r="417" spans="1:20" s="52" customFormat="1">
      <c r="A417"/>
      <c r="B417"/>
      <c r="C417"/>
      <c r="D417"/>
      <c r="E417"/>
      <c r="F417"/>
      <c r="G417"/>
      <c r="H417"/>
      <c r="I417" s="13"/>
      <c r="J417" s="13"/>
      <c r="K417" s="13"/>
      <c r="L417" s="13"/>
      <c r="M417" s="53"/>
      <c r="N417" s="53"/>
      <c r="O417" s="53"/>
      <c r="P417" s="53"/>
      <c r="Q417" s="53"/>
      <c r="R417" s="53"/>
      <c r="S417" s="53"/>
      <c r="T417" s="53"/>
    </row>
    <row r="418" spans="1:20" s="52" customFormat="1">
      <c r="A418"/>
      <c r="B418"/>
      <c r="C418"/>
      <c r="D418"/>
      <c r="E418"/>
      <c r="F418"/>
      <c r="G418"/>
      <c r="H418"/>
      <c r="I418" s="13"/>
      <c r="J418" s="13"/>
      <c r="K418" s="13"/>
      <c r="L418" s="13"/>
      <c r="M418" s="53"/>
      <c r="N418" s="53"/>
      <c r="O418" s="53"/>
      <c r="P418" s="53"/>
      <c r="Q418" s="53"/>
      <c r="R418" s="53"/>
      <c r="S418" s="53"/>
      <c r="T418" s="53"/>
    </row>
    <row r="419" spans="1:20" s="52" customFormat="1">
      <c r="A419"/>
      <c r="B419"/>
      <c r="C419"/>
      <c r="D419"/>
      <c r="E419"/>
      <c r="F419"/>
      <c r="G419"/>
      <c r="H419"/>
      <c r="I419" s="13"/>
      <c r="J419" s="13"/>
      <c r="K419" s="13"/>
      <c r="L419" s="13"/>
      <c r="M419" s="53"/>
      <c r="N419" s="53"/>
      <c r="O419" s="53"/>
      <c r="P419" s="53"/>
      <c r="Q419" s="53"/>
      <c r="R419" s="53"/>
      <c r="S419" s="53"/>
      <c r="T419" s="53"/>
    </row>
    <row r="420" spans="1:20" s="52" customFormat="1">
      <c r="A420"/>
      <c r="B420"/>
      <c r="C420"/>
      <c r="D420"/>
      <c r="E420"/>
      <c r="F420"/>
      <c r="G420"/>
      <c r="H420"/>
      <c r="I420" s="13"/>
      <c r="J420" s="13"/>
      <c r="K420" s="13"/>
      <c r="L420" s="13"/>
      <c r="M420" s="53"/>
      <c r="N420" s="53"/>
      <c r="O420" s="53"/>
      <c r="P420" s="53"/>
      <c r="Q420" s="53"/>
      <c r="R420" s="53"/>
      <c r="S420" s="53"/>
      <c r="T420" s="53"/>
    </row>
    <row r="421" spans="1:20" s="52" customFormat="1">
      <c r="A421"/>
      <c r="B421"/>
      <c r="C421"/>
      <c r="D421"/>
      <c r="E421"/>
      <c r="F421"/>
      <c r="G421"/>
      <c r="H421"/>
      <c r="I421" s="13"/>
      <c r="J421" s="13"/>
      <c r="K421" s="13"/>
      <c r="L421" s="13"/>
      <c r="M421" s="53"/>
      <c r="N421" s="53"/>
      <c r="O421" s="53"/>
      <c r="P421" s="53"/>
      <c r="Q421" s="53"/>
      <c r="R421" s="53"/>
      <c r="S421" s="53"/>
      <c r="T421" s="53"/>
    </row>
    <row r="422" spans="1:20" s="52" customFormat="1">
      <c r="A422"/>
      <c r="B422"/>
      <c r="C422"/>
      <c r="D422"/>
      <c r="E422"/>
      <c r="F422"/>
      <c r="G422"/>
      <c r="H422"/>
      <c r="I422" s="13"/>
      <c r="J422" s="13"/>
      <c r="K422" s="13"/>
      <c r="L422" s="13"/>
      <c r="M422" s="53"/>
      <c r="N422" s="53"/>
      <c r="O422" s="53"/>
      <c r="P422" s="53"/>
      <c r="Q422" s="53"/>
      <c r="R422" s="53"/>
      <c r="S422" s="53"/>
      <c r="T422" s="53"/>
    </row>
    <row r="423" spans="1:20" s="52" customFormat="1">
      <c r="A423"/>
      <c r="B423"/>
      <c r="C423"/>
      <c r="D423"/>
      <c r="E423"/>
      <c r="F423"/>
      <c r="G423"/>
      <c r="H423"/>
      <c r="I423" s="13"/>
      <c r="J423" s="13"/>
      <c r="K423" s="13"/>
      <c r="L423" s="13"/>
      <c r="M423" s="53"/>
      <c r="N423" s="53"/>
      <c r="O423" s="53"/>
      <c r="P423" s="53"/>
      <c r="Q423" s="53"/>
      <c r="R423" s="53"/>
      <c r="S423" s="53"/>
      <c r="T423" s="53"/>
    </row>
    <row r="424" spans="1:20" s="52" customFormat="1">
      <c r="A424"/>
      <c r="B424"/>
      <c r="C424"/>
      <c r="D424"/>
      <c r="E424"/>
      <c r="F424"/>
      <c r="G424"/>
      <c r="H424"/>
      <c r="I424" s="13"/>
      <c r="J424" s="13"/>
      <c r="K424" s="13"/>
      <c r="L424" s="13"/>
      <c r="M424" s="53"/>
      <c r="N424" s="53"/>
      <c r="O424" s="53"/>
      <c r="P424" s="53"/>
      <c r="Q424" s="53"/>
      <c r="R424" s="53"/>
      <c r="S424" s="53"/>
      <c r="T424" s="53"/>
    </row>
    <row r="425" spans="1:20" s="52" customFormat="1">
      <c r="A425"/>
      <c r="B425"/>
      <c r="C425"/>
      <c r="D425"/>
      <c r="E425"/>
      <c r="F425"/>
      <c r="G425"/>
      <c r="H425"/>
      <c r="I425" s="13"/>
      <c r="J425" s="13"/>
      <c r="K425" s="13"/>
      <c r="L425" s="13"/>
      <c r="M425" s="53"/>
      <c r="N425" s="53"/>
      <c r="O425" s="53"/>
      <c r="P425" s="53"/>
      <c r="Q425" s="53"/>
      <c r="R425" s="53"/>
      <c r="S425" s="53"/>
      <c r="T425" s="53"/>
    </row>
    <row r="426" spans="1:20" s="52" customFormat="1">
      <c r="A426"/>
      <c r="B426"/>
      <c r="C426"/>
      <c r="D426"/>
      <c r="E426"/>
      <c r="F426"/>
      <c r="G426"/>
      <c r="H426"/>
      <c r="I426" s="13"/>
      <c r="J426" s="13"/>
      <c r="K426" s="13"/>
      <c r="L426" s="13"/>
      <c r="M426" s="53"/>
      <c r="N426" s="53"/>
      <c r="O426" s="53"/>
      <c r="P426" s="53"/>
      <c r="Q426" s="53"/>
      <c r="R426" s="53"/>
      <c r="S426" s="53"/>
      <c r="T426" s="53"/>
    </row>
    <row r="427" spans="1:20" s="52" customFormat="1">
      <c r="A427"/>
      <c r="B427"/>
      <c r="C427"/>
      <c r="D427"/>
      <c r="E427"/>
      <c r="F427"/>
      <c r="G427"/>
      <c r="H427"/>
      <c r="I427" s="13"/>
      <c r="J427" s="13"/>
      <c r="K427" s="13"/>
      <c r="L427" s="13"/>
      <c r="M427" s="53"/>
      <c r="N427" s="53"/>
      <c r="O427" s="53"/>
      <c r="P427" s="53"/>
      <c r="Q427" s="53"/>
      <c r="R427" s="53"/>
      <c r="S427" s="53"/>
      <c r="T427" s="53"/>
    </row>
    <row r="428" spans="1:20" s="52" customFormat="1">
      <c r="A428"/>
      <c r="B428"/>
      <c r="C428"/>
      <c r="D428"/>
      <c r="E428"/>
      <c r="F428"/>
      <c r="G428"/>
      <c r="H428"/>
      <c r="I428" s="13"/>
      <c r="J428" s="13"/>
      <c r="K428" s="13"/>
      <c r="L428" s="13"/>
      <c r="M428" s="53"/>
      <c r="N428" s="53"/>
      <c r="O428" s="53"/>
      <c r="P428" s="53"/>
      <c r="Q428" s="53"/>
      <c r="R428" s="53"/>
      <c r="S428" s="53"/>
      <c r="T428" s="53"/>
    </row>
    <row r="429" spans="1:20" s="52" customFormat="1">
      <c r="A429"/>
      <c r="B429"/>
      <c r="C429"/>
      <c r="D429"/>
      <c r="E429"/>
      <c r="F429"/>
      <c r="G429"/>
      <c r="H429"/>
      <c r="I429" s="13"/>
      <c r="J429" s="13"/>
      <c r="K429" s="13"/>
      <c r="L429" s="13"/>
      <c r="M429" s="53"/>
      <c r="N429" s="53"/>
      <c r="O429" s="53"/>
      <c r="P429" s="53"/>
      <c r="Q429" s="53"/>
      <c r="R429" s="53"/>
      <c r="S429" s="53"/>
      <c r="T429" s="53"/>
    </row>
    <row r="430" spans="1:20" s="52" customFormat="1">
      <c r="A430"/>
      <c r="B430"/>
      <c r="C430"/>
      <c r="D430"/>
      <c r="E430"/>
      <c r="F430"/>
      <c r="G430"/>
      <c r="H430"/>
      <c r="I430" s="13"/>
      <c r="J430" s="13"/>
      <c r="K430" s="13"/>
      <c r="L430" s="13"/>
      <c r="M430" s="53"/>
      <c r="N430" s="53"/>
      <c r="O430" s="53"/>
      <c r="P430" s="53"/>
      <c r="Q430" s="53"/>
      <c r="R430" s="53"/>
      <c r="S430" s="53"/>
      <c r="T430" s="53"/>
    </row>
    <row r="431" spans="1:20" s="52" customFormat="1">
      <c r="A431"/>
      <c r="B431"/>
      <c r="C431"/>
      <c r="D431"/>
      <c r="E431"/>
      <c r="F431"/>
      <c r="G431"/>
      <c r="H431"/>
      <c r="I431" s="13"/>
      <c r="J431" s="13"/>
      <c r="K431" s="13"/>
      <c r="L431" s="13"/>
      <c r="M431" s="53"/>
      <c r="N431" s="53"/>
      <c r="O431" s="53"/>
      <c r="P431" s="53"/>
      <c r="Q431" s="53"/>
      <c r="R431" s="53"/>
      <c r="S431" s="53"/>
      <c r="T431" s="53"/>
    </row>
    <row r="432" spans="1:20" s="52" customFormat="1">
      <c r="A432"/>
      <c r="B432"/>
      <c r="C432"/>
      <c r="D432"/>
      <c r="E432"/>
      <c r="F432"/>
      <c r="G432"/>
      <c r="H432"/>
      <c r="I432" s="13"/>
      <c r="J432" s="13"/>
      <c r="K432" s="13"/>
      <c r="L432" s="13"/>
      <c r="M432" s="53"/>
      <c r="N432" s="53"/>
      <c r="O432" s="53"/>
      <c r="P432" s="53"/>
      <c r="Q432" s="53"/>
      <c r="R432" s="53"/>
      <c r="S432" s="53"/>
      <c r="T432" s="53"/>
    </row>
    <row r="433" spans="1:20" s="52" customFormat="1">
      <c r="A433"/>
      <c r="B433"/>
      <c r="C433"/>
      <c r="D433"/>
      <c r="E433"/>
      <c r="F433"/>
      <c r="G433"/>
      <c r="H433"/>
      <c r="I433" s="13"/>
      <c r="J433" s="13"/>
      <c r="K433" s="13"/>
      <c r="L433" s="13"/>
      <c r="M433" s="53"/>
      <c r="N433" s="53"/>
      <c r="O433" s="53"/>
      <c r="P433" s="53"/>
      <c r="Q433" s="53"/>
      <c r="R433" s="53"/>
      <c r="S433" s="53"/>
      <c r="T433" s="53"/>
    </row>
    <row r="434" spans="1:20" s="52" customFormat="1">
      <c r="A434"/>
      <c r="B434"/>
      <c r="C434"/>
      <c r="D434"/>
      <c r="E434"/>
      <c r="F434"/>
      <c r="G434"/>
      <c r="H434"/>
      <c r="I434" s="13"/>
      <c r="J434" s="13"/>
      <c r="K434" s="13"/>
      <c r="L434" s="13"/>
      <c r="M434" s="53"/>
      <c r="N434" s="53"/>
      <c r="O434" s="53"/>
      <c r="P434" s="53"/>
      <c r="Q434" s="53"/>
      <c r="R434" s="53"/>
      <c r="S434" s="53"/>
      <c r="T434" s="53"/>
    </row>
    <row r="435" spans="1:20" s="52" customFormat="1">
      <c r="A435"/>
      <c r="B435"/>
      <c r="C435"/>
      <c r="D435"/>
      <c r="E435"/>
      <c r="F435"/>
      <c r="G435"/>
      <c r="H435"/>
      <c r="I435" s="13"/>
      <c r="J435" s="13"/>
      <c r="K435" s="13"/>
      <c r="L435" s="13"/>
      <c r="M435" s="53"/>
      <c r="N435" s="53"/>
      <c r="O435" s="53"/>
      <c r="P435" s="53"/>
      <c r="Q435" s="53"/>
      <c r="R435" s="53"/>
      <c r="S435" s="53"/>
      <c r="T435" s="53"/>
    </row>
    <row r="436" spans="1:20" s="52" customFormat="1">
      <c r="A436"/>
      <c r="B436"/>
      <c r="C436"/>
      <c r="D436"/>
      <c r="E436"/>
      <c r="F436"/>
      <c r="G436"/>
      <c r="H436"/>
      <c r="I436" s="13"/>
      <c r="J436" s="13"/>
      <c r="K436" s="13"/>
      <c r="L436" s="13"/>
      <c r="M436" s="53"/>
      <c r="N436" s="53"/>
      <c r="O436" s="53"/>
      <c r="P436" s="53"/>
      <c r="Q436" s="53"/>
      <c r="R436" s="53"/>
      <c r="S436" s="53"/>
      <c r="T436" s="53"/>
    </row>
    <row r="437" spans="1:20" s="52" customFormat="1">
      <c r="A437"/>
      <c r="B437"/>
      <c r="C437"/>
      <c r="D437"/>
      <c r="E437"/>
      <c r="F437"/>
      <c r="G437"/>
      <c r="H437"/>
      <c r="I437" s="13"/>
      <c r="J437" s="13"/>
      <c r="K437" s="13"/>
      <c r="L437" s="13"/>
      <c r="M437" s="53"/>
      <c r="N437" s="53"/>
      <c r="O437" s="53"/>
      <c r="P437" s="53"/>
      <c r="Q437" s="53"/>
      <c r="R437" s="53"/>
      <c r="S437" s="53"/>
      <c r="T437" s="53"/>
    </row>
    <row r="438" spans="1:20" s="52" customFormat="1">
      <c r="A438"/>
      <c r="B438"/>
      <c r="C438"/>
      <c r="D438"/>
      <c r="E438"/>
      <c r="F438"/>
      <c r="G438"/>
      <c r="H438"/>
      <c r="I438" s="13"/>
      <c r="J438" s="13"/>
      <c r="K438" s="13"/>
      <c r="L438" s="13"/>
      <c r="M438" s="53"/>
      <c r="N438" s="53"/>
      <c r="O438" s="53"/>
      <c r="P438" s="53"/>
      <c r="Q438" s="53"/>
      <c r="R438" s="53"/>
      <c r="S438" s="53"/>
      <c r="T438" s="53"/>
    </row>
    <row r="439" spans="1:20" s="52" customFormat="1">
      <c r="A439"/>
      <c r="B439"/>
      <c r="C439"/>
      <c r="D439"/>
      <c r="E439"/>
      <c r="F439"/>
      <c r="G439"/>
      <c r="H439"/>
      <c r="I439" s="13"/>
      <c r="J439" s="13"/>
      <c r="K439" s="13"/>
      <c r="L439" s="13"/>
      <c r="M439" s="53"/>
      <c r="N439" s="53"/>
      <c r="O439" s="53"/>
      <c r="P439" s="53"/>
      <c r="Q439" s="53"/>
      <c r="R439" s="53"/>
      <c r="S439" s="53"/>
      <c r="T439" s="53"/>
    </row>
    <row r="440" spans="1:20" s="52" customFormat="1">
      <c r="A440"/>
      <c r="B440"/>
      <c r="C440"/>
      <c r="D440"/>
      <c r="E440"/>
      <c r="F440"/>
      <c r="G440"/>
      <c r="H440"/>
      <c r="I440" s="13"/>
      <c r="J440" s="13"/>
      <c r="K440" s="13"/>
      <c r="L440" s="13"/>
      <c r="M440" s="53"/>
      <c r="N440" s="53"/>
      <c r="O440" s="53"/>
      <c r="P440" s="53"/>
      <c r="Q440" s="53"/>
      <c r="R440" s="53"/>
      <c r="S440" s="53"/>
      <c r="T440" s="53"/>
    </row>
    <row r="441" spans="1:20" s="52" customFormat="1">
      <c r="A441"/>
      <c r="B441"/>
      <c r="C441"/>
      <c r="D441"/>
      <c r="E441"/>
      <c r="F441"/>
      <c r="G441"/>
      <c r="H441"/>
      <c r="I441" s="13"/>
      <c r="J441" s="13"/>
      <c r="K441" s="13"/>
      <c r="L441" s="13"/>
      <c r="M441" s="53"/>
      <c r="N441" s="53"/>
      <c r="O441" s="53"/>
      <c r="P441" s="53"/>
      <c r="Q441" s="53"/>
      <c r="R441" s="53"/>
      <c r="S441" s="53"/>
      <c r="T441" s="53"/>
    </row>
    <row r="442" spans="1:20" s="52" customFormat="1">
      <c r="A442"/>
      <c r="B442"/>
      <c r="C442"/>
      <c r="D442"/>
      <c r="E442"/>
      <c r="F442"/>
      <c r="G442"/>
      <c r="H442"/>
      <c r="I442" s="13"/>
      <c r="J442" s="13"/>
      <c r="K442" s="13"/>
      <c r="L442" s="13"/>
      <c r="M442" s="53"/>
      <c r="N442" s="53"/>
      <c r="O442" s="53"/>
      <c r="P442" s="53"/>
      <c r="Q442" s="53"/>
      <c r="R442" s="53"/>
      <c r="S442" s="53"/>
      <c r="T442" s="53"/>
    </row>
    <row r="443" spans="1:20" s="52" customFormat="1">
      <c r="A443"/>
      <c r="B443"/>
      <c r="C443"/>
      <c r="D443"/>
      <c r="E443"/>
      <c r="F443"/>
      <c r="G443"/>
      <c r="H443"/>
      <c r="I443" s="13"/>
      <c r="J443" s="13"/>
      <c r="K443" s="13"/>
      <c r="L443" s="13"/>
      <c r="M443" s="53"/>
      <c r="N443" s="53"/>
      <c r="O443" s="53"/>
      <c r="P443" s="53"/>
      <c r="Q443" s="53"/>
      <c r="R443" s="53"/>
      <c r="S443" s="53"/>
      <c r="T443" s="53"/>
    </row>
    <row r="444" spans="1:20" s="52" customFormat="1">
      <c r="A444"/>
      <c r="B444"/>
      <c r="C444"/>
      <c r="D444"/>
      <c r="E444"/>
      <c r="F444"/>
      <c r="G444"/>
      <c r="H444"/>
      <c r="I444" s="13"/>
      <c r="J444" s="13"/>
      <c r="K444" s="13"/>
      <c r="L444" s="13"/>
      <c r="M444" s="53"/>
      <c r="N444" s="53"/>
      <c r="O444" s="53"/>
      <c r="P444" s="53"/>
      <c r="Q444" s="53"/>
      <c r="R444" s="53"/>
      <c r="S444" s="53"/>
      <c r="T444" s="53"/>
    </row>
    <row r="445" spans="1:20" s="52" customFormat="1">
      <c r="A445"/>
      <c r="B445"/>
      <c r="C445"/>
      <c r="D445"/>
      <c r="E445"/>
      <c r="F445"/>
      <c r="G445"/>
      <c r="H445"/>
      <c r="I445" s="13"/>
      <c r="J445" s="13"/>
      <c r="K445" s="13"/>
      <c r="L445" s="13"/>
      <c r="M445" s="53"/>
      <c r="N445" s="53"/>
      <c r="O445" s="53"/>
      <c r="P445" s="53"/>
      <c r="Q445" s="53"/>
      <c r="R445" s="53"/>
      <c r="S445" s="53"/>
      <c r="T445" s="53"/>
    </row>
    <row r="446" spans="1:20" s="52" customFormat="1">
      <c r="A446"/>
      <c r="B446"/>
      <c r="C446"/>
      <c r="D446"/>
      <c r="E446"/>
      <c r="F446"/>
      <c r="G446"/>
      <c r="H446"/>
      <c r="I446" s="13"/>
      <c r="J446" s="13"/>
      <c r="K446" s="13"/>
      <c r="L446" s="13"/>
      <c r="M446" s="53"/>
      <c r="N446" s="53"/>
      <c r="O446" s="53"/>
      <c r="P446" s="53"/>
      <c r="Q446" s="53"/>
      <c r="R446" s="53"/>
      <c r="S446" s="53"/>
      <c r="T446" s="53"/>
    </row>
    <row r="447" spans="1:20" s="52" customFormat="1">
      <c r="A447"/>
      <c r="B447"/>
      <c r="C447"/>
      <c r="D447"/>
      <c r="E447"/>
      <c r="F447"/>
      <c r="G447"/>
      <c r="H447"/>
      <c r="I447" s="13"/>
      <c r="J447" s="13"/>
      <c r="K447" s="13"/>
      <c r="L447" s="13"/>
      <c r="M447" s="53"/>
      <c r="N447" s="53"/>
      <c r="O447" s="53"/>
      <c r="P447" s="53"/>
      <c r="Q447" s="53"/>
      <c r="R447" s="53"/>
      <c r="S447" s="53"/>
      <c r="T447" s="53"/>
    </row>
    <row r="448" spans="1:20" s="52" customFormat="1">
      <c r="A448"/>
      <c r="B448"/>
      <c r="C448"/>
      <c r="D448"/>
      <c r="E448"/>
      <c r="F448"/>
      <c r="G448"/>
      <c r="H448"/>
      <c r="I448" s="13"/>
      <c r="J448" s="13"/>
      <c r="K448" s="13"/>
      <c r="L448" s="13"/>
      <c r="M448" s="53"/>
      <c r="N448" s="53"/>
      <c r="O448" s="53"/>
      <c r="P448" s="53"/>
      <c r="Q448" s="53"/>
      <c r="R448" s="53"/>
      <c r="S448" s="53"/>
      <c r="T448" s="53"/>
    </row>
    <row r="449" spans="1:29" s="52" customFormat="1">
      <c r="A449"/>
      <c r="B449"/>
      <c r="C449"/>
      <c r="D449"/>
      <c r="E449"/>
      <c r="F449"/>
      <c r="G449"/>
      <c r="H449"/>
      <c r="I449" s="13"/>
      <c r="J449" s="13"/>
      <c r="K449" s="13"/>
      <c r="L449" s="13"/>
      <c r="M449" s="53"/>
      <c r="N449" s="53"/>
      <c r="O449" s="53"/>
      <c r="P449" s="53"/>
      <c r="Q449" s="53"/>
      <c r="R449" s="53"/>
      <c r="S449" s="53"/>
      <c r="T449" s="53"/>
    </row>
    <row r="450" spans="1:29" s="52" customFormat="1">
      <c r="A450"/>
      <c r="B450"/>
      <c r="C450"/>
      <c r="D450"/>
      <c r="E450"/>
      <c r="F450"/>
      <c r="G450"/>
      <c r="H450"/>
      <c r="I450" s="13"/>
      <c r="J450" s="13"/>
      <c r="K450" s="13"/>
      <c r="L450" s="13"/>
      <c r="M450" s="53"/>
      <c r="N450" s="53"/>
      <c r="O450" s="53"/>
      <c r="P450" s="53"/>
      <c r="Q450" s="53"/>
      <c r="R450" s="53"/>
      <c r="S450" s="53"/>
      <c r="T450" s="53"/>
    </row>
    <row r="451" spans="1:29" s="52" customFormat="1">
      <c r="A451"/>
      <c r="B451"/>
      <c r="C451"/>
      <c r="D451"/>
      <c r="E451"/>
      <c r="F451"/>
      <c r="G451"/>
      <c r="H451"/>
      <c r="I451" s="13"/>
      <c r="J451" s="13"/>
      <c r="K451" s="13"/>
      <c r="L451" s="13"/>
      <c r="M451" s="53"/>
      <c r="N451" s="53"/>
      <c r="O451" s="53"/>
      <c r="P451" s="53"/>
      <c r="Q451" s="53"/>
      <c r="R451" s="53"/>
      <c r="S451" s="53"/>
      <c r="T451" s="53"/>
    </row>
    <row r="452" spans="1:29" s="52" customFormat="1">
      <c r="A452"/>
      <c r="B452"/>
      <c r="C452"/>
      <c r="D452"/>
      <c r="E452"/>
      <c r="F452"/>
      <c r="G452"/>
      <c r="H452"/>
      <c r="I452" s="13"/>
      <c r="J452" s="13"/>
      <c r="K452" s="13"/>
      <c r="L452" s="13"/>
      <c r="M452" s="53"/>
      <c r="N452" s="53"/>
      <c r="O452" s="53"/>
      <c r="P452" s="53"/>
      <c r="Q452" s="53"/>
      <c r="R452" s="53"/>
      <c r="S452" s="53"/>
      <c r="T452" s="53"/>
    </row>
    <row r="453" spans="1:29" s="52" customFormat="1">
      <c r="A453"/>
      <c r="B453"/>
      <c r="C453"/>
      <c r="D453"/>
      <c r="E453"/>
      <c r="F453"/>
      <c r="G453"/>
      <c r="H453"/>
      <c r="I453" s="13"/>
      <c r="J453" s="13"/>
      <c r="K453" s="13"/>
      <c r="L453" s="13"/>
      <c r="M453" s="53"/>
      <c r="N453" s="53"/>
      <c r="O453" s="53"/>
      <c r="P453" s="53"/>
      <c r="Q453" s="53"/>
      <c r="R453" s="53"/>
      <c r="S453" s="53"/>
      <c r="T453" s="53"/>
    </row>
    <row r="454" spans="1:29" s="52" customFormat="1">
      <c r="A454"/>
      <c r="B454"/>
      <c r="C454"/>
      <c r="D454"/>
      <c r="E454"/>
      <c r="F454"/>
      <c r="G454"/>
      <c r="H454"/>
      <c r="I454" s="13"/>
      <c r="J454" s="13"/>
      <c r="K454" s="13"/>
      <c r="L454" s="13"/>
      <c r="M454" s="53"/>
      <c r="N454" s="53"/>
      <c r="O454" s="53"/>
      <c r="P454" s="53"/>
      <c r="Q454" s="53"/>
      <c r="R454" s="53"/>
      <c r="S454" s="53"/>
      <c r="T454" s="53"/>
    </row>
    <row r="455" spans="1:29" s="52" customFormat="1">
      <c r="A455"/>
      <c r="B455"/>
      <c r="C455"/>
      <c r="D455"/>
      <c r="E455"/>
      <c r="F455"/>
      <c r="G455"/>
      <c r="H455"/>
      <c r="I455" s="13"/>
      <c r="J455" s="13"/>
      <c r="K455" s="13"/>
      <c r="L455" s="13"/>
      <c r="M455" s="53"/>
      <c r="N455" s="53"/>
      <c r="O455" s="53"/>
      <c r="P455" s="53"/>
      <c r="Q455" s="53"/>
      <c r="R455" s="53"/>
      <c r="S455" s="53"/>
      <c r="T455" s="53"/>
    </row>
    <row r="456" spans="1:29" s="52" customFormat="1">
      <c r="A456"/>
      <c r="B456"/>
      <c r="C456"/>
      <c r="D456"/>
      <c r="E456"/>
      <c r="F456"/>
      <c r="G456"/>
      <c r="H456"/>
      <c r="I456" s="13"/>
      <c r="J456" s="13"/>
      <c r="K456" s="13"/>
      <c r="L456" s="13"/>
      <c r="M456" s="53"/>
      <c r="N456" s="53"/>
      <c r="O456" s="53"/>
      <c r="P456" s="53"/>
      <c r="Q456" s="53"/>
      <c r="R456" s="53"/>
      <c r="S456" s="53"/>
      <c r="T456" s="53"/>
    </row>
    <row r="457" spans="1:29" s="52" customFormat="1">
      <c r="A457"/>
      <c r="B457"/>
      <c r="C457"/>
      <c r="D457"/>
      <c r="E457"/>
      <c r="F457"/>
      <c r="G457"/>
      <c r="H457"/>
      <c r="I457" s="13"/>
      <c r="J457" s="13"/>
      <c r="K457" s="13"/>
      <c r="L457" s="13"/>
      <c r="M457" s="53"/>
      <c r="N457" s="53"/>
      <c r="O457" s="53"/>
      <c r="P457" s="53"/>
      <c r="Q457" s="53"/>
      <c r="R457" s="53"/>
      <c r="S457" s="53"/>
      <c r="T457" s="53"/>
      <c r="U457"/>
      <c r="V457"/>
      <c r="W457"/>
      <c r="X457"/>
      <c r="Y457"/>
      <c r="Z457"/>
      <c r="AA457"/>
      <c r="AB457"/>
      <c r="AC457"/>
    </row>
    <row r="458" spans="1:29">
      <c r="M458" s="53"/>
      <c r="N458" s="53"/>
      <c r="O458" s="53"/>
      <c r="P458" s="53"/>
      <c r="Q458" s="53"/>
      <c r="R458" s="53"/>
      <c r="S458" s="53"/>
      <c r="T458" s="53"/>
    </row>
    <row r="459" spans="1:29">
      <c r="M459" s="53"/>
      <c r="N459" s="53"/>
      <c r="O459" s="53"/>
      <c r="P459" s="53"/>
      <c r="Q459" s="53"/>
      <c r="R459" s="53"/>
      <c r="S459" s="53"/>
      <c r="T459" s="53"/>
    </row>
  </sheetData>
  <sortState ref="B19:O29">
    <sortCondition ref="H19:H29"/>
  </sortState>
  <mergeCells count="6">
    <mergeCell ref="C56:D56"/>
    <mergeCell ref="C57:D57"/>
    <mergeCell ref="C58:D58"/>
    <mergeCell ref="C50:D50"/>
    <mergeCell ref="C51:D51"/>
    <mergeCell ref="C52:D52"/>
  </mergeCells>
  <pageMargins left="0.7" right="0.7" top="0.75" bottom="0.75" header="0.3" footer="0.3"/>
  <pageSetup paperSize="9" scale="1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A4" zoomScale="70" zoomScaleNormal="70" workbookViewId="0">
      <selection activeCell="A6" sqref="A6"/>
    </sheetView>
  </sheetViews>
  <sheetFormatPr defaultRowHeight="15"/>
  <cols>
    <col min="2" max="2" width="32.85546875" customWidth="1"/>
    <col min="3" max="3" width="10.140625" customWidth="1"/>
    <col min="4" max="4" width="28.85546875" customWidth="1"/>
    <col min="5" max="5" width="18" customWidth="1"/>
    <col min="6" max="6" width="16.85546875" customWidth="1"/>
    <col min="15" max="15" width="17.140625" customWidth="1"/>
  </cols>
  <sheetData>
    <row r="1" spans="1:15" ht="39" customHeight="1">
      <c r="A1" s="1"/>
      <c r="B1" s="2"/>
      <c r="C1" s="3" t="s">
        <v>0</v>
      </c>
      <c r="D1" s="4"/>
      <c r="E1" s="5"/>
      <c r="F1" s="5"/>
      <c r="G1" s="5"/>
      <c r="H1" s="6"/>
      <c r="I1" s="6"/>
      <c r="J1" s="6"/>
      <c r="K1" s="6"/>
      <c r="L1" s="6"/>
      <c r="M1" s="6"/>
      <c r="N1" s="6"/>
      <c r="O1" s="6"/>
    </row>
    <row r="2" spans="1:15" ht="39" customHeight="1">
      <c r="A2" s="1"/>
      <c r="B2" s="2"/>
      <c r="C2" s="3" t="s">
        <v>1</v>
      </c>
      <c r="D2" s="8"/>
      <c r="E2" s="9"/>
      <c r="F2" s="9"/>
      <c r="G2" s="10"/>
      <c r="H2" s="11"/>
      <c r="I2" s="6"/>
      <c r="J2" s="6"/>
      <c r="K2" s="6"/>
      <c r="L2" s="6"/>
      <c r="M2" s="6"/>
      <c r="N2" s="12"/>
      <c r="O2" s="6"/>
    </row>
    <row r="3" spans="1:15">
      <c r="I3" s="54"/>
      <c r="J3" s="54"/>
      <c r="K3" s="55"/>
    </row>
    <row r="5" spans="1:15" ht="17.25">
      <c r="A5" s="14"/>
      <c r="B5" s="15" t="s">
        <v>174</v>
      </c>
      <c r="C5" s="14"/>
      <c r="D5" s="14"/>
      <c r="E5" s="14"/>
      <c r="F5" s="14"/>
      <c r="G5" s="14"/>
      <c r="H5" s="16"/>
      <c r="I5" s="16"/>
      <c r="J5" s="16"/>
      <c r="K5" s="16"/>
      <c r="L5" s="16"/>
    </row>
    <row r="6" spans="1:15" ht="47.25">
      <c r="A6" s="17" t="s">
        <v>3</v>
      </c>
      <c r="B6" s="17" t="s">
        <v>4</v>
      </c>
      <c r="C6" s="17" t="s">
        <v>69</v>
      </c>
      <c r="D6" s="17" t="s">
        <v>6</v>
      </c>
      <c r="E6" s="17" t="s">
        <v>7</v>
      </c>
      <c r="F6" s="17" t="s">
        <v>8</v>
      </c>
      <c r="G6" s="17" t="s">
        <v>9</v>
      </c>
      <c r="H6" s="17" t="s">
        <v>10</v>
      </c>
      <c r="I6" s="18" t="s">
        <v>175</v>
      </c>
      <c r="J6" s="18" t="s">
        <v>176</v>
      </c>
      <c r="K6" s="18" t="s">
        <v>177</v>
      </c>
      <c r="L6" s="18" t="s">
        <v>178</v>
      </c>
      <c r="M6" s="18" t="s">
        <v>179</v>
      </c>
      <c r="N6" s="17" t="s">
        <v>26</v>
      </c>
      <c r="O6" s="17" t="s">
        <v>27</v>
      </c>
    </row>
    <row r="7" spans="1:15" s="13" customFormat="1" ht="15.75">
      <c r="A7" s="50">
        <v>1</v>
      </c>
      <c r="B7" s="73">
        <v>1</v>
      </c>
      <c r="C7" s="73">
        <v>2</v>
      </c>
      <c r="D7" s="73">
        <v>3</v>
      </c>
      <c r="E7" s="73">
        <v>4</v>
      </c>
      <c r="F7" s="73">
        <v>5</v>
      </c>
      <c r="G7" s="73">
        <v>6</v>
      </c>
      <c r="H7" s="73">
        <v>7</v>
      </c>
      <c r="I7" s="82">
        <v>8</v>
      </c>
      <c r="J7" s="82">
        <v>9</v>
      </c>
      <c r="K7" s="82">
        <v>10</v>
      </c>
      <c r="L7" s="73">
        <v>11</v>
      </c>
      <c r="M7" s="73">
        <v>12</v>
      </c>
      <c r="N7" s="73">
        <v>13</v>
      </c>
      <c r="O7" s="73">
        <v>14</v>
      </c>
    </row>
    <row r="8" spans="1:15" ht="15.75">
      <c r="A8" s="50">
        <v>1</v>
      </c>
      <c r="B8" s="49" t="s">
        <v>123</v>
      </c>
      <c r="C8" s="56" t="s">
        <v>59</v>
      </c>
      <c r="D8" s="56" t="s">
        <v>136</v>
      </c>
      <c r="E8" s="56" t="s">
        <v>29</v>
      </c>
      <c r="F8" s="49" t="s">
        <v>121</v>
      </c>
      <c r="G8" s="56"/>
      <c r="H8" s="56">
        <v>67.5</v>
      </c>
      <c r="I8" s="54">
        <v>70</v>
      </c>
      <c r="J8" s="54">
        <v>75</v>
      </c>
      <c r="K8" s="54">
        <v>80</v>
      </c>
      <c r="L8" s="81"/>
      <c r="M8" s="81">
        <v>80</v>
      </c>
      <c r="N8" s="81">
        <v>80</v>
      </c>
      <c r="O8" s="81" t="s">
        <v>120</v>
      </c>
    </row>
    <row r="9" spans="1:15" ht="15.75">
      <c r="A9" s="50">
        <v>1</v>
      </c>
      <c r="B9" s="49" t="s">
        <v>184</v>
      </c>
      <c r="C9" s="56" t="s">
        <v>59</v>
      </c>
      <c r="D9" s="56" t="s">
        <v>202</v>
      </c>
      <c r="E9" s="56" t="s">
        <v>137</v>
      </c>
      <c r="F9" s="50" t="s">
        <v>60</v>
      </c>
      <c r="G9" s="56">
        <v>1999</v>
      </c>
      <c r="H9" s="56">
        <v>67.5</v>
      </c>
      <c r="I9" s="54">
        <v>80</v>
      </c>
      <c r="J9" s="54">
        <v>95</v>
      </c>
      <c r="K9" s="55">
        <v>105</v>
      </c>
      <c r="L9" s="81"/>
      <c r="M9" s="81">
        <v>95</v>
      </c>
      <c r="N9" s="81">
        <v>95</v>
      </c>
      <c r="O9" s="81" t="s">
        <v>190</v>
      </c>
    </row>
    <row r="10" spans="1:15" ht="15.75">
      <c r="A10" s="50">
        <v>1</v>
      </c>
      <c r="B10" s="49" t="s">
        <v>86</v>
      </c>
      <c r="C10" s="56" t="s">
        <v>59</v>
      </c>
      <c r="D10" s="56" t="s">
        <v>36</v>
      </c>
      <c r="E10" s="56" t="s">
        <v>29</v>
      </c>
      <c r="F10" s="49" t="s">
        <v>131</v>
      </c>
      <c r="G10" s="56"/>
      <c r="H10" s="56">
        <v>56</v>
      </c>
      <c r="I10" s="54">
        <v>90</v>
      </c>
      <c r="J10" s="54">
        <v>95</v>
      </c>
      <c r="K10" s="54">
        <v>100</v>
      </c>
      <c r="L10" s="81"/>
      <c r="M10" s="81">
        <v>100</v>
      </c>
      <c r="N10" s="81">
        <v>100</v>
      </c>
      <c r="O10" s="81" t="s">
        <v>76</v>
      </c>
    </row>
    <row r="11" spans="1:15" ht="15.75">
      <c r="A11" s="50">
        <v>2</v>
      </c>
      <c r="B11" s="49" t="s">
        <v>183</v>
      </c>
      <c r="C11" s="56" t="s">
        <v>59</v>
      </c>
      <c r="D11" s="56" t="s">
        <v>36</v>
      </c>
      <c r="E11" s="56" t="s">
        <v>29</v>
      </c>
      <c r="F11" s="49" t="s">
        <v>60</v>
      </c>
      <c r="G11" s="56">
        <v>1984</v>
      </c>
      <c r="H11" s="56">
        <v>56</v>
      </c>
      <c r="I11" s="54">
        <v>70</v>
      </c>
      <c r="J11" s="54">
        <v>85</v>
      </c>
      <c r="K11" s="54">
        <v>95</v>
      </c>
      <c r="L11" s="81"/>
      <c r="M11" s="81">
        <v>95</v>
      </c>
      <c r="N11" s="81">
        <v>95</v>
      </c>
      <c r="O11" s="81" t="s">
        <v>190</v>
      </c>
    </row>
    <row r="12" spans="1:15" ht="15.75">
      <c r="A12" s="50">
        <v>1</v>
      </c>
      <c r="B12" s="49" t="s">
        <v>138</v>
      </c>
      <c r="C12" s="49" t="s">
        <v>58</v>
      </c>
      <c r="D12" s="49" t="s">
        <v>30</v>
      </c>
      <c r="E12" s="49" t="s">
        <v>29</v>
      </c>
      <c r="F12" s="49" t="s">
        <v>61</v>
      </c>
      <c r="G12" s="49">
        <v>2007</v>
      </c>
      <c r="H12" s="49">
        <v>100</v>
      </c>
      <c r="I12" s="54">
        <v>80</v>
      </c>
      <c r="J12" s="54">
        <v>90</v>
      </c>
      <c r="K12" s="54">
        <v>95</v>
      </c>
      <c r="L12" s="50"/>
      <c r="M12" s="50">
        <v>95</v>
      </c>
      <c r="N12" s="50">
        <v>95</v>
      </c>
      <c r="O12" s="81" t="s">
        <v>181</v>
      </c>
    </row>
    <row r="13" spans="1:15" ht="15.75">
      <c r="A13" s="50">
        <v>1</v>
      </c>
      <c r="B13" s="49" t="s">
        <v>182</v>
      </c>
      <c r="C13" s="49" t="s">
        <v>58</v>
      </c>
      <c r="D13" s="49" t="s">
        <v>32</v>
      </c>
      <c r="E13" s="49" t="s">
        <v>29</v>
      </c>
      <c r="F13" s="49" t="s">
        <v>131</v>
      </c>
      <c r="G13" s="49">
        <v>2006</v>
      </c>
      <c r="H13" s="49">
        <v>52</v>
      </c>
      <c r="I13" s="54">
        <v>90</v>
      </c>
      <c r="J13" s="54">
        <v>95</v>
      </c>
      <c r="K13" s="54">
        <v>100</v>
      </c>
      <c r="L13" s="50"/>
      <c r="M13" s="50">
        <v>100</v>
      </c>
      <c r="N13" s="50">
        <v>100</v>
      </c>
      <c r="O13" s="81" t="s">
        <v>180</v>
      </c>
    </row>
    <row r="14" spans="1:15" ht="15.75">
      <c r="A14" s="83">
        <v>1</v>
      </c>
      <c r="B14" s="84" t="s">
        <v>38</v>
      </c>
      <c r="C14" s="84" t="s">
        <v>58</v>
      </c>
      <c r="D14" s="84" t="s">
        <v>32</v>
      </c>
      <c r="E14" s="84" t="s">
        <v>29</v>
      </c>
      <c r="F14" s="84" t="s">
        <v>61</v>
      </c>
      <c r="G14" s="84">
        <v>2006</v>
      </c>
      <c r="H14" s="84">
        <v>67.5</v>
      </c>
      <c r="I14" s="85">
        <v>120</v>
      </c>
      <c r="J14" s="85">
        <v>130</v>
      </c>
      <c r="K14" s="85">
        <v>140</v>
      </c>
      <c r="L14" s="83"/>
      <c r="M14" s="83">
        <v>140</v>
      </c>
      <c r="N14" s="83">
        <v>140</v>
      </c>
      <c r="O14" s="86" t="s">
        <v>181</v>
      </c>
    </row>
    <row r="15" spans="1:15" ht="15.75">
      <c r="A15" s="50">
        <v>2</v>
      </c>
      <c r="B15" s="49" t="s">
        <v>31</v>
      </c>
      <c r="C15" s="49" t="s">
        <v>58</v>
      </c>
      <c r="D15" s="49" t="s">
        <v>32</v>
      </c>
      <c r="E15" s="49" t="s">
        <v>29</v>
      </c>
      <c r="F15" s="49" t="s">
        <v>61</v>
      </c>
      <c r="G15" s="49">
        <v>2007</v>
      </c>
      <c r="H15" s="49">
        <v>67.5</v>
      </c>
      <c r="I15" s="79">
        <v>90</v>
      </c>
      <c r="J15" s="79">
        <v>95</v>
      </c>
      <c r="K15" s="79">
        <v>100</v>
      </c>
      <c r="L15" s="50"/>
      <c r="M15" s="50">
        <v>100</v>
      </c>
      <c r="N15" s="50">
        <v>100</v>
      </c>
      <c r="O15" s="81" t="s">
        <v>181</v>
      </c>
    </row>
    <row r="16" spans="1:15" ht="15.75">
      <c r="A16" s="83">
        <v>1</v>
      </c>
      <c r="B16" s="49" t="s">
        <v>139</v>
      </c>
      <c r="C16" s="49" t="s">
        <v>58</v>
      </c>
      <c r="D16" s="49" t="s">
        <v>32</v>
      </c>
      <c r="E16" s="49" t="s">
        <v>29</v>
      </c>
      <c r="F16" s="49" t="s">
        <v>131</v>
      </c>
      <c r="G16" s="49">
        <v>2005</v>
      </c>
      <c r="H16" s="56">
        <v>110</v>
      </c>
      <c r="I16" s="79">
        <v>150</v>
      </c>
      <c r="J16" s="79">
        <v>160</v>
      </c>
      <c r="K16" s="79">
        <v>170</v>
      </c>
      <c r="L16" s="81"/>
      <c r="M16" s="81">
        <v>170</v>
      </c>
      <c r="N16" s="50">
        <v>170</v>
      </c>
      <c r="O16" s="81" t="s">
        <v>180</v>
      </c>
    </row>
    <row r="17" spans="1:17" ht="15.75">
      <c r="A17" s="50">
        <v>1</v>
      </c>
      <c r="B17" s="49" t="s">
        <v>33</v>
      </c>
      <c r="C17" s="49" t="s">
        <v>58</v>
      </c>
      <c r="D17" s="49" t="s">
        <v>34</v>
      </c>
      <c r="E17" s="49" t="s">
        <v>29</v>
      </c>
      <c r="F17" s="49" t="s">
        <v>61</v>
      </c>
      <c r="G17" s="49">
        <v>2004</v>
      </c>
      <c r="H17" s="49">
        <v>60</v>
      </c>
      <c r="I17" s="79">
        <v>90</v>
      </c>
      <c r="J17" s="79">
        <v>95</v>
      </c>
      <c r="K17" s="87">
        <v>100</v>
      </c>
      <c r="L17" s="50"/>
      <c r="M17" s="50">
        <v>95</v>
      </c>
      <c r="N17" s="50">
        <v>95</v>
      </c>
      <c r="O17" s="81" t="s">
        <v>181</v>
      </c>
    </row>
    <row r="18" spans="1:17" ht="15.75">
      <c r="A18" s="83">
        <v>1</v>
      </c>
      <c r="B18" s="49" t="s">
        <v>141</v>
      </c>
      <c r="C18" s="49" t="s">
        <v>58</v>
      </c>
      <c r="D18" s="49" t="s">
        <v>34</v>
      </c>
      <c r="E18" s="49" t="s">
        <v>29</v>
      </c>
      <c r="F18" s="49" t="s">
        <v>131</v>
      </c>
      <c r="G18" s="49">
        <v>2005</v>
      </c>
      <c r="H18" s="49">
        <v>100</v>
      </c>
      <c r="I18" s="79">
        <v>150</v>
      </c>
      <c r="J18" s="79">
        <v>160</v>
      </c>
      <c r="K18" s="79">
        <v>170</v>
      </c>
      <c r="L18" s="81"/>
      <c r="M18" s="81">
        <v>170</v>
      </c>
      <c r="N18" s="81">
        <v>170</v>
      </c>
      <c r="O18" s="81" t="s">
        <v>76</v>
      </c>
    </row>
    <row r="19" spans="1:17" ht="15.75" customHeight="1">
      <c r="A19" s="50">
        <v>1</v>
      </c>
      <c r="B19" s="49" t="s">
        <v>185</v>
      </c>
      <c r="C19" s="56" t="s">
        <v>58</v>
      </c>
      <c r="D19" s="56" t="s">
        <v>45</v>
      </c>
      <c r="E19" s="56" t="s">
        <v>29</v>
      </c>
      <c r="F19" s="49" t="s">
        <v>60</v>
      </c>
      <c r="G19" s="56">
        <v>1991</v>
      </c>
      <c r="H19" s="56">
        <v>82.5</v>
      </c>
      <c r="I19" s="79">
        <v>160</v>
      </c>
      <c r="J19" s="79">
        <v>170</v>
      </c>
      <c r="K19" s="79">
        <v>180</v>
      </c>
      <c r="L19" s="81"/>
      <c r="M19" s="81">
        <v>180</v>
      </c>
      <c r="N19" s="81">
        <v>180</v>
      </c>
      <c r="O19" s="81" t="s">
        <v>118</v>
      </c>
    </row>
    <row r="20" spans="1:17" ht="15.75" customHeight="1">
      <c r="A20" s="83">
        <v>1</v>
      </c>
      <c r="B20" s="49" t="s">
        <v>50</v>
      </c>
      <c r="C20" s="56" t="s">
        <v>58</v>
      </c>
      <c r="D20" s="56" t="s">
        <v>45</v>
      </c>
      <c r="E20" s="56" t="s">
        <v>29</v>
      </c>
      <c r="F20" s="49" t="s">
        <v>60</v>
      </c>
      <c r="G20" s="56">
        <v>1974</v>
      </c>
      <c r="H20" s="56">
        <v>90</v>
      </c>
      <c r="I20" s="79">
        <v>220</v>
      </c>
      <c r="J20" s="79">
        <v>235</v>
      </c>
      <c r="K20" s="87">
        <v>240</v>
      </c>
      <c r="L20" s="81"/>
      <c r="M20" s="81">
        <v>235</v>
      </c>
      <c r="N20" s="81">
        <v>235</v>
      </c>
      <c r="O20" s="81" t="s">
        <v>60</v>
      </c>
    </row>
    <row r="21" spans="1:17" ht="15.75" customHeight="1">
      <c r="A21" s="50">
        <v>2</v>
      </c>
      <c r="B21" s="49" t="s">
        <v>187</v>
      </c>
      <c r="C21" s="56" t="s">
        <v>58</v>
      </c>
      <c r="D21" s="56" t="s">
        <v>45</v>
      </c>
      <c r="E21" s="56" t="s">
        <v>29</v>
      </c>
      <c r="F21" s="49" t="s">
        <v>60</v>
      </c>
      <c r="G21" s="56">
        <v>1993</v>
      </c>
      <c r="H21" s="56">
        <v>90</v>
      </c>
      <c r="I21" s="79">
        <v>190</v>
      </c>
      <c r="J21" s="79">
        <v>200</v>
      </c>
      <c r="K21" s="79">
        <v>210</v>
      </c>
      <c r="L21" s="81"/>
      <c r="M21" s="81">
        <v>210</v>
      </c>
      <c r="N21" s="81">
        <v>210</v>
      </c>
      <c r="O21" s="81" t="s">
        <v>60</v>
      </c>
    </row>
    <row r="22" spans="1:17" ht="15.75" customHeight="1">
      <c r="A22" s="83">
        <v>1</v>
      </c>
      <c r="B22" s="49" t="s">
        <v>107</v>
      </c>
      <c r="C22" s="56" t="s">
        <v>58</v>
      </c>
      <c r="D22" s="56" t="s">
        <v>45</v>
      </c>
      <c r="E22" s="56" t="s">
        <v>29</v>
      </c>
      <c r="F22" s="49" t="s">
        <v>108</v>
      </c>
      <c r="G22" s="56">
        <v>1991</v>
      </c>
      <c r="H22" s="56">
        <v>100</v>
      </c>
      <c r="I22" s="79">
        <v>235</v>
      </c>
      <c r="J22" s="79">
        <v>242.5</v>
      </c>
      <c r="K22" s="79">
        <v>250</v>
      </c>
      <c r="L22" s="81"/>
      <c r="M22" s="81">
        <v>250</v>
      </c>
      <c r="N22" s="81">
        <v>250</v>
      </c>
      <c r="O22" s="81" t="s">
        <v>60</v>
      </c>
    </row>
    <row r="23" spans="1:17" ht="15.75" customHeight="1">
      <c r="A23" s="83">
        <v>1</v>
      </c>
      <c r="B23" s="49" t="s">
        <v>50</v>
      </c>
      <c r="C23" s="56" t="s">
        <v>58</v>
      </c>
      <c r="D23" s="56" t="s">
        <v>51</v>
      </c>
      <c r="E23" s="56" t="s">
        <v>29</v>
      </c>
      <c r="F23" s="49" t="s">
        <v>60</v>
      </c>
      <c r="G23" s="56">
        <v>1974</v>
      </c>
      <c r="H23" s="56">
        <v>90</v>
      </c>
      <c r="I23" s="79">
        <v>220</v>
      </c>
      <c r="J23" s="79">
        <v>235</v>
      </c>
      <c r="K23" s="87">
        <v>240</v>
      </c>
      <c r="L23" s="81"/>
      <c r="M23" s="81">
        <v>235</v>
      </c>
      <c r="N23" s="81">
        <v>235</v>
      </c>
      <c r="O23" s="81" t="s">
        <v>60</v>
      </c>
    </row>
    <row r="24" spans="1:17" ht="15.75">
      <c r="A24" s="50">
        <v>1</v>
      </c>
      <c r="B24" s="49" t="s">
        <v>150</v>
      </c>
      <c r="C24" s="56" t="s">
        <v>188</v>
      </c>
      <c r="D24" s="56" t="s">
        <v>30</v>
      </c>
      <c r="E24" s="56" t="s">
        <v>137</v>
      </c>
      <c r="F24" s="49" t="s">
        <v>153</v>
      </c>
      <c r="G24" s="56">
        <v>2007</v>
      </c>
      <c r="H24" s="56">
        <v>100</v>
      </c>
      <c r="I24" s="79">
        <v>130</v>
      </c>
      <c r="J24" s="79">
        <v>140</v>
      </c>
      <c r="K24" s="79">
        <v>150</v>
      </c>
      <c r="L24" s="81"/>
      <c r="M24" s="81">
        <v>150</v>
      </c>
      <c r="N24" s="81">
        <v>150</v>
      </c>
      <c r="O24" s="81" t="s">
        <v>189</v>
      </c>
    </row>
    <row r="25" spans="1:17" ht="15.75">
      <c r="A25" s="83">
        <v>1</v>
      </c>
      <c r="B25" s="49" t="s">
        <v>147</v>
      </c>
      <c r="C25" s="56" t="s">
        <v>58</v>
      </c>
      <c r="D25" s="56" t="s">
        <v>146</v>
      </c>
      <c r="E25" s="56" t="s">
        <v>137</v>
      </c>
      <c r="F25" s="49" t="s">
        <v>131</v>
      </c>
      <c r="G25" s="56">
        <v>1978</v>
      </c>
      <c r="H25" s="56">
        <v>67.5</v>
      </c>
      <c r="I25" s="79">
        <v>100</v>
      </c>
      <c r="J25" s="79">
        <v>105</v>
      </c>
      <c r="K25" s="79">
        <v>110</v>
      </c>
      <c r="L25" s="81"/>
      <c r="M25" s="81">
        <v>110</v>
      </c>
      <c r="N25" s="81">
        <v>110</v>
      </c>
      <c r="O25" s="81" t="s">
        <v>180</v>
      </c>
    </row>
    <row r="26" spans="1:17" ht="15.75">
      <c r="A26" s="50">
        <v>1</v>
      </c>
      <c r="B26" s="49" t="s">
        <v>148</v>
      </c>
      <c r="C26" s="56" t="s">
        <v>58</v>
      </c>
      <c r="D26" s="56" t="s">
        <v>51</v>
      </c>
      <c r="E26" s="56" t="s">
        <v>137</v>
      </c>
      <c r="F26" s="49" t="s">
        <v>131</v>
      </c>
      <c r="G26" s="56">
        <v>1974</v>
      </c>
      <c r="H26" s="56">
        <v>90</v>
      </c>
      <c r="I26" s="79">
        <v>130</v>
      </c>
      <c r="J26" s="79">
        <v>140</v>
      </c>
      <c r="K26" s="87">
        <v>150</v>
      </c>
      <c r="L26" s="81"/>
      <c r="M26" s="81">
        <v>140</v>
      </c>
      <c r="N26" s="81">
        <v>140</v>
      </c>
      <c r="O26" s="81" t="s">
        <v>180</v>
      </c>
    </row>
    <row r="27" spans="1:17" ht="15.75" customHeight="1">
      <c r="A27" s="83">
        <v>1</v>
      </c>
      <c r="B27" s="49" t="s">
        <v>186</v>
      </c>
      <c r="C27" s="56" t="s">
        <v>58</v>
      </c>
      <c r="D27" s="56" t="s">
        <v>191</v>
      </c>
      <c r="E27" s="56" t="s">
        <v>137</v>
      </c>
      <c r="F27" s="49" t="s">
        <v>60</v>
      </c>
      <c r="G27" s="56">
        <v>1949</v>
      </c>
      <c r="H27" s="56">
        <v>100</v>
      </c>
      <c r="I27" s="79">
        <v>165</v>
      </c>
      <c r="J27" s="79">
        <v>175</v>
      </c>
      <c r="K27" s="79">
        <v>180</v>
      </c>
      <c r="L27" s="81"/>
      <c r="M27" s="81">
        <v>180</v>
      </c>
      <c r="N27" s="81">
        <v>180</v>
      </c>
      <c r="O27" s="81" t="s">
        <v>60</v>
      </c>
    </row>
    <row r="28" spans="1:17" ht="15.75">
      <c r="A28" s="50">
        <v>1</v>
      </c>
      <c r="B28" s="49" t="s">
        <v>144</v>
      </c>
      <c r="C28" s="56" t="s">
        <v>58</v>
      </c>
      <c r="D28" s="56" t="s">
        <v>45</v>
      </c>
      <c r="E28" s="56" t="s">
        <v>140</v>
      </c>
      <c r="F28" s="49" t="s">
        <v>131</v>
      </c>
      <c r="G28" s="56">
        <v>1982</v>
      </c>
      <c r="H28" s="56">
        <v>67.5</v>
      </c>
      <c r="I28" s="79">
        <v>110</v>
      </c>
      <c r="J28" s="79">
        <v>120</v>
      </c>
      <c r="K28" s="79">
        <v>125</v>
      </c>
      <c r="L28" s="81"/>
      <c r="M28" s="81">
        <v>125</v>
      </c>
      <c r="N28" s="81">
        <v>125</v>
      </c>
      <c r="O28" s="81" t="s">
        <v>180</v>
      </c>
    </row>
    <row r="29" spans="1:17" ht="15.75">
      <c r="A29" s="83">
        <v>1</v>
      </c>
      <c r="B29" s="49" t="s">
        <v>147</v>
      </c>
      <c r="C29" s="56" t="s">
        <v>58</v>
      </c>
      <c r="D29" s="56" t="s">
        <v>45</v>
      </c>
      <c r="E29" s="56" t="s">
        <v>140</v>
      </c>
      <c r="F29" s="49" t="s">
        <v>131</v>
      </c>
      <c r="G29" s="56">
        <v>1978</v>
      </c>
      <c r="H29" s="56">
        <v>67.5</v>
      </c>
      <c r="I29" s="79">
        <v>100</v>
      </c>
      <c r="J29" s="79">
        <v>105</v>
      </c>
      <c r="K29" s="79">
        <v>110</v>
      </c>
      <c r="L29" s="81"/>
      <c r="M29" s="81">
        <v>110</v>
      </c>
      <c r="N29" s="81">
        <v>110</v>
      </c>
      <c r="O29" s="81" t="s">
        <v>180</v>
      </c>
    </row>
    <row r="30" spans="1:17" ht="15.75">
      <c r="A30" s="50">
        <v>1</v>
      </c>
      <c r="B30" s="49" t="s">
        <v>148</v>
      </c>
      <c r="C30" s="56" t="s">
        <v>58</v>
      </c>
      <c r="D30" s="56" t="s">
        <v>45</v>
      </c>
      <c r="E30" s="56" t="s">
        <v>140</v>
      </c>
      <c r="F30" s="49" t="s">
        <v>131</v>
      </c>
      <c r="G30" s="56">
        <v>1974</v>
      </c>
      <c r="H30" s="56">
        <v>90</v>
      </c>
      <c r="I30" s="79">
        <v>130</v>
      </c>
      <c r="J30" s="79">
        <v>140</v>
      </c>
      <c r="K30" s="87">
        <v>150</v>
      </c>
      <c r="L30" s="81"/>
      <c r="M30" s="81">
        <v>140</v>
      </c>
      <c r="N30" s="81">
        <v>140</v>
      </c>
      <c r="O30" s="81" t="s">
        <v>180</v>
      </c>
    </row>
    <row r="32" spans="1:17" s="26" customFormat="1" ht="18.75">
      <c r="A32" s="37"/>
      <c r="B32" s="38" t="s">
        <v>192</v>
      </c>
      <c r="C32" s="38"/>
      <c r="D32" s="38"/>
      <c r="E32" s="38"/>
      <c r="F32" s="33"/>
      <c r="G32" s="33"/>
      <c r="H32" s="33"/>
      <c r="I32" s="34"/>
      <c r="J32" s="34"/>
      <c r="K32" s="34"/>
      <c r="L32" s="34"/>
      <c r="M32" s="34"/>
      <c r="N32" s="34"/>
      <c r="O32" s="34"/>
      <c r="P32" s="34"/>
      <c r="Q32" s="34"/>
    </row>
    <row r="33" spans="1:17" s="26" customFormat="1" ht="18.75">
      <c r="A33" s="65" t="s">
        <v>56</v>
      </c>
      <c r="B33" s="43" t="s">
        <v>107</v>
      </c>
      <c r="C33" s="94" t="s">
        <v>45</v>
      </c>
      <c r="D33" s="95"/>
      <c r="E33" s="58">
        <v>142.5</v>
      </c>
      <c r="F33" s="33"/>
      <c r="G33" s="33"/>
      <c r="H33" s="33"/>
      <c r="I33" s="34"/>
      <c r="J33" s="34"/>
      <c r="K33" s="34"/>
      <c r="L33" s="34"/>
      <c r="M33" s="34"/>
      <c r="N33" s="34"/>
      <c r="O33" s="34"/>
      <c r="P33" s="34"/>
      <c r="Q33" s="34"/>
    </row>
    <row r="34" spans="1:17" s="26" customFormat="1" ht="18.75" customHeight="1">
      <c r="A34" s="65">
        <v>2</v>
      </c>
      <c r="B34" s="43" t="s">
        <v>50</v>
      </c>
      <c r="C34" s="94" t="s">
        <v>45</v>
      </c>
      <c r="D34" s="95"/>
      <c r="E34" s="58">
        <v>136.30000000000001</v>
      </c>
      <c r="F34" s="33"/>
      <c r="G34" s="33"/>
      <c r="H34" s="33"/>
      <c r="I34" s="34"/>
      <c r="J34" s="34"/>
      <c r="K34" s="34"/>
      <c r="L34" s="34"/>
      <c r="M34" s="34"/>
      <c r="N34" s="34"/>
      <c r="O34" s="34"/>
      <c r="P34" s="34"/>
      <c r="Q34" s="34"/>
    </row>
    <row r="35" spans="1:17" s="26" customFormat="1" ht="18.75" customHeight="1">
      <c r="A35" s="65">
        <v>3</v>
      </c>
      <c r="B35" s="43" t="s">
        <v>187</v>
      </c>
      <c r="C35" s="94" t="s">
        <v>45</v>
      </c>
      <c r="D35" s="95"/>
      <c r="E35" s="58">
        <v>126</v>
      </c>
      <c r="F35" s="33"/>
      <c r="G35" s="33"/>
      <c r="H35" s="33"/>
      <c r="I35" s="34"/>
      <c r="J35" s="34"/>
      <c r="K35" s="34"/>
      <c r="L35" s="34"/>
      <c r="M35" s="34"/>
      <c r="N35" s="34"/>
      <c r="O35" s="34"/>
      <c r="P35" s="34"/>
      <c r="Q35" s="34"/>
    </row>
  </sheetData>
  <sortState ref="B10:O11">
    <sortCondition descending="1" ref="M10:M11"/>
  </sortState>
  <mergeCells count="3">
    <mergeCell ref="C33:D33"/>
    <mergeCell ref="C34:D34"/>
    <mergeCell ref="C35:D35"/>
  </mergeCells>
  <pageMargins left="0.32" right="0.1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1"/>
  <sheetViews>
    <sheetView zoomScale="70" zoomScaleNormal="70" zoomScaleSheetLayoutView="85" workbookViewId="0">
      <selection sqref="A1:XFD1048576"/>
    </sheetView>
  </sheetViews>
  <sheetFormatPr defaultRowHeight="15"/>
  <cols>
    <col min="2" max="2" width="25.28515625" customWidth="1"/>
    <col min="4" max="4" width="26.140625" customWidth="1"/>
    <col min="5" max="5" width="13.140625" customWidth="1"/>
    <col min="6" max="6" width="32.5703125" customWidth="1"/>
    <col min="8" max="8" width="9.140625" customWidth="1"/>
    <col min="9" max="11" width="9.140625" style="13" customWidth="1"/>
    <col min="12" max="12" width="14" style="13" customWidth="1"/>
    <col min="13" max="13" width="9.140625" style="75" customWidth="1"/>
    <col min="14" max="14" width="9.140625" style="13" customWidth="1"/>
    <col min="15" max="15" width="18.5703125" style="13" customWidth="1"/>
  </cols>
  <sheetData>
    <row r="1" spans="1:15" s="7" customFormat="1" ht="63.75" customHeight="1">
      <c r="A1" s="1"/>
      <c r="B1" s="2"/>
      <c r="C1" s="3" t="s">
        <v>0</v>
      </c>
      <c r="D1" s="4"/>
      <c r="E1" s="5"/>
      <c r="F1" s="5"/>
      <c r="G1" s="5"/>
      <c r="H1" s="6"/>
      <c r="I1" s="6"/>
      <c r="J1" s="6"/>
      <c r="K1" s="6"/>
      <c r="L1" s="6"/>
      <c r="M1" s="88"/>
      <c r="N1" s="6"/>
      <c r="O1" s="6"/>
    </row>
    <row r="2" spans="1:15" s="7" customFormat="1" ht="32.25" customHeight="1">
      <c r="A2" s="1"/>
      <c r="B2" s="2"/>
      <c r="C2" s="3" t="s">
        <v>1</v>
      </c>
      <c r="D2" s="8"/>
      <c r="E2" s="9"/>
      <c r="F2" s="9"/>
      <c r="G2" s="10"/>
      <c r="H2" s="11"/>
      <c r="I2" s="6"/>
      <c r="J2" s="6"/>
      <c r="K2" s="6"/>
      <c r="L2" s="6"/>
      <c r="M2" s="88"/>
      <c r="N2" s="12"/>
      <c r="O2" s="6"/>
    </row>
    <row r="3" spans="1:15">
      <c r="I3"/>
      <c r="J3"/>
      <c r="K3"/>
      <c r="L3"/>
    </row>
    <row r="5" spans="1:15" ht="17.25">
      <c r="A5" s="14"/>
      <c r="B5" s="15" t="s">
        <v>201</v>
      </c>
      <c r="C5" s="14"/>
      <c r="D5" s="14"/>
      <c r="E5" s="14"/>
      <c r="F5" s="14"/>
      <c r="G5" s="14"/>
      <c r="H5" s="16"/>
      <c r="I5" s="16"/>
      <c r="J5" s="16"/>
      <c r="K5" s="16"/>
      <c r="L5" s="16"/>
    </row>
    <row r="6" spans="1:15" ht="31.5">
      <c r="A6" s="17" t="s">
        <v>3</v>
      </c>
      <c r="B6" s="17" t="s">
        <v>4</v>
      </c>
      <c r="C6" s="17" t="s">
        <v>69</v>
      </c>
      <c r="D6" s="17" t="s">
        <v>126</v>
      </c>
      <c r="E6" s="17" t="s">
        <v>7</v>
      </c>
      <c r="F6" s="17" t="s">
        <v>8</v>
      </c>
      <c r="G6" s="17" t="s">
        <v>9</v>
      </c>
      <c r="H6" s="17" t="s">
        <v>10</v>
      </c>
      <c r="I6" s="18" t="s">
        <v>194</v>
      </c>
      <c r="J6" s="18" t="s">
        <v>195</v>
      </c>
      <c r="K6" s="18" t="s">
        <v>26</v>
      </c>
      <c r="L6" s="17" t="s">
        <v>27</v>
      </c>
      <c r="M6" s="61"/>
      <c r="N6" s="19"/>
    </row>
    <row r="7" spans="1:15" s="27" customFormat="1" ht="18.75">
      <c r="A7" s="50">
        <v>1</v>
      </c>
      <c r="B7" s="49" t="s">
        <v>123</v>
      </c>
      <c r="C7" s="49" t="s">
        <v>59</v>
      </c>
      <c r="D7" s="49" t="s">
        <v>136</v>
      </c>
      <c r="E7" s="49" t="s">
        <v>29</v>
      </c>
      <c r="F7" s="50" t="s">
        <v>121</v>
      </c>
      <c r="G7" s="49">
        <v>2008</v>
      </c>
      <c r="H7" s="49">
        <v>67.5</v>
      </c>
      <c r="I7" s="50">
        <v>55</v>
      </c>
      <c r="J7" s="50">
        <v>24</v>
      </c>
      <c r="K7" s="50">
        <v>1320</v>
      </c>
      <c r="L7" s="50" t="s">
        <v>120</v>
      </c>
      <c r="M7" s="61"/>
      <c r="N7" s="19"/>
      <c r="O7" s="13"/>
    </row>
    <row r="8" spans="1:15" s="26" customFormat="1" ht="20.25" customHeight="1">
      <c r="A8" s="50">
        <v>1</v>
      </c>
      <c r="B8" s="49" t="s">
        <v>128</v>
      </c>
      <c r="C8" s="49" t="s">
        <v>58</v>
      </c>
      <c r="D8" s="49" t="s">
        <v>164</v>
      </c>
      <c r="E8" s="49" t="s">
        <v>29</v>
      </c>
      <c r="F8" s="50" t="s">
        <v>60</v>
      </c>
      <c r="G8" s="49">
        <v>1993</v>
      </c>
      <c r="H8" s="49">
        <v>82.5</v>
      </c>
      <c r="I8" s="50">
        <v>100</v>
      </c>
      <c r="J8" s="50">
        <v>60</v>
      </c>
      <c r="K8" s="50">
        <v>6000</v>
      </c>
      <c r="L8" s="50" t="s">
        <v>60</v>
      </c>
      <c r="M8" s="61"/>
      <c r="N8" s="19"/>
      <c r="O8" s="13"/>
    </row>
    <row r="9" spans="1:15" s="26" customFormat="1" ht="20.25">
      <c r="A9" s="50">
        <v>1</v>
      </c>
      <c r="B9" s="49" t="s">
        <v>198</v>
      </c>
      <c r="C9" s="49" t="s">
        <v>58</v>
      </c>
      <c r="D9" s="49" t="s">
        <v>164</v>
      </c>
      <c r="E9" s="49" t="s">
        <v>29</v>
      </c>
      <c r="F9" s="50" t="s">
        <v>108</v>
      </c>
      <c r="G9" s="49">
        <v>1984</v>
      </c>
      <c r="H9" s="49">
        <v>100</v>
      </c>
      <c r="I9" s="50">
        <v>200</v>
      </c>
      <c r="J9" s="50">
        <v>19</v>
      </c>
      <c r="K9" s="50">
        <v>3800</v>
      </c>
      <c r="L9" s="50" t="s">
        <v>60</v>
      </c>
      <c r="M9" s="89"/>
      <c r="N9" s="68"/>
      <c r="O9" s="36"/>
    </row>
    <row r="10" spans="1:15" s="26" customFormat="1" ht="20.25" customHeight="1">
      <c r="A10" s="50">
        <v>1</v>
      </c>
      <c r="B10" s="49" t="s">
        <v>150</v>
      </c>
      <c r="C10" s="56" t="s">
        <v>188</v>
      </c>
      <c r="D10" s="56" t="s">
        <v>30</v>
      </c>
      <c r="E10" s="56" t="s">
        <v>137</v>
      </c>
      <c r="F10" s="50" t="s">
        <v>153</v>
      </c>
      <c r="G10" s="56">
        <v>2007</v>
      </c>
      <c r="H10" s="49">
        <v>100</v>
      </c>
      <c r="I10" s="91">
        <v>100</v>
      </c>
      <c r="J10" s="91">
        <v>20</v>
      </c>
      <c r="K10" s="91">
        <v>2000</v>
      </c>
      <c r="L10" s="50" t="s">
        <v>189</v>
      </c>
      <c r="M10" s="61"/>
      <c r="N10" s="19"/>
      <c r="O10" s="13"/>
    </row>
    <row r="11" spans="1:15" ht="18.75">
      <c r="A11" s="33"/>
      <c r="B11" s="33"/>
      <c r="C11" s="33"/>
      <c r="D11" s="26"/>
      <c r="E11" s="33"/>
      <c r="F11" s="33"/>
      <c r="G11" s="33"/>
      <c r="H11" s="33"/>
      <c r="I11" s="34"/>
      <c r="J11" s="34"/>
      <c r="K11" s="34"/>
      <c r="L11" s="34"/>
      <c r="M11" s="59"/>
      <c r="N11" s="34"/>
      <c r="O11" s="34"/>
    </row>
    <row r="12" spans="1:15" ht="15.75">
      <c r="A12" s="33"/>
      <c r="B12" s="33"/>
      <c r="C12" s="33"/>
      <c r="D12" s="33"/>
      <c r="E12" s="33"/>
      <c r="F12" s="33"/>
      <c r="G12" s="33"/>
      <c r="H12" s="33"/>
      <c r="I12" s="34"/>
      <c r="J12" s="34"/>
      <c r="K12" s="34"/>
      <c r="L12" s="34"/>
      <c r="M12" s="59"/>
      <c r="N12" s="34"/>
      <c r="O12" s="34"/>
    </row>
    <row r="13" spans="1:15" ht="15.75">
      <c r="A13" s="33"/>
      <c r="B13" s="33"/>
      <c r="C13" s="33"/>
      <c r="D13" s="33"/>
      <c r="E13" s="33"/>
      <c r="F13" s="33"/>
      <c r="G13" s="33"/>
      <c r="H13" s="33"/>
      <c r="I13" s="34"/>
      <c r="J13" s="34"/>
      <c r="K13" s="34"/>
      <c r="L13" s="34"/>
      <c r="M13" s="59"/>
      <c r="N13" s="34"/>
      <c r="O13" s="34"/>
    </row>
    <row r="14" spans="1:15" ht="15.75">
      <c r="A14" s="33"/>
      <c r="B14" s="33"/>
      <c r="C14" s="33"/>
      <c r="D14" s="33"/>
      <c r="E14" s="33"/>
      <c r="F14" s="33"/>
      <c r="G14" s="33"/>
      <c r="H14" s="33"/>
      <c r="I14" s="34"/>
      <c r="J14" s="34"/>
      <c r="K14" s="34"/>
      <c r="L14" s="34"/>
      <c r="M14" s="59"/>
      <c r="N14" s="34"/>
      <c r="O14" s="34"/>
    </row>
    <row r="15" spans="1:15" ht="15.75">
      <c r="A15" s="33"/>
      <c r="B15" s="33"/>
      <c r="C15" s="33"/>
      <c r="D15" s="33"/>
      <c r="E15" s="33"/>
      <c r="F15" s="33"/>
      <c r="G15" s="33"/>
      <c r="H15" s="33"/>
      <c r="I15" s="34"/>
      <c r="J15" s="34"/>
      <c r="K15" s="34"/>
      <c r="L15" s="34"/>
      <c r="M15" s="59"/>
      <c r="N15" s="34"/>
      <c r="O15" s="34"/>
    </row>
    <row r="16" spans="1:15" ht="15.75">
      <c r="A16" s="33"/>
      <c r="B16" s="33"/>
      <c r="C16" s="33"/>
      <c r="D16" s="33"/>
      <c r="E16" s="33"/>
      <c r="F16" s="33"/>
      <c r="G16" s="33"/>
      <c r="H16" s="33"/>
      <c r="I16" s="34"/>
      <c r="J16" s="34"/>
      <c r="K16" s="34"/>
      <c r="L16" s="34"/>
      <c r="M16" s="59"/>
      <c r="N16" s="34"/>
      <c r="O16" s="34"/>
    </row>
    <row r="17" spans="1:15" ht="15.75">
      <c r="A17" s="33"/>
      <c r="B17" s="33"/>
      <c r="C17" s="33"/>
      <c r="D17" s="33"/>
      <c r="E17" s="33"/>
      <c r="F17" s="33"/>
      <c r="G17" s="33"/>
      <c r="H17" s="33"/>
      <c r="I17" s="34"/>
      <c r="J17" s="34"/>
      <c r="K17" s="34"/>
      <c r="L17" s="34"/>
      <c r="M17" s="59"/>
      <c r="N17" s="34"/>
      <c r="O17" s="34"/>
    </row>
    <row r="18" spans="1:15" ht="15.75">
      <c r="A18" s="33"/>
      <c r="B18" s="33"/>
      <c r="C18" s="33"/>
      <c r="D18" s="33"/>
      <c r="E18" s="33"/>
      <c r="F18" s="33"/>
      <c r="G18" s="33"/>
      <c r="H18" s="33"/>
      <c r="I18" s="34"/>
      <c r="J18" s="34"/>
      <c r="K18" s="34"/>
      <c r="L18" s="34"/>
      <c r="M18" s="59"/>
      <c r="N18" s="34"/>
      <c r="O18" s="34"/>
    </row>
    <row r="19" spans="1:15" ht="15.75">
      <c r="A19" s="33"/>
      <c r="B19" s="33"/>
      <c r="C19" s="33"/>
      <c r="D19" s="33"/>
      <c r="E19" s="33"/>
      <c r="F19" s="33"/>
      <c r="G19" s="33"/>
      <c r="H19" s="33"/>
      <c r="I19" s="34"/>
      <c r="J19" s="34"/>
      <c r="K19" s="34"/>
      <c r="L19" s="34"/>
      <c r="M19" s="59"/>
      <c r="N19" s="34"/>
      <c r="O19" s="34"/>
    </row>
    <row r="20" spans="1:15" ht="15.75">
      <c r="A20" s="19"/>
      <c r="B20" s="19"/>
      <c r="C20" s="19"/>
      <c r="D20" s="19"/>
      <c r="E20" s="19"/>
      <c r="F20" s="19"/>
      <c r="G20" s="19"/>
      <c r="H20" s="19"/>
      <c r="I20" s="51"/>
      <c r="J20" s="51"/>
      <c r="K20" s="51"/>
      <c r="L20" s="51"/>
      <c r="M20" s="60"/>
      <c r="N20" s="51"/>
      <c r="O20" s="51"/>
    </row>
    <row r="21" spans="1:15" ht="15.75">
      <c r="A21" s="19"/>
      <c r="B21" s="19"/>
      <c r="C21" s="19"/>
      <c r="D21" s="19"/>
      <c r="E21" s="19"/>
      <c r="F21" s="19"/>
      <c r="G21" s="19"/>
      <c r="H21" s="19"/>
      <c r="I21" s="51"/>
      <c r="J21" s="51"/>
      <c r="K21" s="51"/>
      <c r="L21" s="51"/>
      <c r="M21" s="60"/>
      <c r="N21" s="51"/>
      <c r="O21" s="51"/>
    </row>
    <row r="22" spans="1:15" ht="15.75">
      <c r="A22" s="19"/>
      <c r="B22" s="19"/>
      <c r="C22" s="19"/>
      <c r="D22" s="19"/>
      <c r="E22" s="19"/>
      <c r="F22" s="19"/>
      <c r="G22" s="19"/>
      <c r="H22" s="19"/>
      <c r="I22" s="51"/>
      <c r="J22" s="51"/>
      <c r="K22" s="51"/>
      <c r="L22" s="51"/>
      <c r="M22" s="60"/>
      <c r="N22" s="51"/>
      <c r="O22" s="51"/>
    </row>
    <row r="210" spans="1:15" s="52" customFormat="1">
      <c r="A210"/>
      <c r="B210"/>
      <c r="C210"/>
      <c r="D210"/>
      <c r="E210"/>
      <c r="F210"/>
      <c r="G210"/>
      <c r="H210"/>
      <c r="I210" s="13"/>
      <c r="J210" s="13"/>
      <c r="K210" s="13"/>
      <c r="L210" s="13"/>
      <c r="M210" s="75"/>
      <c r="N210" s="13"/>
      <c r="O210" s="13"/>
    </row>
    <row r="211" spans="1:15" s="52" customFormat="1">
      <c r="A211"/>
      <c r="B211"/>
      <c r="C211"/>
      <c r="D211"/>
      <c r="E211"/>
      <c r="F211"/>
      <c r="G211"/>
      <c r="H211"/>
      <c r="I211" s="13"/>
      <c r="J211" s="13"/>
      <c r="K211" s="13"/>
      <c r="L211" s="13"/>
      <c r="M211" s="75"/>
      <c r="N211" s="13"/>
      <c r="O211" s="13"/>
    </row>
    <row r="212" spans="1:15" s="52" customFormat="1">
      <c r="A212"/>
      <c r="B212"/>
      <c r="C212"/>
      <c r="D212"/>
      <c r="E212"/>
      <c r="F212"/>
      <c r="G212"/>
      <c r="H212"/>
      <c r="I212" s="13"/>
      <c r="J212" s="13"/>
      <c r="K212" s="13"/>
      <c r="L212" s="13"/>
      <c r="M212" s="75"/>
      <c r="N212" s="13"/>
      <c r="O212" s="13"/>
    </row>
    <row r="213" spans="1:15" s="52" customFormat="1">
      <c r="A213"/>
      <c r="B213"/>
      <c r="C213"/>
      <c r="D213"/>
      <c r="E213"/>
      <c r="F213"/>
      <c r="G213"/>
      <c r="H213"/>
      <c r="I213" s="13"/>
      <c r="J213" s="13"/>
      <c r="K213" s="13"/>
      <c r="L213" s="13"/>
      <c r="M213" s="75"/>
      <c r="N213" s="13"/>
      <c r="O213" s="13"/>
    </row>
    <row r="214" spans="1:15" s="52" customFormat="1">
      <c r="A214"/>
      <c r="B214"/>
      <c r="C214"/>
      <c r="D214"/>
      <c r="E214"/>
      <c r="F214"/>
      <c r="G214"/>
      <c r="H214"/>
      <c r="I214" s="13"/>
      <c r="J214" s="13"/>
      <c r="K214" s="13"/>
      <c r="L214" s="13"/>
      <c r="M214" s="75"/>
      <c r="N214" s="13"/>
      <c r="O214" s="13"/>
    </row>
    <row r="215" spans="1:15" s="52" customFormat="1">
      <c r="A215"/>
      <c r="B215"/>
      <c r="C215"/>
      <c r="D215"/>
      <c r="E215"/>
      <c r="F215"/>
      <c r="G215"/>
      <c r="H215"/>
      <c r="I215" s="13"/>
      <c r="J215" s="13"/>
      <c r="K215" s="13"/>
      <c r="L215" s="13"/>
      <c r="M215" s="75"/>
      <c r="N215" s="13"/>
      <c r="O215" s="13"/>
    </row>
    <row r="216" spans="1:15" s="52" customFormat="1">
      <c r="A216"/>
      <c r="B216"/>
      <c r="C216"/>
      <c r="D216"/>
      <c r="E216"/>
      <c r="F216"/>
      <c r="G216"/>
      <c r="H216"/>
      <c r="I216" s="13"/>
      <c r="J216" s="13"/>
      <c r="K216" s="13"/>
      <c r="L216" s="13"/>
      <c r="M216" s="75"/>
      <c r="N216" s="13"/>
      <c r="O216" s="13"/>
    </row>
    <row r="217" spans="1:15" s="52" customFormat="1">
      <c r="A217"/>
      <c r="B217"/>
      <c r="C217"/>
      <c r="D217"/>
      <c r="E217"/>
      <c r="F217"/>
      <c r="G217"/>
      <c r="H217"/>
      <c r="I217" s="13"/>
      <c r="J217" s="13"/>
      <c r="K217" s="13"/>
      <c r="L217" s="13"/>
      <c r="M217" s="75"/>
      <c r="N217" s="13"/>
      <c r="O217" s="13"/>
    </row>
    <row r="218" spans="1:15" s="52" customFormat="1">
      <c r="A218"/>
      <c r="B218"/>
      <c r="C218"/>
      <c r="D218"/>
      <c r="E218"/>
      <c r="F218"/>
      <c r="G218"/>
      <c r="H218"/>
      <c r="I218" s="13"/>
      <c r="J218" s="13"/>
      <c r="K218" s="13"/>
      <c r="L218" s="13"/>
      <c r="M218" s="75"/>
      <c r="N218" s="13"/>
      <c r="O218" s="13"/>
    </row>
    <row r="219" spans="1:15" s="52" customFormat="1">
      <c r="A219"/>
      <c r="B219"/>
      <c r="C219"/>
      <c r="D219"/>
      <c r="E219"/>
      <c r="F219"/>
      <c r="G219"/>
      <c r="H219"/>
      <c r="I219" s="13"/>
      <c r="J219" s="13"/>
      <c r="K219" s="13"/>
      <c r="L219" s="13"/>
      <c r="M219" s="75"/>
      <c r="N219" s="13"/>
      <c r="O219" s="13"/>
    </row>
    <row r="220" spans="1:15" s="52" customFormat="1">
      <c r="A220"/>
      <c r="B220"/>
      <c r="C220"/>
      <c r="D220"/>
      <c r="E220"/>
      <c r="F220"/>
      <c r="G220"/>
      <c r="H220"/>
      <c r="I220" s="13"/>
      <c r="J220" s="13"/>
      <c r="K220" s="13"/>
      <c r="L220" s="13"/>
      <c r="M220" s="75"/>
      <c r="N220" s="13"/>
      <c r="O220" s="13"/>
    </row>
    <row r="221" spans="1:15" s="52" customFormat="1">
      <c r="A221"/>
      <c r="B221"/>
      <c r="C221"/>
      <c r="D221"/>
      <c r="E221"/>
      <c r="F221"/>
      <c r="G221"/>
      <c r="H221"/>
      <c r="I221" s="13"/>
      <c r="J221" s="13"/>
      <c r="K221" s="13"/>
      <c r="L221" s="13"/>
      <c r="M221" s="75"/>
      <c r="N221" s="13"/>
      <c r="O221" s="13"/>
    </row>
    <row r="222" spans="1:15" s="52" customFormat="1">
      <c r="A222"/>
      <c r="B222"/>
      <c r="C222"/>
      <c r="D222"/>
      <c r="E222"/>
      <c r="F222"/>
      <c r="G222"/>
      <c r="H222"/>
      <c r="I222" s="13"/>
      <c r="J222" s="13"/>
      <c r="K222" s="13"/>
      <c r="L222" s="13"/>
      <c r="M222" s="75"/>
      <c r="N222" s="13"/>
      <c r="O222" s="13"/>
    </row>
    <row r="223" spans="1:15" s="52" customFormat="1">
      <c r="A223"/>
      <c r="B223"/>
      <c r="C223"/>
      <c r="D223"/>
      <c r="E223"/>
      <c r="F223"/>
      <c r="G223"/>
      <c r="H223"/>
      <c r="I223" s="13"/>
      <c r="J223" s="13"/>
      <c r="K223" s="13"/>
      <c r="L223" s="13"/>
      <c r="M223" s="75"/>
      <c r="N223" s="13"/>
      <c r="O223" s="13"/>
    </row>
    <row r="224" spans="1:15" s="52" customFormat="1">
      <c r="A224"/>
      <c r="B224"/>
      <c r="C224"/>
      <c r="D224"/>
      <c r="E224"/>
      <c r="F224"/>
      <c r="G224"/>
      <c r="H224"/>
      <c r="I224" s="13"/>
      <c r="J224" s="13"/>
      <c r="K224" s="13"/>
      <c r="L224" s="13"/>
      <c r="M224" s="75"/>
      <c r="N224" s="13"/>
      <c r="O224" s="13"/>
    </row>
    <row r="225" spans="1:15" s="52" customFormat="1">
      <c r="A225"/>
      <c r="B225"/>
      <c r="C225"/>
      <c r="D225"/>
      <c r="E225"/>
      <c r="F225"/>
      <c r="G225"/>
      <c r="H225"/>
      <c r="I225" s="13"/>
      <c r="J225" s="13"/>
      <c r="K225" s="13"/>
      <c r="L225" s="13"/>
      <c r="M225" s="75"/>
      <c r="N225" s="13"/>
      <c r="O225" s="13"/>
    </row>
    <row r="226" spans="1:15" s="52" customFormat="1">
      <c r="A226"/>
      <c r="B226"/>
      <c r="C226"/>
      <c r="D226"/>
      <c r="E226"/>
      <c r="F226"/>
      <c r="G226"/>
      <c r="H226"/>
      <c r="I226" s="13"/>
      <c r="J226" s="13"/>
      <c r="K226" s="13"/>
      <c r="L226" s="13"/>
      <c r="M226" s="75"/>
      <c r="N226" s="13"/>
      <c r="O226" s="13"/>
    </row>
    <row r="227" spans="1:15" s="52" customFormat="1">
      <c r="A227"/>
      <c r="B227"/>
      <c r="C227"/>
      <c r="D227"/>
      <c r="E227"/>
      <c r="F227"/>
      <c r="G227"/>
      <c r="H227"/>
      <c r="I227" s="13"/>
      <c r="J227" s="13"/>
      <c r="K227" s="13"/>
      <c r="L227" s="13"/>
      <c r="M227" s="75"/>
      <c r="N227" s="13"/>
      <c r="O227" s="13"/>
    </row>
    <row r="228" spans="1:15" s="52" customFormat="1">
      <c r="A228"/>
      <c r="B228"/>
      <c r="C228"/>
      <c r="D228"/>
      <c r="E228"/>
      <c r="F228"/>
      <c r="G228"/>
      <c r="H228"/>
      <c r="I228" s="13"/>
      <c r="J228" s="13"/>
      <c r="K228" s="13"/>
      <c r="L228" s="13"/>
      <c r="M228" s="75"/>
      <c r="N228" s="13"/>
      <c r="O228" s="13"/>
    </row>
    <row r="229" spans="1:15" s="52" customFormat="1">
      <c r="A229"/>
      <c r="B229"/>
      <c r="C229"/>
      <c r="D229"/>
      <c r="E229"/>
      <c r="F229"/>
      <c r="G229"/>
      <c r="H229"/>
      <c r="I229" s="13"/>
      <c r="J229" s="13"/>
      <c r="K229" s="13"/>
      <c r="L229" s="13"/>
      <c r="M229" s="75"/>
      <c r="N229" s="13"/>
      <c r="O229" s="13"/>
    </row>
    <row r="230" spans="1:15" s="52" customFormat="1">
      <c r="A230"/>
      <c r="B230"/>
      <c r="C230"/>
      <c r="D230"/>
      <c r="E230"/>
      <c r="F230"/>
      <c r="G230"/>
      <c r="H230"/>
      <c r="I230" s="13"/>
      <c r="J230" s="13"/>
      <c r="K230" s="13"/>
      <c r="L230" s="13"/>
      <c r="M230" s="75"/>
      <c r="N230" s="13"/>
      <c r="O230" s="13"/>
    </row>
    <row r="231" spans="1:15" s="52" customFormat="1">
      <c r="A231"/>
      <c r="B231"/>
      <c r="C231"/>
      <c r="D231"/>
      <c r="E231"/>
      <c r="F231"/>
      <c r="G231"/>
      <c r="H231"/>
      <c r="I231" s="13"/>
      <c r="J231" s="13"/>
      <c r="K231" s="13"/>
      <c r="L231" s="13"/>
      <c r="M231" s="75"/>
      <c r="N231" s="13"/>
      <c r="O231" s="13"/>
    </row>
    <row r="232" spans="1:15" s="52" customFormat="1">
      <c r="A232"/>
      <c r="B232"/>
      <c r="C232"/>
      <c r="D232"/>
      <c r="E232"/>
      <c r="F232"/>
      <c r="G232"/>
      <c r="H232"/>
      <c r="I232" s="13"/>
      <c r="J232" s="13"/>
      <c r="K232" s="13"/>
      <c r="L232" s="13"/>
      <c r="M232" s="75"/>
      <c r="N232" s="13"/>
      <c r="O232" s="13"/>
    </row>
    <row r="233" spans="1:15" s="52" customFormat="1">
      <c r="A233"/>
      <c r="B233"/>
      <c r="C233"/>
      <c r="D233"/>
      <c r="E233"/>
      <c r="F233"/>
      <c r="G233"/>
      <c r="H233"/>
      <c r="I233" s="13"/>
      <c r="J233" s="13"/>
      <c r="K233" s="13"/>
      <c r="L233" s="13"/>
      <c r="M233" s="75"/>
      <c r="N233" s="13"/>
      <c r="O233" s="13"/>
    </row>
    <row r="234" spans="1:15" s="52" customFormat="1">
      <c r="A234"/>
      <c r="B234"/>
      <c r="C234"/>
      <c r="D234"/>
      <c r="E234"/>
      <c r="F234"/>
      <c r="G234"/>
      <c r="H234"/>
      <c r="I234" s="13"/>
      <c r="J234" s="13"/>
      <c r="K234" s="13"/>
      <c r="L234" s="13"/>
      <c r="M234" s="75"/>
      <c r="N234" s="13"/>
      <c r="O234" s="13"/>
    </row>
    <row r="235" spans="1:15" s="52" customFormat="1">
      <c r="A235"/>
      <c r="B235"/>
      <c r="C235"/>
      <c r="D235"/>
      <c r="E235"/>
      <c r="F235"/>
      <c r="G235"/>
      <c r="H235"/>
      <c r="I235" s="13"/>
      <c r="J235" s="13"/>
      <c r="K235" s="13"/>
      <c r="L235" s="13"/>
      <c r="M235" s="75"/>
      <c r="N235" s="13"/>
      <c r="O235" s="13"/>
    </row>
    <row r="236" spans="1:15" s="52" customFormat="1">
      <c r="A236"/>
      <c r="B236"/>
      <c r="C236"/>
      <c r="D236"/>
      <c r="E236"/>
      <c r="F236"/>
      <c r="G236"/>
      <c r="H236"/>
      <c r="I236" s="13"/>
      <c r="J236" s="13"/>
      <c r="K236" s="13"/>
      <c r="L236" s="13"/>
      <c r="M236" s="75"/>
      <c r="N236" s="13"/>
      <c r="O236" s="13"/>
    </row>
    <row r="237" spans="1:15" s="52" customFormat="1">
      <c r="A237"/>
      <c r="B237"/>
      <c r="C237"/>
      <c r="D237"/>
      <c r="E237"/>
      <c r="F237"/>
      <c r="G237"/>
      <c r="H237"/>
      <c r="I237" s="13"/>
      <c r="J237" s="13"/>
      <c r="K237" s="13"/>
      <c r="L237" s="13"/>
      <c r="M237" s="75"/>
      <c r="N237" s="13"/>
      <c r="O237" s="13"/>
    </row>
    <row r="238" spans="1:15" s="52" customFormat="1">
      <c r="A238"/>
      <c r="B238"/>
      <c r="C238"/>
      <c r="D238"/>
      <c r="E238"/>
      <c r="F238"/>
      <c r="G238"/>
      <c r="H238"/>
      <c r="I238" s="13"/>
      <c r="J238" s="13"/>
      <c r="K238" s="13"/>
      <c r="L238" s="13"/>
      <c r="M238" s="75"/>
      <c r="N238" s="13"/>
      <c r="O238" s="13"/>
    </row>
    <row r="239" spans="1:15" s="52" customFormat="1">
      <c r="A239"/>
      <c r="B239"/>
      <c r="C239"/>
      <c r="D239"/>
      <c r="E239"/>
      <c r="F239"/>
      <c r="G239"/>
      <c r="H239"/>
      <c r="I239" s="13"/>
      <c r="J239" s="13"/>
      <c r="K239" s="13"/>
      <c r="L239" s="13"/>
      <c r="M239" s="75"/>
      <c r="N239" s="13"/>
      <c r="O239" s="13"/>
    </row>
    <row r="240" spans="1:15" s="52" customFormat="1">
      <c r="A240"/>
      <c r="B240"/>
      <c r="C240"/>
      <c r="D240"/>
      <c r="E240"/>
      <c r="F240"/>
      <c r="G240"/>
      <c r="H240"/>
      <c r="I240" s="13"/>
      <c r="J240" s="13"/>
      <c r="K240" s="13"/>
      <c r="L240" s="13"/>
      <c r="M240" s="90"/>
      <c r="N240" s="53"/>
      <c r="O240" s="53"/>
    </row>
    <row r="241" spans="1:15" s="52" customFormat="1">
      <c r="A241"/>
      <c r="B241"/>
      <c r="C241"/>
      <c r="D241"/>
      <c r="E241"/>
      <c r="F241"/>
      <c r="G241"/>
      <c r="H241"/>
      <c r="I241" s="13"/>
      <c r="J241" s="13"/>
      <c r="K241" s="13"/>
      <c r="L241" s="13"/>
      <c r="M241" s="90"/>
      <c r="N241" s="53"/>
      <c r="O241" s="53"/>
    </row>
    <row r="242" spans="1:15" s="52" customFormat="1">
      <c r="A242"/>
      <c r="B242"/>
      <c r="C242"/>
      <c r="D242"/>
      <c r="E242"/>
      <c r="F242"/>
      <c r="G242"/>
      <c r="H242"/>
      <c r="I242" s="13"/>
      <c r="J242" s="13"/>
      <c r="K242" s="13"/>
      <c r="L242" s="13"/>
      <c r="M242" s="90"/>
      <c r="N242" s="53"/>
      <c r="O242" s="53"/>
    </row>
    <row r="243" spans="1:15" s="52" customFormat="1">
      <c r="A243"/>
      <c r="B243"/>
      <c r="C243"/>
      <c r="D243"/>
      <c r="E243"/>
      <c r="F243"/>
      <c r="G243"/>
      <c r="H243"/>
      <c r="I243" s="13"/>
      <c r="J243" s="13"/>
      <c r="K243" s="13"/>
      <c r="L243" s="13"/>
      <c r="M243" s="90"/>
      <c r="N243" s="53"/>
      <c r="O243" s="53"/>
    </row>
    <row r="244" spans="1:15" s="52" customFormat="1">
      <c r="A244"/>
      <c r="B244"/>
      <c r="C244"/>
      <c r="D244"/>
      <c r="E244"/>
      <c r="F244"/>
      <c r="G244"/>
      <c r="H244"/>
      <c r="I244" s="13"/>
      <c r="J244" s="13"/>
      <c r="K244" s="13"/>
      <c r="L244" s="13"/>
      <c r="M244" s="90"/>
      <c r="N244" s="53"/>
      <c r="O244" s="53"/>
    </row>
    <row r="245" spans="1:15" s="52" customFormat="1">
      <c r="A245"/>
      <c r="B245"/>
      <c r="C245"/>
      <c r="D245"/>
      <c r="E245"/>
      <c r="F245"/>
      <c r="G245"/>
      <c r="H245"/>
      <c r="I245" s="13"/>
      <c r="J245" s="13"/>
      <c r="K245" s="13"/>
      <c r="L245" s="13"/>
      <c r="M245" s="90"/>
      <c r="N245" s="53"/>
      <c r="O245" s="53"/>
    </row>
    <row r="246" spans="1:15" s="52" customFormat="1">
      <c r="A246"/>
      <c r="B246"/>
      <c r="C246"/>
      <c r="D246"/>
      <c r="E246"/>
      <c r="F246"/>
      <c r="G246"/>
      <c r="H246"/>
      <c r="I246" s="13"/>
      <c r="J246" s="13"/>
      <c r="K246" s="13"/>
      <c r="L246" s="13"/>
      <c r="M246" s="90"/>
      <c r="N246" s="53"/>
      <c r="O246" s="53"/>
    </row>
    <row r="247" spans="1:15" s="52" customFormat="1">
      <c r="A247"/>
      <c r="B247"/>
      <c r="C247"/>
      <c r="D247"/>
      <c r="E247"/>
      <c r="F247"/>
      <c r="G247"/>
      <c r="H247"/>
      <c r="I247" s="13"/>
      <c r="J247" s="13"/>
      <c r="K247" s="13"/>
      <c r="L247" s="13"/>
      <c r="M247" s="90"/>
      <c r="N247" s="53"/>
      <c r="O247" s="53"/>
    </row>
    <row r="248" spans="1:15" s="52" customFormat="1">
      <c r="A248"/>
      <c r="B248"/>
      <c r="C248"/>
      <c r="D248"/>
      <c r="E248"/>
      <c r="F248"/>
      <c r="G248"/>
      <c r="H248"/>
      <c r="I248" s="13"/>
      <c r="J248" s="13"/>
      <c r="K248" s="13"/>
      <c r="L248" s="13"/>
      <c r="M248" s="90"/>
      <c r="N248" s="53"/>
      <c r="O248" s="53"/>
    </row>
    <row r="249" spans="1:15" s="52" customFormat="1">
      <c r="A249"/>
      <c r="B249"/>
      <c r="C249"/>
      <c r="D249"/>
      <c r="E249"/>
      <c r="F249"/>
      <c r="G249"/>
      <c r="H249"/>
      <c r="I249" s="13"/>
      <c r="J249" s="13"/>
      <c r="K249" s="13"/>
      <c r="L249" s="13"/>
      <c r="M249" s="90"/>
      <c r="N249" s="53"/>
      <c r="O249" s="53"/>
    </row>
    <row r="250" spans="1:15" s="52" customFormat="1">
      <c r="A250"/>
      <c r="B250"/>
      <c r="C250"/>
      <c r="D250"/>
      <c r="E250"/>
      <c r="F250"/>
      <c r="G250"/>
      <c r="H250"/>
      <c r="I250" s="13"/>
      <c r="J250" s="13"/>
      <c r="K250" s="13"/>
      <c r="L250" s="13"/>
      <c r="M250" s="90"/>
      <c r="N250" s="53"/>
      <c r="O250" s="53"/>
    </row>
    <row r="251" spans="1:15" s="52" customFormat="1">
      <c r="A251"/>
      <c r="B251"/>
      <c r="C251"/>
      <c r="D251"/>
      <c r="E251"/>
      <c r="F251"/>
      <c r="G251"/>
      <c r="H251"/>
      <c r="I251" s="13"/>
      <c r="J251" s="13"/>
      <c r="K251" s="13"/>
      <c r="L251" s="13"/>
      <c r="M251" s="90"/>
      <c r="N251" s="53"/>
      <c r="O251" s="53"/>
    </row>
    <row r="252" spans="1:15" s="52" customFormat="1">
      <c r="A252"/>
      <c r="B252"/>
      <c r="C252"/>
      <c r="D252"/>
      <c r="E252"/>
      <c r="F252"/>
      <c r="G252"/>
      <c r="H252"/>
      <c r="I252" s="13"/>
      <c r="J252" s="13"/>
      <c r="K252" s="13"/>
      <c r="L252" s="13"/>
      <c r="M252" s="90"/>
      <c r="N252" s="53"/>
      <c r="O252" s="53"/>
    </row>
    <row r="253" spans="1:15" s="52" customFormat="1">
      <c r="A253"/>
      <c r="B253"/>
      <c r="C253"/>
      <c r="D253"/>
      <c r="E253"/>
      <c r="F253"/>
      <c r="G253"/>
      <c r="H253"/>
      <c r="I253" s="13"/>
      <c r="J253" s="13"/>
      <c r="K253" s="13"/>
      <c r="L253" s="13"/>
      <c r="M253" s="90"/>
      <c r="N253" s="53"/>
      <c r="O253" s="53"/>
    </row>
    <row r="254" spans="1:15" s="52" customFormat="1">
      <c r="A254"/>
      <c r="B254"/>
      <c r="C254"/>
      <c r="D254"/>
      <c r="E254"/>
      <c r="F254"/>
      <c r="G254"/>
      <c r="H254"/>
      <c r="I254" s="13"/>
      <c r="J254" s="13"/>
      <c r="K254" s="13"/>
      <c r="L254" s="13"/>
      <c r="M254" s="90"/>
      <c r="N254" s="53"/>
      <c r="O254" s="53"/>
    </row>
    <row r="255" spans="1:15" s="52" customFormat="1">
      <c r="A255"/>
      <c r="B255"/>
      <c r="C255"/>
      <c r="D255"/>
      <c r="E255"/>
      <c r="F255"/>
      <c r="G255"/>
      <c r="H255"/>
      <c r="I255" s="13"/>
      <c r="J255" s="13"/>
      <c r="K255" s="13"/>
      <c r="L255" s="13"/>
      <c r="M255" s="90"/>
      <c r="N255" s="53"/>
      <c r="O255" s="53"/>
    </row>
    <row r="256" spans="1:15" s="52" customFormat="1">
      <c r="A256"/>
      <c r="B256"/>
      <c r="C256"/>
      <c r="D256"/>
      <c r="E256"/>
      <c r="F256"/>
      <c r="G256"/>
      <c r="H256"/>
      <c r="I256" s="13"/>
      <c r="J256" s="13"/>
      <c r="K256" s="13"/>
      <c r="L256" s="13"/>
      <c r="M256" s="90"/>
      <c r="N256" s="53"/>
      <c r="O256" s="53"/>
    </row>
    <row r="257" spans="1:15" s="52" customFormat="1">
      <c r="A257"/>
      <c r="B257"/>
      <c r="C257"/>
      <c r="D257"/>
      <c r="E257"/>
      <c r="F257"/>
      <c r="G257"/>
      <c r="H257"/>
      <c r="I257" s="13"/>
      <c r="J257" s="13"/>
      <c r="K257" s="13"/>
      <c r="L257" s="13"/>
      <c r="M257" s="90"/>
      <c r="N257" s="53"/>
      <c r="O257" s="53"/>
    </row>
    <row r="258" spans="1:15" s="52" customFormat="1">
      <c r="A258"/>
      <c r="B258"/>
      <c r="C258"/>
      <c r="D258"/>
      <c r="E258"/>
      <c r="F258"/>
      <c r="G258"/>
      <c r="H258"/>
      <c r="I258" s="13"/>
      <c r="J258" s="13"/>
      <c r="K258" s="13"/>
      <c r="L258" s="13"/>
      <c r="M258" s="90"/>
      <c r="N258" s="53"/>
      <c r="O258" s="53"/>
    </row>
    <row r="259" spans="1:15" s="52" customFormat="1">
      <c r="A259"/>
      <c r="B259"/>
      <c r="C259"/>
      <c r="D259"/>
      <c r="E259"/>
      <c r="F259"/>
      <c r="G259"/>
      <c r="H259"/>
      <c r="I259" s="13"/>
      <c r="J259" s="13"/>
      <c r="K259" s="13"/>
      <c r="L259" s="13"/>
      <c r="M259" s="90"/>
      <c r="N259" s="53"/>
      <c r="O259" s="53"/>
    </row>
    <row r="260" spans="1:15" s="52" customFormat="1">
      <c r="A260"/>
      <c r="B260"/>
      <c r="C260"/>
      <c r="D260"/>
      <c r="E260"/>
      <c r="F260"/>
      <c r="G260"/>
      <c r="H260"/>
      <c r="I260" s="13"/>
      <c r="J260" s="13"/>
      <c r="K260" s="13"/>
      <c r="L260" s="13"/>
      <c r="M260" s="90"/>
      <c r="N260" s="53"/>
      <c r="O260" s="53"/>
    </row>
    <row r="261" spans="1:15" s="52" customFormat="1">
      <c r="A261"/>
      <c r="B261"/>
      <c r="C261"/>
      <c r="D261"/>
      <c r="E261"/>
      <c r="F261"/>
      <c r="G261"/>
      <c r="H261"/>
      <c r="I261" s="13"/>
      <c r="J261" s="13"/>
      <c r="K261" s="13"/>
      <c r="L261" s="13"/>
      <c r="M261" s="90"/>
      <c r="N261" s="53"/>
      <c r="O261" s="53"/>
    </row>
    <row r="262" spans="1:15" s="52" customFormat="1">
      <c r="A262"/>
      <c r="B262"/>
      <c r="C262"/>
      <c r="D262"/>
      <c r="E262"/>
      <c r="F262"/>
      <c r="G262"/>
      <c r="H262"/>
      <c r="I262" s="13"/>
      <c r="J262" s="13"/>
      <c r="K262" s="13"/>
      <c r="L262" s="13"/>
      <c r="M262" s="90"/>
      <c r="N262" s="53"/>
      <c r="O262" s="53"/>
    </row>
    <row r="263" spans="1:15" s="52" customFormat="1">
      <c r="A263"/>
      <c r="B263"/>
      <c r="C263"/>
      <c r="D263"/>
      <c r="E263"/>
      <c r="F263"/>
      <c r="G263"/>
      <c r="H263"/>
      <c r="I263" s="13"/>
      <c r="J263" s="13"/>
      <c r="K263" s="13"/>
      <c r="L263" s="13"/>
      <c r="M263" s="90"/>
      <c r="N263" s="53"/>
      <c r="O263" s="53"/>
    </row>
    <row r="264" spans="1:15" s="52" customFormat="1">
      <c r="A264"/>
      <c r="B264"/>
      <c r="C264"/>
      <c r="D264"/>
      <c r="E264"/>
      <c r="F264"/>
      <c r="G264"/>
      <c r="H264"/>
      <c r="I264" s="13"/>
      <c r="J264" s="13"/>
      <c r="K264" s="13"/>
      <c r="L264" s="13"/>
      <c r="M264" s="90"/>
      <c r="N264" s="53"/>
      <c r="O264" s="53"/>
    </row>
    <row r="265" spans="1:15" s="52" customFormat="1">
      <c r="A265"/>
      <c r="B265"/>
      <c r="C265"/>
      <c r="D265"/>
      <c r="E265"/>
      <c r="F265"/>
      <c r="G265"/>
      <c r="H265"/>
      <c r="I265" s="13"/>
      <c r="J265" s="13"/>
      <c r="K265" s="13"/>
      <c r="L265" s="13"/>
      <c r="M265" s="90"/>
      <c r="N265" s="53"/>
      <c r="O265" s="53"/>
    </row>
    <row r="266" spans="1:15" s="52" customFormat="1">
      <c r="A266"/>
      <c r="B266"/>
      <c r="C266"/>
      <c r="D266"/>
      <c r="E266"/>
      <c r="F266"/>
      <c r="G266"/>
      <c r="H266"/>
      <c r="I266" s="13"/>
      <c r="J266" s="13"/>
      <c r="K266" s="13"/>
      <c r="L266" s="13"/>
      <c r="M266" s="90"/>
      <c r="N266" s="53"/>
      <c r="O266" s="53"/>
    </row>
    <row r="267" spans="1:15" s="52" customFormat="1">
      <c r="A267"/>
      <c r="B267"/>
      <c r="C267"/>
      <c r="D267"/>
      <c r="E267"/>
      <c r="F267"/>
      <c r="G267"/>
      <c r="H267"/>
      <c r="I267" s="13"/>
      <c r="J267" s="13"/>
      <c r="K267" s="13"/>
      <c r="L267" s="13"/>
      <c r="M267" s="90"/>
      <c r="N267" s="53"/>
      <c r="O267" s="53"/>
    </row>
    <row r="268" spans="1:15" s="52" customFormat="1">
      <c r="A268"/>
      <c r="B268"/>
      <c r="C268"/>
      <c r="D268"/>
      <c r="E268"/>
      <c r="F268"/>
      <c r="G268"/>
      <c r="H268"/>
      <c r="I268" s="13"/>
      <c r="J268" s="13"/>
      <c r="K268" s="13"/>
      <c r="L268" s="13"/>
      <c r="M268" s="90"/>
      <c r="N268" s="53"/>
      <c r="O268" s="53"/>
    </row>
    <row r="269" spans="1:15" s="52" customFormat="1">
      <c r="A269"/>
      <c r="B269"/>
      <c r="C269"/>
      <c r="D269"/>
      <c r="E269"/>
      <c r="F269"/>
      <c r="G269"/>
      <c r="H269"/>
      <c r="I269" s="13"/>
      <c r="J269" s="13"/>
      <c r="K269" s="13"/>
      <c r="L269" s="13"/>
      <c r="M269" s="90"/>
      <c r="N269" s="53"/>
      <c r="O269" s="53"/>
    </row>
    <row r="270" spans="1:15" s="52" customFormat="1">
      <c r="A270"/>
      <c r="B270"/>
      <c r="C270"/>
      <c r="D270"/>
      <c r="E270"/>
      <c r="F270"/>
      <c r="G270"/>
      <c r="H270"/>
      <c r="I270" s="13"/>
      <c r="J270" s="13"/>
      <c r="K270" s="13"/>
      <c r="L270" s="13"/>
      <c r="M270" s="90"/>
      <c r="N270" s="53"/>
      <c r="O270" s="53"/>
    </row>
    <row r="271" spans="1:15" s="52" customFormat="1">
      <c r="A271"/>
      <c r="B271"/>
      <c r="C271"/>
      <c r="D271"/>
      <c r="E271"/>
      <c r="F271"/>
      <c r="G271"/>
      <c r="H271"/>
      <c r="I271" s="13"/>
      <c r="J271" s="13"/>
      <c r="K271" s="13"/>
      <c r="L271" s="13"/>
      <c r="M271" s="90"/>
      <c r="N271" s="53"/>
      <c r="O271" s="53"/>
    </row>
    <row r="272" spans="1:15" s="52" customFormat="1">
      <c r="A272"/>
      <c r="B272"/>
      <c r="C272"/>
      <c r="D272"/>
      <c r="E272"/>
      <c r="F272"/>
      <c r="G272"/>
      <c r="H272"/>
      <c r="I272" s="13"/>
      <c r="J272" s="13"/>
      <c r="K272" s="13"/>
      <c r="L272" s="13"/>
      <c r="M272" s="90"/>
      <c r="N272" s="53"/>
      <c r="O272" s="53"/>
    </row>
    <row r="273" spans="1:15" s="52" customFormat="1">
      <c r="A273"/>
      <c r="B273"/>
      <c r="C273"/>
      <c r="D273"/>
      <c r="E273"/>
      <c r="F273"/>
      <c r="G273"/>
      <c r="H273"/>
      <c r="I273" s="13"/>
      <c r="J273" s="13"/>
      <c r="K273" s="13"/>
      <c r="L273" s="13"/>
      <c r="M273" s="90"/>
      <c r="N273" s="53"/>
      <c r="O273" s="53"/>
    </row>
    <row r="274" spans="1:15" s="52" customFormat="1">
      <c r="A274"/>
      <c r="B274"/>
      <c r="C274"/>
      <c r="D274"/>
      <c r="E274"/>
      <c r="F274"/>
      <c r="G274"/>
      <c r="H274"/>
      <c r="I274" s="13"/>
      <c r="J274" s="13"/>
      <c r="K274" s="13"/>
      <c r="L274" s="13"/>
      <c r="M274" s="90"/>
      <c r="N274" s="53"/>
      <c r="O274" s="53"/>
    </row>
    <row r="275" spans="1:15" s="52" customFormat="1">
      <c r="A275"/>
      <c r="B275"/>
      <c r="C275"/>
      <c r="D275"/>
      <c r="E275"/>
      <c r="F275"/>
      <c r="G275"/>
      <c r="H275"/>
      <c r="I275" s="13"/>
      <c r="J275" s="13"/>
      <c r="K275" s="13"/>
      <c r="L275" s="13"/>
      <c r="M275" s="90"/>
      <c r="N275" s="53"/>
      <c r="O275" s="53"/>
    </row>
    <row r="276" spans="1:15" s="52" customFormat="1">
      <c r="A276"/>
      <c r="B276"/>
      <c r="C276"/>
      <c r="D276"/>
      <c r="E276"/>
      <c r="F276"/>
      <c r="G276"/>
      <c r="H276"/>
      <c r="I276" s="13"/>
      <c r="J276" s="13"/>
      <c r="K276" s="13"/>
      <c r="L276" s="13"/>
      <c r="M276" s="90"/>
      <c r="N276" s="53"/>
      <c r="O276" s="53"/>
    </row>
    <row r="277" spans="1:15" s="52" customFormat="1">
      <c r="A277"/>
      <c r="B277"/>
      <c r="C277"/>
      <c r="D277"/>
      <c r="E277"/>
      <c r="F277"/>
      <c r="G277"/>
      <c r="H277"/>
      <c r="I277" s="13"/>
      <c r="J277" s="13"/>
      <c r="K277" s="13"/>
      <c r="L277" s="13"/>
      <c r="M277" s="90"/>
      <c r="N277" s="53"/>
      <c r="O277" s="53"/>
    </row>
    <row r="278" spans="1:15" s="52" customFormat="1">
      <c r="A278"/>
      <c r="B278"/>
      <c r="C278"/>
      <c r="D278"/>
      <c r="E278"/>
      <c r="F278"/>
      <c r="G278"/>
      <c r="H278"/>
      <c r="I278" s="13"/>
      <c r="J278" s="13"/>
      <c r="K278" s="13"/>
      <c r="L278" s="13"/>
      <c r="M278" s="90"/>
      <c r="N278" s="53"/>
      <c r="O278" s="53"/>
    </row>
    <row r="279" spans="1:15" s="52" customFormat="1">
      <c r="A279"/>
      <c r="B279"/>
      <c r="C279"/>
      <c r="D279"/>
      <c r="E279"/>
      <c r="F279"/>
      <c r="G279"/>
      <c r="H279"/>
      <c r="I279" s="13"/>
      <c r="J279" s="13"/>
      <c r="K279" s="13"/>
      <c r="L279" s="13"/>
      <c r="M279" s="90"/>
      <c r="N279" s="53"/>
      <c r="O279" s="53"/>
    </row>
    <row r="280" spans="1:15" s="52" customFormat="1">
      <c r="A280"/>
      <c r="B280"/>
      <c r="C280"/>
      <c r="D280"/>
      <c r="E280"/>
      <c r="F280"/>
      <c r="G280"/>
      <c r="H280"/>
      <c r="I280" s="13"/>
      <c r="J280" s="13"/>
      <c r="K280" s="13"/>
      <c r="L280" s="13"/>
      <c r="M280" s="90"/>
      <c r="N280" s="53"/>
      <c r="O280" s="53"/>
    </row>
    <row r="281" spans="1:15" s="52" customFormat="1">
      <c r="A281"/>
      <c r="B281"/>
      <c r="C281"/>
      <c r="D281"/>
      <c r="E281"/>
      <c r="F281"/>
      <c r="G281"/>
      <c r="H281"/>
      <c r="I281" s="13"/>
      <c r="J281" s="13"/>
      <c r="K281" s="13"/>
      <c r="L281" s="13"/>
      <c r="M281" s="90"/>
      <c r="N281" s="53"/>
      <c r="O281" s="53"/>
    </row>
    <row r="282" spans="1:15" s="52" customFormat="1">
      <c r="A282"/>
      <c r="B282"/>
      <c r="C282"/>
      <c r="D282"/>
      <c r="E282"/>
      <c r="F282"/>
      <c r="G282"/>
      <c r="H282"/>
      <c r="I282" s="13"/>
      <c r="J282" s="13"/>
      <c r="K282" s="13"/>
      <c r="L282" s="13"/>
      <c r="M282" s="90"/>
      <c r="N282" s="53"/>
      <c r="O282" s="53"/>
    </row>
    <row r="283" spans="1:15" s="52" customFormat="1">
      <c r="A283"/>
      <c r="B283"/>
      <c r="C283"/>
      <c r="D283"/>
      <c r="E283"/>
      <c r="F283"/>
      <c r="G283"/>
      <c r="H283"/>
      <c r="I283" s="13"/>
      <c r="J283" s="13"/>
      <c r="K283" s="13"/>
      <c r="L283" s="13"/>
      <c r="M283" s="90"/>
      <c r="N283" s="53"/>
      <c r="O283" s="53"/>
    </row>
    <row r="284" spans="1:15" s="52" customFormat="1">
      <c r="A284"/>
      <c r="B284"/>
      <c r="C284"/>
      <c r="D284"/>
      <c r="E284"/>
      <c r="F284"/>
      <c r="G284"/>
      <c r="H284"/>
      <c r="I284" s="13"/>
      <c r="J284" s="13"/>
      <c r="K284" s="13"/>
      <c r="L284" s="13"/>
      <c r="M284" s="90"/>
      <c r="N284" s="53"/>
      <c r="O284" s="53"/>
    </row>
    <row r="285" spans="1:15" s="52" customFormat="1">
      <c r="A285"/>
      <c r="B285"/>
      <c r="C285"/>
      <c r="D285"/>
      <c r="E285"/>
      <c r="F285"/>
      <c r="G285"/>
      <c r="H285"/>
      <c r="I285" s="13"/>
      <c r="J285" s="13"/>
      <c r="K285" s="13"/>
      <c r="L285" s="13"/>
      <c r="M285" s="90"/>
      <c r="N285" s="53"/>
      <c r="O285" s="53"/>
    </row>
    <row r="286" spans="1:15" s="52" customFormat="1">
      <c r="A286"/>
      <c r="B286"/>
      <c r="C286"/>
      <c r="D286"/>
      <c r="E286"/>
      <c r="F286"/>
      <c r="G286"/>
      <c r="H286"/>
      <c r="I286" s="13"/>
      <c r="J286" s="13"/>
      <c r="K286" s="13"/>
      <c r="L286" s="13"/>
      <c r="M286" s="90"/>
      <c r="N286" s="53"/>
      <c r="O286" s="53"/>
    </row>
    <row r="287" spans="1:15" s="52" customFormat="1">
      <c r="A287"/>
      <c r="B287"/>
      <c r="C287"/>
      <c r="D287"/>
      <c r="E287"/>
      <c r="F287"/>
      <c r="G287"/>
      <c r="H287"/>
      <c r="I287" s="13"/>
      <c r="J287" s="13"/>
      <c r="K287" s="13"/>
      <c r="L287" s="13"/>
      <c r="M287" s="90"/>
      <c r="N287" s="53"/>
      <c r="O287" s="53"/>
    </row>
    <row r="288" spans="1:15" s="52" customFormat="1">
      <c r="A288"/>
      <c r="B288"/>
      <c r="C288"/>
      <c r="D288"/>
      <c r="E288"/>
      <c r="F288"/>
      <c r="G288"/>
      <c r="H288"/>
      <c r="I288" s="13"/>
      <c r="J288" s="13"/>
      <c r="K288" s="13"/>
      <c r="L288" s="13"/>
      <c r="M288" s="90"/>
      <c r="N288" s="53"/>
      <c r="O288" s="53"/>
    </row>
    <row r="289" spans="1:15" s="52" customFormat="1">
      <c r="A289"/>
      <c r="B289"/>
      <c r="C289"/>
      <c r="D289"/>
      <c r="E289"/>
      <c r="F289"/>
      <c r="G289"/>
      <c r="H289"/>
      <c r="I289" s="13"/>
      <c r="J289" s="13"/>
      <c r="K289" s="13"/>
      <c r="L289" s="13"/>
      <c r="M289" s="90"/>
      <c r="N289" s="53"/>
      <c r="O289" s="53"/>
    </row>
    <row r="290" spans="1:15" s="52" customFormat="1">
      <c r="A290"/>
      <c r="B290"/>
      <c r="C290"/>
      <c r="D290"/>
      <c r="E290"/>
      <c r="F290"/>
      <c r="G290"/>
      <c r="H290"/>
      <c r="I290" s="13"/>
      <c r="J290" s="13"/>
      <c r="K290" s="13"/>
      <c r="L290" s="13"/>
      <c r="M290" s="90"/>
      <c r="N290" s="53"/>
      <c r="O290" s="53"/>
    </row>
    <row r="291" spans="1:15" s="52" customFormat="1">
      <c r="A291"/>
      <c r="B291"/>
      <c r="C291"/>
      <c r="D291"/>
      <c r="E291"/>
      <c r="F291"/>
      <c r="G291"/>
      <c r="H291"/>
      <c r="I291" s="13"/>
      <c r="J291" s="13"/>
      <c r="K291" s="13"/>
      <c r="L291" s="13"/>
      <c r="M291" s="90"/>
      <c r="N291" s="53"/>
      <c r="O291" s="53"/>
    </row>
    <row r="292" spans="1:15" s="52" customFormat="1">
      <c r="A292"/>
      <c r="B292"/>
      <c r="C292"/>
      <c r="D292"/>
      <c r="E292"/>
      <c r="F292"/>
      <c r="G292"/>
      <c r="H292"/>
      <c r="I292" s="13"/>
      <c r="J292" s="13"/>
      <c r="K292" s="13"/>
      <c r="L292" s="13"/>
      <c r="M292" s="90"/>
      <c r="N292" s="53"/>
      <c r="O292" s="53"/>
    </row>
    <row r="293" spans="1:15" s="52" customFormat="1">
      <c r="A293"/>
      <c r="B293"/>
      <c r="C293"/>
      <c r="D293"/>
      <c r="E293"/>
      <c r="F293"/>
      <c r="G293"/>
      <c r="H293"/>
      <c r="I293" s="13"/>
      <c r="J293" s="13"/>
      <c r="K293" s="13"/>
      <c r="L293" s="13"/>
      <c r="M293" s="90"/>
      <c r="N293" s="53"/>
      <c r="O293" s="53"/>
    </row>
    <row r="294" spans="1:15" s="52" customFormat="1">
      <c r="A294"/>
      <c r="B294"/>
      <c r="C294"/>
      <c r="D294"/>
      <c r="E294"/>
      <c r="F294"/>
      <c r="G294"/>
      <c r="H294"/>
      <c r="I294" s="13"/>
      <c r="J294" s="13"/>
      <c r="K294" s="13"/>
      <c r="L294" s="13"/>
      <c r="M294" s="90"/>
      <c r="N294" s="53"/>
      <c r="O294" s="53"/>
    </row>
    <row r="295" spans="1:15" s="52" customFormat="1">
      <c r="A295"/>
      <c r="B295"/>
      <c r="C295"/>
      <c r="D295"/>
      <c r="E295"/>
      <c r="F295"/>
      <c r="G295"/>
      <c r="H295"/>
      <c r="I295" s="13"/>
      <c r="J295" s="13"/>
      <c r="K295" s="13"/>
      <c r="L295" s="13"/>
      <c r="M295" s="90"/>
      <c r="N295" s="53"/>
      <c r="O295" s="53"/>
    </row>
    <row r="296" spans="1:15" s="52" customFormat="1">
      <c r="A296"/>
      <c r="B296"/>
      <c r="C296"/>
      <c r="D296"/>
      <c r="E296"/>
      <c r="F296"/>
      <c r="G296"/>
      <c r="H296"/>
      <c r="I296" s="13"/>
      <c r="J296" s="13"/>
      <c r="K296" s="13"/>
      <c r="L296" s="13"/>
      <c r="M296" s="90"/>
      <c r="N296" s="53"/>
      <c r="O296" s="53"/>
    </row>
    <row r="297" spans="1:15" s="52" customFormat="1">
      <c r="A297"/>
      <c r="B297"/>
      <c r="C297"/>
      <c r="D297"/>
      <c r="E297"/>
      <c r="F297"/>
      <c r="G297"/>
      <c r="H297"/>
      <c r="I297" s="13"/>
      <c r="J297" s="13"/>
      <c r="K297" s="13"/>
      <c r="L297" s="13"/>
      <c r="M297" s="90"/>
      <c r="N297" s="53"/>
      <c r="O297" s="53"/>
    </row>
    <row r="298" spans="1:15" s="52" customFormat="1">
      <c r="A298"/>
      <c r="B298"/>
      <c r="C298"/>
      <c r="D298"/>
      <c r="E298"/>
      <c r="F298"/>
      <c r="G298"/>
      <c r="H298"/>
      <c r="I298" s="13"/>
      <c r="J298" s="13"/>
      <c r="K298" s="13"/>
      <c r="L298" s="13"/>
      <c r="M298" s="90"/>
      <c r="N298" s="53"/>
      <c r="O298" s="53"/>
    </row>
    <row r="299" spans="1:15" s="52" customFormat="1">
      <c r="A299"/>
      <c r="B299"/>
      <c r="C299"/>
      <c r="D299"/>
      <c r="E299"/>
      <c r="F299"/>
      <c r="G299"/>
      <c r="H299"/>
      <c r="I299" s="13"/>
      <c r="J299" s="13"/>
      <c r="K299" s="13"/>
      <c r="L299" s="13"/>
      <c r="M299" s="90"/>
      <c r="N299" s="53"/>
      <c r="O299" s="53"/>
    </row>
    <row r="300" spans="1:15" s="52" customFormat="1">
      <c r="A300"/>
      <c r="B300"/>
      <c r="C300"/>
      <c r="D300"/>
      <c r="E300"/>
      <c r="F300"/>
      <c r="G300"/>
      <c r="H300"/>
      <c r="I300" s="13"/>
      <c r="J300" s="13"/>
      <c r="K300" s="13"/>
      <c r="L300" s="13"/>
      <c r="M300" s="90"/>
      <c r="N300" s="53"/>
      <c r="O300" s="53"/>
    </row>
    <row r="301" spans="1:15" s="52" customFormat="1">
      <c r="A301"/>
      <c r="B301"/>
      <c r="C301"/>
      <c r="D301"/>
      <c r="E301"/>
      <c r="F301"/>
      <c r="G301"/>
      <c r="H301"/>
      <c r="I301" s="13"/>
      <c r="J301" s="13"/>
      <c r="K301" s="13"/>
      <c r="L301" s="13"/>
      <c r="M301" s="90"/>
      <c r="N301" s="53"/>
      <c r="O301" s="53"/>
    </row>
    <row r="302" spans="1:15" s="52" customFormat="1">
      <c r="A302"/>
      <c r="B302"/>
      <c r="C302"/>
      <c r="D302"/>
      <c r="E302"/>
      <c r="F302"/>
      <c r="G302"/>
      <c r="H302"/>
      <c r="I302" s="13"/>
      <c r="J302" s="13"/>
      <c r="K302" s="13"/>
      <c r="L302" s="13"/>
      <c r="M302" s="90"/>
      <c r="N302" s="53"/>
      <c r="O302" s="53"/>
    </row>
    <row r="303" spans="1:15" s="52" customFormat="1">
      <c r="A303"/>
      <c r="B303"/>
      <c r="C303"/>
      <c r="D303"/>
      <c r="E303"/>
      <c r="F303"/>
      <c r="G303"/>
      <c r="H303"/>
      <c r="I303" s="13"/>
      <c r="J303" s="13"/>
      <c r="K303" s="13"/>
      <c r="L303" s="13"/>
      <c r="M303" s="90"/>
      <c r="N303" s="53"/>
      <c r="O303" s="53"/>
    </row>
    <row r="304" spans="1:15" s="52" customFormat="1">
      <c r="A304"/>
      <c r="B304"/>
      <c r="C304"/>
      <c r="D304"/>
      <c r="E304"/>
      <c r="F304"/>
      <c r="G304"/>
      <c r="H304"/>
      <c r="I304" s="13"/>
      <c r="J304" s="13"/>
      <c r="K304" s="13"/>
      <c r="L304" s="13"/>
      <c r="M304" s="90"/>
      <c r="N304" s="53"/>
      <c r="O304" s="53"/>
    </row>
    <row r="305" spans="1:15" s="52" customFormat="1">
      <c r="A305"/>
      <c r="B305"/>
      <c r="C305"/>
      <c r="D305"/>
      <c r="E305"/>
      <c r="F305"/>
      <c r="G305"/>
      <c r="H305"/>
      <c r="I305" s="13"/>
      <c r="J305" s="13"/>
      <c r="K305" s="13"/>
      <c r="L305" s="13"/>
      <c r="M305" s="90"/>
      <c r="N305" s="53"/>
      <c r="O305" s="53"/>
    </row>
    <row r="306" spans="1:15" s="52" customFormat="1">
      <c r="A306"/>
      <c r="B306"/>
      <c r="C306"/>
      <c r="D306"/>
      <c r="E306"/>
      <c r="F306"/>
      <c r="G306"/>
      <c r="H306"/>
      <c r="I306" s="13"/>
      <c r="J306" s="13"/>
      <c r="K306" s="13"/>
      <c r="L306" s="13"/>
      <c r="M306" s="90"/>
      <c r="N306" s="53"/>
      <c r="O306" s="53"/>
    </row>
    <row r="307" spans="1:15" s="52" customFormat="1">
      <c r="A307"/>
      <c r="B307"/>
      <c r="C307"/>
      <c r="D307"/>
      <c r="E307"/>
      <c r="F307"/>
      <c r="G307"/>
      <c r="H307"/>
      <c r="I307" s="13"/>
      <c r="J307" s="13"/>
      <c r="K307" s="13"/>
      <c r="L307" s="13"/>
      <c r="M307" s="90"/>
      <c r="N307" s="53"/>
      <c r="O307" s="53"/>
    </row>
    <row r="308" spans="1:15" s="52" customFormat="1">
      <c r="A308"/>
      <c r="B308"/>
      <c r="C308"/>
      <c r="D308"/>
      <c r="E308"/>
      <c r="F308"/>
      <c r="G308"/>
      <c r="H308"/>
      <c r="I308" s="13"/>
      <c r="J308" s="13"/>
      <c r="K308" s="13"/>
      <c r="L308" s="13"/>
      <c r="M308" s="90"/>
      <c r="N308" s="53"/>
      <c r="O308" s="53"/>
    </row>
    <row r="309" spans="1:15" s="52" customFormat="1">
      <c r="A309"/>
      <c r="B309"/>
      <c r="C309"/>
      <c r="D309"/>
      <c r="E309"/>
      <c r="F309"/>
      <c r="G309"/>
      <c r="H309"/>
      <c r="I309" s="13"/>
      <c r="J309" s="13"/>
      <c r="K309" s="13"/>
      <c r="L309" s="13"/>
      <c r="M309" s="90"/>
      <c r="N309" s="53"/>
      <c r="O309" s="53"/>
    </row>
    <row r="310" spans="1:15" s="52" customFormat="1">
      <c r="A310"/>
      <c r="B310"/>
      <c r="C310"/>
      <c r="D310"/>
      <c r="E310"/>
      <c r="F310"/>
      <c r="G310"/>
      <c r="H310"/>
      <c r="I310" s="13"/>
      <c r="J310" s="13"/>
      <c r="K310" s="13"/>
      <c r="L310" s="13"/>
      <c r="M310" s="90"/>
      <c r="N310" s="53"/>
      <c r="O310" s="53"/>
    </row>
    <row r="311" spans="1:15" s="52" customFormat="1">
      <c r="A311"/>
      <c r="B311"/>
      <c r="C311"/>
      <c r="D311"/>
      <c r="E311"/>
      <c r="F311"/>
      <c r="G311"/>
      <c r="H311"/>
      <c r="I311" s="13"/>
      <c r="J311" s="13"/>
      <c r="K311" s="13"/>
      <c r="L311" s="13"/>
      <c r="M311" s="90"/>
      <c r="N311" s="53"/>
      <c r="O311" s="53"/>
    </row>
    <row r="312" spans="1:15" s="52" customFormat="1">
      <c r="A312"/>
      <c r="B312"/>
      <c r="C312"/>
      <c r="D312"/>
      <c r="E312"/>
      <c r="F312"/>
      <c r="G312"/>
      <c r="H312"/>
      <c r="I312" s="13"/>
      <c r="J312" s="13"/>
      <c r="K312" s="13"/>
      <c r="L312" s="13"/>
      <c r="M312" s="90"/>
      <c r="N312" s="53"/>
      <c r="O312" s="53"/>
    </row>
    <row r="313" spans="1:15" s="52" customFormat="1">
      <c r="A313"/>
      <c r="B313"/>
      <c r="C313"/>
      <c r="D313"/>
      <c r="E313"/>
      <c r="F313"/>
      <c r="G313"/>
      <c r="H313"/>
      <c r="I313" s="13"/>
      <c r="J313" s="13"/>
      <c r="K313" s="13"/>
      <c r="L313" s="13"/>
      <c r="M313" s="90"/>
      <c r="N313" s="53"/>
      <c r="O313" s="53"/>
    </row>
    <row r="314" spans="1:15" s="52" customFormat="1">
      <c r="A314"/>
      <c r="B314"/>
      <c r="C314"/>
      <c r="D314"/>
      <c r="E314"/>
      <c r="F314"/>
      <c r="G314"/>
      <c r="H314"/>
      <c r="I314" s="13"/>
      <c r="J314" s="13"/>
      <c r="K314" s="13"/>
      <c r="L314" s="13"/>
      <c r="M314" s="90"/>
      <c r="N314" s="53"/>
      <c r="O314" s="53"/>
    </row>
    <row r="315" spans="1:15" s="52" customFormat="1">
      <c r="A315"/>
      <c r="B315"/>
      <c r="C315"/>
      <c r="D315"/>
      <c r="E315"/>
      <c r="F315"/>
      <c r="G315"/>
      <c r="H315"/>
      <c r="I315" s="13"/>
      <c r="J315" s="13"/>
      <c r="K315" s="13"/>
      <c r="L315" s="13"/>
      <c r="M315" s="90"/>
      <c r="N315" s="53"/>
      <c r="O315" s="53"/>
    </row>
    <row r="316" spans="1:15" s="52" customFormat="1">
      <c r="A316"/>
      <c r="B316"/>
      <c r="C316"/>
      <c r="D316"/>
      <c r="E316"/>
      <c r="F316"/>
      <c r="G316"/>
      <c r="H316"/>
      <c r="I316" s="13"/>
      <c r="J316" s="13"/>
      <c r="K316" s="13"/>
      <c r="L316" s="13"/>
      <c r="M316" s="90"/>
      <c r="N316" s="53"/>
      <c r="O316" s="53"/>
    </row>
    <row r="317" spans="1:15" s="52" customFormat="1">
      <c r="A317"/>
      <c r="B317"/>
      <c r="C317"/>
      <c r="D317"/>
      <c r="E317"/>
      <c r="F317"/>
      <c r="G317"/>
      <c r="H317"/>
      <c r="I317" s="13"/>
      <c r="J317" s="13"/>
      <c r="K317" s="13"/>
      <c r="L317" s="13"/>
      <c r="M317" s="90"/>
      <c r="N317" s="53"/>
      <c r="O317" s="53"/>
    </row>
    <row r="318" spans="1:15" s="52" customFormat="1">
      <c r="A318"/>
      <c r="B318"/>
      <c r="C318"/>
      <c r="D318"/>
      <c r="E318"/>
      <c r="F318"/>
      <c r="G318"/>
      <c r="H318"/>
      <c r="I318" s="13"/>
      <c r="J318" s="13"/>
      <c r="K318" s="13"/>
      <c r="L318" s="13"/>
      <c r="M318" s="90"/>
      <c r="N318" s="53"/>
      <c r="O318" s="53"/>
    </row>
    <row r="319" spans="1:15" s="52" customFormat="1">
      <c r="A319"/>
      <c r="B319"/>
      <c r="C319"/>
      <c r="D319"/>
      <c r="E319"/>
      <c r="F319"/>
      <c r="G319"/>
      <c r="H319"/>
      <c r="I319" s="13"/>
      <c r="J319" s="13"/>
      <c r="K319" s="13"/>
      <c r="L319" s="13"/>
      <c r="M319" s="90"/>
      <c r="N319" s="53"/>
      <c r="O319" s="53"/>
    </row>
    <row r="320" spans="1:15" s="52" customFormat="1">
      <c r="A320"/>
      <c r="B320"/>
      <c r="C320"/>
      <c r="D320"/>
      <c r="E320"/>
      <c r="F320"/>
      <c r="G320"/>
      <c r="H320"/>
      <c r="I320" s="13"/>
      <c r="J320" s="13"/>
      <c r="K320" s="13"/>
      <c r="L320" s="13"/>
      <c r="M320" s="90"/>
      <c r="N320" s="53"/>
      <c r="O320" s="53"/>
    </row>
    <row r="321" spans="1:15" s="52" customFormat="1">
      <c r="A321"/>
      <c r="B321"/>
      <c r="C321"/>
      <c r="D321"/>
      <c r="E321"/>
      <c r="F321"/>
      <c r="G321"/>
      <c r="H321"/>
      <c r="I321" s="13"/>
      <c r="J321" s="13"/>
      <c r="K321" s="13"/>
      <c r="L321" s="13"/>
      <c r="M321" s="90"/>
      <c r="N321" s="53"/>
      <c r="O321" s="53"/>
    </row>
    <row r="322" spans="1:15" s="52" customFormat="1">
      <c r="A322"/>
      <c r="B322"/>
      <c r="C322"/>
      <c r="D322"/>
      <c r="E322"/>
      <c r="F322"/>
      <c r="G322"/>
      <c r="H322"/>
      <c r="I322" s="13"/>
      <c r="J322" s="13"/>
      <c r="K322" s="13"/>
      <c r="L322" s="13"/>
      <c r="M322" s="90"/>
      <c r="N322" s="53"/>
      <c r="O322" s="53"/>
    </row>
    <row r="323" spans="1:15" s="52" customFormat="1">
      <c r="A323"/>
      <c r="B323"/>
      <c r="C323"/>
      <c r="D323"/>
      <c r="E323"/>
      <c r="F323"/>
      <c r="G323"/>
      <c r="H323"/>
      <c r="I323" s="13"/>
      <c r="J323" s="13"/>
      <c r="K323" s="13"/>
      <c r="L323" s="13"/>
      <c r="M323" s="90"/>
      <c r="N323" s="53"/>
      <c r="O323" s="53"/>
    </row>
    <row r="324" spans="1:15" s="52" customFormat="1">
      <c r="A324"/>
      <c r="B324"/>
      <c r="C324"/>
      <c r="D324"/>
      <c r="E324"/>
      <c r="F324"/>
      <c r="G324"/>
      <c r="H324"/>
      <c r="I324" s="13"/>
      <c r="J324" s="13"/>
      <c r="K324" s="13"/>
      <c r="L324" s="13"/>
      <c r="M324" s="90"/>
      <c r="N324" s="53"/>
      <c r="O324" s="53"/>
    </row>
    <row r="325" spans="1:15" s="52" customFormat="1">
      <c r="A325"/>
      <c r="B325"/>
      <c r="C325"/>
      <c r="D325"/>
      <c r="E325"/>
      <c r="F325"/>
      <c r="G325"/>
      <c r="H325"/>
      <c r="I325" s="13"/>
      <c r="J325" s="13"/>
      <c r="K325" s="13"/>
      <c r="L325" s="13"/>
      <c r="M325" s="90"/>
      <c r="N325" s="53"/>
      <c r="O325" s="53"/>
    </row>
    <row r="326" spans="1:15" s="52" customFormat="1">
      <c r="A326"/>
      <c r="B326"/>
      <c r="C326"/>
      <c r="D326"/>
      <c r="E326"/>
      <c r="F326"/>
      <c r="G326"/>
      <c r="H326"/>
      <c r="I326" s="13"/>
      <c r="J326" s="13"/>
      <c r="K326" s="13"/>
      <c r="L326" s="13"/>
      <c r="M326" s="90"/>
      <c r="N326" s="53"/>
      <c r="O326" s="53"/>
    </row>
    <row r="327" spans="1:15" s="52" customFormat="1">
      <c r="A327"/>
      <c r="B327"/>
      <c r="C327"/>
      <c r="D327"/>
      <c r="E327"/>
      <c r="F327"/>
      <c r="G327"/>
      <c r="H327"/>
      <c r="I327" s="13"/>
      <c r="J327" s="13"/>
      <c r="K327" s="13"/>
      <c r="L327" s="13"/>
      <c r="M327" s="90"/>
      <c r="N327" s="53"/>
      <c r="O327" s="53"/>
    </row>
    <row r="328" spans="1:15" s="52" customFormat="1">
      <c r="A328"/>
      <c r="B328"/>
      <c r="C328"/>
      <c r="D328"/>
      <c r="E328"/>
      <c r="F328"/>
      <c r="G328"/>
      <c r="H328"/>
      <c r="I328" s="13"/>
      <c r="J328" s="13"/>
      <c r="K328" s="13"/>
      <c r="L328" s="13"/>
      <c r="M328" s="90"/>
      <c r="N328" s="53"/>
      <c r="O328" s="53"/>
    </row>
    <row r="329" spans="1:15" s="52" customFormat="1">
      <c r="A329"/>
      <c r="B329"/>
      <c r="C329"/>
      <c r="D329"/>
      <c r="E329"/>
      <c r="F329"/>
      <c r="G329"/>
      <c r="H329"/>
      <c r="I329" s="13"/>
      <c r="J329" s="13"/>
      <c r="K329" s="13"/>
      <c r="L329" s="13"/>
      <c r="M329" s="90"/>
      <c r="N329" s="53"/>
      <c r="O329" s="53"/>
    </row>
    <row r="330" spans="1:15" s="52" customFormat="1">
      <c r="A330"/>
      <c r="B330"/>
      <c r="C330"/>
      <c r="D330"/>
      <c r="E330"/>
      <c r="F330"/>
      <c r="G330"/>
      <c r="H330"/>
      <c r="I330" s="13"/>
      <c r="J330" s="13"/>
      <c r="K330" s="13"/>
      <c r="L330" s="13"/>
      <c r="M330" s="90"/>
      <c r="N330" s="53"/>
      <c r="O330" s="53"/>
    </row>
    <row r="331" spans="1:15" s="52" customFormat="1">
      <c r="A331"/>
      <c r="B331"/>
      <c r="C331"/>
      <c r="D331"/>
      <c r="E331"/>
      <c r="F331"/>
      <c r="G331"/>
      <c r="H331"/>
      <c r="I331" s="13"/>
      <c r="J331" s="13"/>
      <c r="K331" s="13"/>
      <c r="L331" s="13"/>
      <c r="M331" s="90"/>
      <c r="N331" s="53"/>
      <c r="O331" s="53"/>
    </row>
    <row r="332" spans="1:15" s="52" customFormat="1">
      <c r="A332"/>
      <c r="B332"/>
      <c r="C332"/>
      <c r="D332"/>
      <c r="E332"/>
      <c r="F332"/>
      <c r="G332"/>
      <c r="H332"/>
      <c r="I332" s="13"/>
      <c r="J332" s="13"/>
      <c r="K332" s="13"/>
      <c r="L332" s="13"/>
      <c r="M332" s="90"/>
      <c r="N332" s="53"/>
      <c r="O332" s="53"/>
    </row>
    <row r="333" spans="1:15" s="52" customFormat="1">
      <c r="A333"/>
      <c r="B333"/>
      <c r="C333"/>
      <c r="D333"/>
      <c r="E333"/>
      <c r="F333"/>
      <c r="G333"/>
      <c r="H333"/>
      <c r="I333" s="13"/>
      <c r="J333" s="13"/>
      <c r="K333" s="13"/>
      <c r="L333" s="13"/>
      <c r="M333" s="90"/>
      <c r="N333" s="53"/>
      <c r="O333" s="53"/>
    </row>
    <row r="334" spans="1:15" s="52" customFormat="1">
      <c r="A334"/>
      <c r="B334"/>
      <c r="C334"/>
      <c r="D334"/>
      <c r="E334"/>
      <c r="F334"/>
      <c r="G334"/>
      <c r="H334"/>
      <c r="I334" s="13"/>
      <c r="J334" s="13"/>
      <c r="K334" s="13"/>
      <c r="L334" s="13"/>
      <c r="M334" s="90"/>
      <c r="N334" s="53"/>
      <c r="O334" s="53"/>
    </row>
    <row r="335" spans="1:15" s="52" customFormat="1">
      <c r="A335"/>
      <c r="B335"/>
      <c r="C335"/>
      <c r="D335"/>
      <c r="E335"/>
      <c r="F335"/>
      <c r="G335"/>
      <c r="H335"/>
      <c r="I335" s="13"/>
      <c r="J335" s="13"/>
      <c r="K335" s="13"/>
      <c r="L335" s="13"/>
      <c r="M335" s="90"/>
      <c r="N335" s="53"/>
      <c r="O335" s="53"/>
    </row>
    <row r="336" spans="1:15" s="52" customFormat="1">
      <c r="A336"/>
      <c r="B336"/>
      <c r="C336"/>
      <c r="D336"/>
      <c r="E336"/>
      <c r="F336"/>
      <c r="G336"/>
      <c r="H336"/>
      <c r="I336" s="13"/>
      <c r="J336" s="13"/>
      <c r="K336" s="13"/>
      <c r="L336" s="13"/>
      <c r="M336" s="90"/>
      <c r="N336" s="53"/>
      <c r="O336" s="53"/>
    </row>
    <row r="337" spans="1:15" s="52" customFormat="1">
      <c r="A337"/>
      <c r="B337"/>
      <c r="C337"/>
      <c r="D337"/>
      <c r="E337"/>
      <c r="F337"/>
      <c r="G337"/>
      <c r="H337"/>
      <c r="I337" s="13"/>
      <c r="J337" s="13"/>
      <c r="K337" s="13"/>
      <c r="L337" s="13"/>
      <c r="M337" s="90"/>
      <c r="N337" s="53"/>
      <c r="O337" s="53"/>
    </row>
    <row r="338" spans="1:15" s="52" customFormat="1">
      <c r="A338"/>
      <c r="B338"/>
      <c r="C338"/>
      <c r="D338"/>
      <c r="E338"/>
      <c r="F338"/>
      <c r="G338"/>
      <c r="H338"/>
      <c r="I338" s="13"/>
      <c r="J338" s="13"/>
      <c r="K338" s="13"/>
      <c r="L338" s="13"/>
      <c r="M338" s="90"/>
      <c r="N338" s="53"/>
      <c r="O338" s="53"/>
    </row>
    <row r="339" spans="1:15" s="52" customFormat="1">
      <c r="A339"/>
      <c r="B339"/>
      <c r="C339"/>
      <c r="D339"/>
      <c r="E339"/>
      <c r="F339"/>
      <c r="G339"/>
      <c r="H339"/>
      <c r="I339" s="13"/>
      <c r="J339" s="13"/>
      <c r="K339" s="13"/>
      <c r="L339" s="13"/>
      <c r="M339" s="90"/>
      <c r="N339" s="53"/>
      <c r="O339" s="53"/>
    </row>
    <row r="340" spans="1:15" s="52" customFormat="1">
      <c r="A340"/>
      <c r="B340"/>
      <c r="C340"/>
      <c r="D340"/>
      <c r="E340"/>
      <c r="F340"/>
      <c r="G340"/>
      <c r="H340"/>
      <c r="I340" s="13"/>
      <c r="J340" s="13"/>
      <c r="K340" s="13"/>
      <c r="L340" s="13"/>
      <c r="M340" s="90"/>
      <c r="N340" s="53"/>
      <c r="O340" s="53"/>
    </row>
    <row r="341" spans="1:15" s="52" customFormat="1">
      <c r="A341"/>
      <c r="B341"/>
      <c r="C341"/>
      <c r="D341"/>
      <c r="E341"/>
      <c r="F341"/>
      <c r="G341"/>
      <c r="H341"/>
      <c r="I341" s="13"/>
      <c r="J341" s="13"/>
      <c r="K341" s="13"/>
      <c r="L341" s="13"/>
      <c r="M341" s="90"/>
      <c r="N341" s="53"/>
      <c r="O341" s="53"/>
    </row>
    <row r="342" spans="1:15" s="52" customFormat="1">
      <c r="A342"/>
      <c r="B342"/>
      <c r="C342"/>
      <c r="D342"/>
      <c r="E342"/>
      <c r="F342"/>
      <c r="G342"/>
      <c r="H342"/>
      <c r="I342" s="13"/>
      <c r="J342" s="13"/>
      <c r="K342" s="13"/>
      <c r="L342" s="13"/>
      <c r="M342" s="90"/>
      <c r="N342" s="53"/>
      <c r="O342" s="53"/>
    </row>
    <row r="343" spans="1:15" s="52" customFormat="1">
      <c r="A343"/>
      <c r="B343"/>
      <c r="C343"/>
      <c r="D343"/>
      <c r="E343"/>
      <c r="F343"/>
      <c r="G343"/>
      <c r="H343"/>
      <c r="I343" s="13"/>
      <c r="J343" s="13"/>
      <c r="K343" s="13"/>
      <c r="L343" s="13"/>
      <c r="M343" s="90"/>
      <c r="N343" s="53"/>
      <c r="O343" s="53"/>
    </row>
    <row r="344" spans="1:15" s="52" customFormat="1">
      <c r="A344"/>
      <c r="B344"/>
      <c r="C344"/>
      <c r="D344"/>
      <c r="E344"/>
      <c r="F344"/>
      <c r="G344"/>
      <c r="H344"/>
      <c r="I344" s="13"/>
      <c r="J344" s="13"/>
      <c r="K344" s="13"/>
      <c r="L344" s="13"/>
      <c r="M344" s="90"/>
      <c r="N344" s="53"/>
      <c r="O344" s="53"/>
    </row>
    <row r="345" spans="1:15" s="52" customFormat="1">
      <c r="A345"/>
      <c r="B345"/>
      <c r="C345"/>
      <c r="D345"/>
      <c r="E345"/>
      <c r="F345"/>
      <c r="G345"/>
      <c r="H345"/>
      <c r="I345" s="13"/>
      <c r="J345" s="13"/>
      <c r="K345" s="13"/>
      <c r="L345" s="13"/>
      <c r="M345" s="90"/>
      <c r="N345" s="53"/>
      <c r="O345" s="53"/>
    </row>
    <row r="346" spans="1:15" s="52" customFormat="1">
      <c r="A346"/>
      <c r="B346"/>
      <c r="C346"/>
      <c r="D346"/>
      <c r="E346"/>
      <c r="F346"/>
      <c r="G346"/>
      <c r="H346"/>
      <c r="I346" s="13"/>
      <c r="J346" s="13"/>
      <c r="K346" s="13"/>
      <c r="L346" s="13"/>
      <c r="M346" s="90"/>
      <c r="N346" s="53"/>
      <c r="O346" s="53"/>
    </row>
    <row r="347" spans="1:15" s="52" customFormat="1">
      <c r="A347"/>
      <c r="B347"/>
      <c r="C347"/>
      <c r="D347"/>
      <c r="E347"/>
      <c r="F347"/>
      <c r="G347"/>
      <c r="H347"/>
      <c r="I347" s="13"/>
      <c r="J347" s="13"/>
      <c r="K347" s="13"/>
      <c r="L347" s="13"/>
      <c r="M347" s="90"/>
      <c r="N347" s="53"/>
      <c r="O347" s="53"/>
    </row>
    <row r="348" spans="1:15" s="52" customFormat="1">
      <c r="A348"/>
      <c r="B348"/>
      <c r="C348"/>
      <c r="D348"/>
      <c r="E348"/>
      <c r="F348"/>
      <c r="G348"/>
      <c r="H348"/>
      <c r="I348" s="13"/>
      <c r="J348" s="13"/>
      <c r="K348" s="13"/>
      <c r="L348" s="13"/>
      <c r="M348" s="90"/>
      <c r="N348" s="53"/>
      <c r="O348" s="53"/>
    </row>
    <row r="349" spans="1:15" s="52" customFormat="1">
      <c r="A349"/>
      <c r="B349"/>
      <c r="C349"/>
      <c r="D349"/>
      <c r="E349"/>
      <c r="F349"/>
      <c r="G349"/>
      <c r="H349"/>
      <c r="I349" s="13"/>
      <c r="J349" s="13"/>
      <c r="K349" s="13"/>
      <c r="L349" s="13"/>
      <c r="M349" s="90"/>
      <c r="N349" s="53"/>
      <c r="O349" s="53"/>
    </row>
    <row r="350" spans="1:15" s="52" customFormat="1">
      <c r="A350"/>
      <c r="B350"/>
      <c r="C350"/>
      <c r="D350"/>
      <c r="E350"/>
      <c r="F350"/>
      <c r="G350"/>
      <c r="H350"/>
      <c r="I350" s="13"/>
      <c r="J350" s="13"/>
      <c r="K350" s="13"/>
      <c r="L350" s="13"/>
      <c r="M350" s="90"/>
      <c r="N350" s="53"/>
      <c r="O350" s="53"/>
    </row>
    <row r="351" spans="1:15" s="52" customFormat="1">
      <c r="A351"/>
      <c r="B351"/>
      <c r="C351"/>
      <c r="D351"/>
      <c r="E351"/>
      <c r="F351"/>
      <c r="G351"/>
      <c r="H351"/>
      <c r="I351" s="13"/>
      <c r="J351" s="13"/>
      <c r="K351" s="13"/>
      <c r="L351" s="13"/>
      <c r="M351" s="90"/>
      <c r="N351" s="53"/>
      <c r="O351" s="53"/>
    </row>
    <row r="352" spans="1:15" s="52" customFormat="1">
      <c r="A352"/>
      <c r="B352"/>
      <c r="C352"/>
      <c r="D352"/>
      <c r="E352"/>
      <c r="F352"/>
      <c r="G352"/>
      <c r="H352"/>
      <c r="I352" s="13"/>
      <c r="J352" s="13"/>
      <c r="K352" s="13"/>
      <c r="L352" s="13"/>
      <c r="M352" s="90"/>
      <c r="N352" s="53"/>
      <c r="O352" s="53"/>
    </row>
    <row r="353" spans="1:15" s="52" customFormat="1">
      <c r="A353"/>
      <c r="B353"/>
      <c r="C353"/>
      <c r="D353"/>
      <c r="E353"/>
      <c r="F353"/>
      <c r="G353"/>
      <c r="H353"/>
      <c r="I353" s="13"/>
      <c r="J353" s="13"/>
      <c r="K353" s="13"/>
      <c r="L353" s="13"/>
      <c r="M353" s="90"/>
      <c r="N353" s="53"/>
      <c r="O353" s="53"/>
    </row>
    <row r="354" spans="1:15" s="52" customFormat="1">
      <c r="A354"/>
      <c r="B354"/>
      <c r="C354"/>
      <c r="D354"/>
      <c r="E354"/>
      <c r="F354"/>
      <c r="G354"/>
      <c r="H354"/>
      <c r="I354" s="13"/>
      <c r="J354" s="13"/>
      <c r="K354" s="13"/>
      <c r="L354" s="13"/>
      <c r="M354" s="90"/>
      <c r="N354" s="53"/>
      <c r="O354" s="53"/>
    </row>
    <row r="355" spans="1:15" s="52" customFormat="1">
      <c r="A355"/>
      <c r="B355"/>
      <c r="C355"/>
      <c r="D355"/>
      <c r="E355"/>
      <c r="F355"/>
      <c r="G355"/>
      <c r="H355"/>
      <c r="I355" s="13"/>
      <c r="J355" s="13"/>
      <c r="K355" s="13"/>
      <c r="L355" s="13"/>
      <c r="M355" s="90"/>
      <c r="N355" s="53"/>
      <c r="O355" s="53"/>
    </row>
    <row r="356" spans="1:15" s="52" customFormat="1">
      <c r="A356"/>
      <c r="B356"/>
      <c r="C356"/>
      <c r="D356"/>
      <c r="E356"/>
      <c r="F356"/>
      <c r="G356"/>
      <c r="H356"/>
      <c r="I356" s="13"/>
      <c r="J356" s="13"/>
      <c r="K356" s="13"/>
      <c r="L356" s="13"/>
      <c r="M356" s="90"/>
      <c r="N356" s="53"/>
      <c r="O356" s="53"/>
    </row>
    <row r="357" spans="1:15" s="52" customFormat="1">
      <c r="A357"/>
      <c r="B357"/>
      <c r="C357"/>
      <c r="D357"/>
      <c r="E357"/>
      <c r="F357"/>
      <c r="G357"/>
      <c r="H357"/>
      <c r="I357" s="13"/>
      <c r="J357" s="13"/>
      <c r="K357" s="13"/>
      <c r="L357" s="13"/>
      <c r="M357" s="90"/>
      <c r="N357" s="53"/>
      <c r="O357" s="53"/>
    </row>
    <row r="358" spans="1:15" s="52" customFormat="1">
      <c r="A358"/>
      <c r="B358"/>
      <c r="C358"/>
      <c r="D358"/>
      <c r="E358"/>
      <c r="F358"/>
      <c r="G358"/>
      <c r="H358"/>
      <c r="I358" s="13"/>
      <c r="J358" s="13"/>
      <c r="K358" s="13"/>
      <c r="L358" s="13"/>
      <c r="M358" s="90"/>
      <c r="N358" s="53"/>
      <c r="O358" s="53"/>
    </row>
    <row r="359" spans="1:15" s="52" customFormat="1">
      <c r="A359"/>
      <c r="B359"/>
      <c r="C359"/>
      <c r="D359"/>
      <c r="E359"/>
      <c r="F359"/>
      <c r="G359"/>
      <c r="H359"/>
      <c r="I359" s="13"/>
      <c r="J359" s="13"/>
      <c r="K359" s="13"/>
      <c r="L359" s="13"/>
      <c r="M359" s="90"/>
      <c r="N359" s="53"/>
      <c r="O359" s="53"/>
    </row>
    <row r="360" spans="1:15" s="52" customFormat="1">
      <c r="A360"/>
      <c r="B360"/>
      <c r="C360"/>
      <c r="D360"/>
      <c r="E360"/>
      <c r="F360"/>
      <c r="G360"/>
      <c r="H360"/>
      <c r="I360" s="13"/>
      <c r="J360" s="13"/>
      <c r="K360" s="13"/>
      <c r="L360" s="13"/>
      <c r="M360" s="90"/>
      <c r="N360" s="53"/>
      <c r="O360" s="53"/>
    </row>
    <row r="361" spans="1:15" s="52" customFormat="1">
      <c r="A361"/>
      <c r="B361"/>
      <c r="C361"/>
      <c r="D361"/>
      <c r="E361"/>
      <c r="F361"/>
      <c r="G361"/>
      <c r="H361"/>
      <c r="I361" s="13"/>
      <c r="J361" s="13"/>
      <c r="K361" s="13"/>
      <c r="L361" s="13"/>
      <c r="M361" s="90"/>
      <c r="N361" s="53"/>
      <c r="O361" s="53"/>
    </row>
    <row r="362" spans="1:15" s="52" customFormat="1">
      <c r="A362"/>
      <c r="B362"/>
      <c r="C362"/>
      <c r="D362"/>
      <c r="E362"/>
      <c r="F362"/>
      <c r="G362"/>
      <c r="H362"/>
      <c r="I362" s="13"/>
      <c r="J362" s="13"/>
      <c r="K362" s="13"/>
      <c r="L362" s="13"/>
      <c r="M362" s="90"/>
      <c r="N362" s="53"/>
      <c r="O362" s="53"/>
    </row>
    <row r="363" spans="1:15" s="52" customFormat="1">
      <c r="A363"/>
      <c r="B363"/>
      <c r="C363"/>
      <c r="D363"/>
      <c r="E363"/>
      <c r="F363"/>
      <c r="G363"/>
      <c r="H363"/>
      <c r="I363" s="13"/>
      <c r="J363" s="13"/>
      <c r="K363" s="13"/>
      <c r="L363" s="13"/>
      <c r="M363" s="90"/>
      <c r="N363" s="53"/>
      <c r="O363" s="53"/>
    </row>
    <row r="364" spans="1:15" s="52" customFormat="1">
      <c r="A364"/>
      <c r="B364"/>
      <c r="C364"/>
      <c r="D364"/>
      <c r="E364"/>
      <c r="F364"/>
      <c r="G364"/>
      <c r="H364"/>
      <c r="I364" s="13"/>
      <c r="J364" s="13"/>
      <c r="K364" s="13"/>
      <c r="L364" s="13"/>
      <c r="M364" s="90"/>
      <c r="N364" s="53"/>
      <c r="O364" s="53"/>
    </row>
    <row r="365" spans="1:15" s="52" customFormat="1">
      <c r="A365"/>
      <c r="B365"/>
      <c r="C365"/>
      <c r="D365"/>
      <c r="E365"/>
      <c r="F365"/>
      <c r="G365"/>
      <c r="H365"/>
      <c r="I365" s="13"/>
      <c r="J365" s="13"/>
      <c r="K365" s="13"/>
      <c r="L365" s="13"/>
      <c r="M365" s="90"/>
      <c r="N365" s="53"/>
      <c r="O365" s="53"/>
    </row>
    <row r="366" spans="1:15" s="52" customFormat="1">
      <c r="A366"/>
      <c r="B366"/>
      <c r="C366"/>
      <c r="D366"/>
      <c r="E366"/>
      <c r="F366"/>
      <c r="G366"/>
      <c r="H366"/>
      <c r="I366" s="13"/>
      <c r="J366" s="13"/>
      <c r="K366" s="13"/>
      <c r="L366" s="13"/>
      <c r="M366" s="90"/>
      <c r="N366" s="53"/>
      <c r="O366" s="53"/>
    </row>
    <row r="367" spans="1:15" s="52" customFormat="1">
      <c r="A367"/>
      <c r="B367"/>
      <c r="C367"/>
      <c r="D367"/>
      <c r="E367"/>
      <c r="F367"/>
      <c r="G367"/>
      <c r="H367"/>
      <c r="I367" s="13"/>
      <c r="J367" s="13"/>
      <c r="K367" s="13"/>
      <c r="L367" s="13"/>
      <c r="M367" s="90"/>
      <c r="N367" s="53"/>
      <c r="O367" s="53"/>
    </row>
    <row r="368" spans="1:15" s="52" customFormat="1">
      <c r="A368"/>
      <c r="B368"/>
      <c r="C368"/>
      <c r="D368"/>
      <c r="E368"/>
      <c r="F368"/>
      <c r="G368"/>
      <c r="H368"/>
      <c r="I368" s="13"/>
      <c r="J368" s="13"/>
      <c r="K368" s="13"/>
      <c r="L368" s="13"/>
      <c r="M368" s="90"/>
      <c r="N368" s="53"/>
      <c r="O368" s="53"/>
    </row>
    <row r="369" spans="1:15" s="52" customFormat="1">
      <c r="A369"/>
      <c r="B369"/>
      <c r="C369"/>
      <c r="D369"/>
      <c r="E369"/>
      <c r="F369"/>
      <c r="G369"/>
      <c r="H369"/>
      <c r="I369" s="13"/>
      <c r="J369" s="13"/>
      <c r="K369" s="13"/>
      <c r="L369" s="13"/>
      <c r="M369" s="90"/>
      <c r="N369" s="53"/>
      <c r="O369" s="53"/>
    </row>
    <row r="370" spans="1:15" s="52" customFormat="1">
      <c r="A370"/>
      <c r="B370"/>
      <c r="C370"/>
      <c r="D370"/>
      <c r="E370"/>
      <c r="F370"/>
      <c r="G370"/>
      <c r="H370"/>
      <c r="I370" s="13"/>
      <c r="J370" s="13"/>
      <c r="K370" s="13"/>
      <c r="L370" s="13"/>
      <c r="M370" s="90"/>
      <c r="N370" s="53"/>
      <c r="O370" s="53"/>
    </row>
    <row r="371" spans="1:15" s="52" customFormat="1">
      <c r="A371"/>
      <c r="B371"/>
      <c r="C371"/>
      <c r="D371"/>
      <c r="E371"/>
      <c r="F371"/>
      <c r="G371"/>
      <c r="H371"/>
      <c r="I371" s="13"/>
      <c r="J371" s="13"/>
      <c r="K371" s="13"/>
      <c r="L371" s="13"/>
      <c r="M371" s="90"/>
      <c r="N371" s="53"/>
      <c r="O371" s="53"/>
    </row>
    <row r="372" spans="1:15" s="52" customFormat="1">
      <c r="A372"/>
      <c r="B372"/>
      <c r="C372"/>
      <c r="D372"/>
      <c r="E372"/>
      <c r="F372"/>
      <c r="G372"/>
      <c r="H372"/>
      <c r="I372" s="13"/>
      <c r="J372" s="13"/>
      <c r="K372" s="13"/>
      <c r="L372" s="13"/>
      <c r="M372" s="90"/>
      <c r="N372" s="53"/>
      <c r="O372" s="53"/>
    </row>
    <row r="373" spans="1:15" s="52" customFormat="1">
      <c r="A373"/>
      <c r="B373"/>
      <c r="C373"/>
      <c r="D373"/>
      <c r="E373"/>
      <c r="F373"/>
      <c r="G373"/>
      <c r="H373"/>
      <c r="I373" s="13"/>
      <c r="J373" s="13"/>
      <c r="K373" s="13"/>
      <c r="L373" s="13"/>
      <c r="M373" s="90"/>
      <c r="N373" s="53"/>
      <c r="O373" s="53"/>
    </row>
    <row r="374" spans="1:15" s="52" customFormat="1">
      <c r="A374"/>
      <c r="B374"/>
      <c r="C374"/>
      <c r="D374"/>
      <c r="E374"/>
      <c r="F374"/>
      <c r="G374"/>
      <c r="H374"/>
      <c r="I374" s="13"/>
      <c r="J374" s="13"/>
      <c r="K374" s="13"/>
      <c r="L374" s="13"/>
      <c r="M374" s="90"/>
      <c r="N374" s="53"/>
      <c r="O374" s="53"/>
    </row>
    <row r="375" spans="1:15" s="52" customFormat="1">
      <c r="A375"/>
      <c r="B375"/>
      <c r="C375"/>
      <c r="D375"/>
      <c r="E375"/>
      <c r="F375"/>
      <c r="G375"/>
      <c r="H375"/>
      <c r="I375" s="13"/>
      <c r="J375" s="13"/>
      <c r="K375" s="13"/>
      <c r="L375" s="13"/>
      <c r="M375" s="90"/>
      <c r="N375" s="53"/>
      <c r="O375" s="53"/>
    </row>
    <row r="376" spans="1:15" s="52" customFormat="1">
      <c r="A376"/>
      <c r="B376"/>
      <c r="C376"/>
      <c r="D376"/>
      <c r="E376"/>
      <c r="F376"/>
      <c r="G376"/>
      <c r="H376"/>
      <c r="I376" s="13"/>
      <c r="J376" s="13"/>
      <c r="K376" s="13"/>
      <c r="L376" s="13"/>
      <c r="M376" s="90"/>
      <c r="N376" s="53"/>
      <c r="O376" s="53"/>
    </row>
    <row r="377" spans="1:15" s="52" customFormat="1">
      <c r="A377"/>
      <c r="B377"/>
      <c r="C377"/>
      <c r="D377"/>
      <c r="E377"/>
      <c r="F377"/>
      <c r="G377"/>
      <c r="H377"/>
      <c r="I377" s="13"/>
      <c r="J377" s="13"/>
      <c r="K377" s="13"/>
      <c r="L377" s="13"/>
      <c r="M377" s="90"/>
      <c r="N377" s="53"/>
      <c r="O377" s="53"/>
    </row>
    <row r="378" spans="1:15" s="52" customFormat="1">
      <c r="A378"/>
      <c r="B378"/>
      <c r="C378"/>
      <c r="D378"/>
      <c r="E378"/>
      <c r="F378"/>
      <c r="G378"/>
      <c r="H378"/>
      <c r="I378" s="13"/>
      <c r="J378" s="13"/>
      <c r="K378" s="13"/>
      <c r="L378" s="13"/>
      <c r="M378" s="90"/>
      <c r="N378" s="53"/>
      <c r="O378" s="53"/>
    </row>
    <row r="379" spans="1:15" s="52" customFormat="1">
      <c r="A379"/>
      <c r="B379"/>
      <c r="C379"/>
      <c r="D379"/>
      <c r="E379"/>
      <c r="F379"/>
      <c r="G379"/>
      <c r="H379"/>
      <c r="I379" s="13"/>
      <c r="J379" s="13"/>
      <c r="K379" s="13"/>
      <c r="L379" s="13"/>
      <c r="M379" s="90"/>
      <c r="N379" s="53"/>
      <c r="O379" s="53"/>
    </row>
    <row r="380" spans="1:15" s="52" customFormat="1">
      <c r="A380"/>
      <c r="B380"/>
      <c r="C380"/>
      <c r="D380"/>
      <c r="E380"/>
      <c r="F380"/>
      <c r="G380"/>
      <c r="H380"/>
      <c r="I380" s="13"/>
      <c r="J380" s="13"/>
      <c r="K380" s="13"/>
      <c r="L380" s="13"/>
      <c r="M380" s="90"/>
      <c r="N380" s="53"/>
      <c r="O380" s="53"/>
    </row>
    <row r="381" spans="1:15" s="52" customFormat="1">
      <c r="A381"/>
      <c r="B381"/>
      <c r="C381"/>
      <c r="D381"/>
      <c r="E381"/>
      <c r="F381"/>
      <c r="G381"/>
      <c r="H381"/>
      <c r="I381" s="13"/>
      <c r="J381" s="13"/>
      <c r="K381" s="13"/>
      <c r="L381" s="13"/>
      <c r="M381" s="90"/>
      <c r="N381" s="53"/>
      <c r="O381" s="53"/>
    </row>
    <row r="382" spans="1:15" s="52" customFormat="1">
      <c r="A382"/>
      <c r="B382"/>
      <c r="C382"/>
      <c r="D382"/>
      <c r="E382"/>
      <c r="F382"/>
      <c r="G382"/>
      <c r="H382"/>
      <c r="I382" s="13"/>
      <c r="J382" s="13"/>
      <c r="K382" s="13"/>
      <c r="L382" s="13"/>
      <c r="M382" s="90"/>
      <c r="N382" s="53"/>
      <c r="O382" s="53"/>
    </row>
    <row r="383" spans="1:15" s="52" customFormat="1">
      <c r="A383"/>
      <c r="B383"/>
      <c r="C383"/>
      <c r="D383"/>
      <c r="E383"/>
      <c r="F383"/>
      <c r="G383"/>
      <c r="H383"/>
      <c r="I383" s="13"/>
      <c r="J383" s="13"/>
      <c r="K383" s="13"/>
      <c r="L383" s="13"/>
      <c r="M383" s="90"/>
      <c r="N383" s="53"/>
      <c r="O383" s="53"/>
    </row>
    <row r="384" spans="1:15" s="52" customFormat="1">
      <c r="A384"/>
      <c r="B384"/>
      <c r="C384"/>
      <c r="D384"/>
      <c r="E384"/>
      <c r="F384"/>
      <c r="G384"/>
      <c r="H384"/>
      <c r="I384" s="13"/>
      <c r="J384" s="13"/>
      <c r="K384" s="13"/>
      <c r="L384" s="13"/>
      <c r="M384" s="90"/>
      <c r="N384" s="53"/>
      <c r="O384" s="53"/>
    </row>
    <row r="385" spans="1:15" s="52" customFormat="1">
      <c r="A385"/>
      <c r="B385"/>
      <c r="C385"/>
      <c r="D385"/>
      <c r="E385"/>
      <c r="F385"/>
      <c r="G385"/>
      <c r="H385"/>
      <c r="I385" s="13"/>
      <c r="J385" s="13"/>
      <c r="K385" s="13"/>
      <c r="L385" s="13"/>
      <c r="M385" s="90"/>
      <c r="N385" s="53"/>
      <c r="O385" s="53"/>
    </row>
    <row r="386" spans="1:15" s="52" customFormat="1">
      <c r="A386"/>
      <c r="B386"/>
      <c r="C386"/>
      <c r="D386"/>
      <c r="E386"/>
      <c r="F386"/>
      <c r="G386"/>
      <c r="H386"/>
      <c r="I386" s="13"/>
      <c r="J386" s="13"/>
      <c r="K386" s="13"/>
      <c r="L386" s="13"/>
      <c r="M386" s="90"/>
      <c r="N386" s="53"/>
      <c r="O386" s="53"/>
    </row>
    <row r="387" spans="1:15" s="52" customFormat="1">
      <c r="A387"/>
      <c r="B387"/>
      <c r="C387"/>
      <c r="D387"/>
      <c r="E387"/>
      <c r="F387"/>
      <c r="G387"/>
      <c r="H387"/>
      <c r="I387" s="13"/>
      <c r="J387" s="13"/>
      <c r="K387" s="13"/>
      <c r="L387" s="13"/>
      <c r="M387" s="90"/>
      <c r="N387" s="53"/>
      <c r="O387" s="53"/>
    </row>
    <row r="388" spans="1:15" s="52" customFormat="1">
      <c r="A388"/>
      <c r="B388"/>
      <c r="C388"/>
      <c r="D388"/>
      <c r="E388"/>
      <c r="F388"/>
      <c r="G388"/>
      <c r="H388"/>
      <c r="I388" s="13"/>
      <c r="J388" s="13"/>
      <c r="K388" s="13"/>
      <c r="L388" s="13"/>
      <c r="M388" s="90"/>
      <c r="N388" s="53"/>
      <c r="O388" s="53"/>
    </row>
    <row r="389" spans="1:15" s="52" customFormat="1">
      <c r="A389"/>
      <c r="B389"/>
      <c r="C389"/>
      <c r="D389"/>
      <c r="E389"/>
      <c r="F389"/>
      <c r="G389"/>
      <c r="H389"/>
      <c r="I389" s="13"/>
      <c r="J389" s="13"/>
      <c r="K389" s="13"/>
      <c r="L389" s="13"/>
      <c r="M389" s="90"/>
      <c r="N389" s="53"/>
      <c r="O389" s="53"/>
    </row>
    <row r="390" spans="1:15" s="52" customFormat="1">
      <c r="A390"/>
      <c r="B390"/>
      <c r="C390"/>
      <c r="D390"/>
      <c r="E390"/>
      <c r="F390"/>
      <c r="G390"/>
      <c r="H390"/>
      <c r="I390" s="13"/>
      <c r="J390" s="13"/>
      <c r="K390" s="13"/>
      <c r="L390" s="13"/>
      <c r="M390" s="90"/>
      <c r="N390" s="53"/>
      <c r="O390" s="53"/>
    </row>
    <row r="391" spans="1:15" s="52" customFormat="1">
      <c r="A391"/>
      <c r="B391"/>
      <c r="C391"/>
      <c r="D391"/>
      <c r="E391"/>
      <c r="F391"/>
      <c r="G391"/>
      <c r="H391"/>
      <c r="I391" s="13"/>
      <c r="J391" s="13"/>
      <c r="K391" s="13"/>
      <c r="L391" s="13"/>
      <c r="M391" s="90"/>
      <c r="N391" s="53"/>
      <c r="O391" s="53"/>
    </row>
    <row r="392" spans="1:15" s="52" customFormat="1">
      <c r="A392"/>
      <c r="B392"/>
      <c r="C392"/>
      <c r="D392"/>
      <c r="E392"/>
      <c r="F392"/>
      <c r="G392"/>
      <c r="H392"/>
      <c r="I392" s="13"/>
      <c r="J392" s="13"/>
      <c r="K392" s="13"/>
      <c r="L392" s="13"/>
      <c r="M392" s="90"/>
      <c r="N392" s="53"/>
      <c r="O392" s="53"/>
    </row>
    <row r="393" spans="1:15" s="52" customFormat="1">
      <c r="A393"/>
      <c r="B393"/>
      <c r="C393"/>
      <c r="D393"/>
      <c r="E393"/>
      <c r="F393"/>
      <c r="G393"/>
      <c r="H393"/>
      <c r="I393" s="13"/>
      <c r="J393" s="13"/>
      <c r="K393" s="13"/>
      <c r="L393" s="13"/>
      <c r="M393" s="90"/>
      <c r="N393" s="53"/>
      <c r="O393" s="53"/>
    </row>
    <row r="394" spans="1:15" s="52" customFormat="1">
      <c r="A394"/>
      <c r="B394"/>
      <c r="C394"/>
      <c r="D394"/>
      <c r="E394"/>
      <c r="F394"/>
      <c r="G394"/>
      <c r="H394"/>
      <c r="I394" s="13"/>
      <c r="J394" s="13"/>
      <c r="K394" s="13"/>
      <c r="L394" s="13"/>
      <c r="M394" s="90"/>
      <c r="N394" s="53"/>
      <c r="O394" s="53"/>
    </row>
    <row r="395" spans="1:15" s="52" customFormat="1">
      <c r="A395"/>
      <c r="B395"/>
      <c r="C395"/>
      <c r="D395"/>
      <c r="E395"/>
      <c r="F395"/>
      <c r="G395"/>
      <c r="H395"/>
      <c r="I395" s="13"/>
      <c r="J395" s="13"/>
      <c r="K395" s="13"/>
      <c r="L395" s="13"/>
      <c r="M395" s="90"/>
      <c r="N395" s="53"/>
      <c r="O395" s="53"/>
    </row>
    <row r="396" spans="1:15" s="52" customFormat="1">
      <c r="A396"/>
      <c r="B396"/>
      <c r="C396"/>
      <c r="D396"/>
      <c r="E396"/>
      <c r="F396"/>
      <c r="G396"/>
      <c r="H396"/>
      <c r="I396" s="13"/>
      <c r="J396" s="13"/>
      <c r="K396" s="13"/>
      <c r="L396" s="13"/>
      <c r="M396" s="90"/>
      <c r="N396" s="53"/>
      <c r="O396" s="53"/>
    </row>
    <row r="397" spans="1:15" s="52" customFormat="1">
      <c r="A397"/>
      <c r="B397"/>
      <c r="C397"/>
      <c r="D397"/>
      <c r="E397"/>
      <c r="F397"/>
      <c r="G397"/>
      <c r="H397"/>
      <c r="I397" s="13"/>
      <c r="J397" s="13"/>
      <c r="K397" s="13"/>
      <c r="L397" s="13"/>
      <c r="M397" s="90"/>
      <c r="N397" s="53"/>
      <c r="O397" s="53"/>
    </row>
    <row r="398" spans="1:15" s="52" customFormat="1">
      <c r="A398"/>
      <c r="B398"/>
      <c r="C398"/>
      <c r="D398"/>
      <c r="E398"/>
      <c r="F398"/>
      <c r="G398"/>
      <c r="H398"/>
      <c r="I398" s="13"/>
      <c r="J398" s="13"/>
      <c r="K398" s="13"/>
      <c r="L398" s="13"/>
      <c r="M398" s="90"/>
      <c r="N398" s="53"/>
      <c r="O398" s="53"/>
    </row>
    <row r="399" spans="1:15" s="52" customFormat="1">
      <c r="A399"/>
      <c r="B399"/>
      <c r="C399"/>
      <c r="D399"/>
      <c r="E399"/>
      <c r="F399"/>
      <c r="G399"/>
      <c r="H399"/>
      <c r="I399" s="13"/>
      <c r="J399" s="13"/>
      <c r="K399" s="13"/>
      <c r="L399" s="13"/>
      <c r="M399" s="90"/>
      <c r="N399" s="53"/>
      <c r="O399" s="53"/>
    </row>
    <row r="400" spans="1:15" s="52" customFormat="1">
      <c r="A400"/>
      <c r="B400"/>
      <c r="C400"/>
      <c r="D400"/>
      <c r="E400"/>
      <c r="F400"/>
      <c r="G400"/>
      <c r="H400"/>
      <c r="I400" s="13"/>
      <c r="J400" s="13"/>
      <c r="K400" s="13"/>
      <c r="L400" s="13"/>
      <c r="M400" s="90"/>
      <c r="N400" s="53"/>
      <c r="O400" s="53"/>
    </row>
    <row r="401" spans="1:15" s="52" customFormat="1">
      <c r="A401"/>
      <c r="B401"/>
      <c r="C401"/>
      <c r="D401"/>
      <c r="E401"/>
      <c r="F401"/>
      <c r="G401"/>
      <c r="H401"/>
      <c r="I401" s="13"/>
      <c r="J401" s="13"/>
      <c r="K401" s="13"/>
      <c r="L401" s="13"/>
      <c r="M401" s="90"/>
      <c r="N401" s="53"/>
      <c r="O401" s="53"/>
    </row>
    <row r="402" spans="1:15">
      <c r="M402" s="90"/>
      <c r="N402" s="53"/>
      <c r="O402" s="53"/>
    </row>
    <row r="403" spans="1:15">
      <c r="M403" s="90"/>
      <c r="N403" s="53"/>
      <c r="O403" s="53"/>
    </row>
    <row r="404" spans="1:15">
      <c r="M404" s="90"/>
      <c r="N404" s="53"/>
      <c r="O404" s="53"/>
    </row>
    <row r="405" spans="1:15">
      <c r="M405" s="90"/>
      <c r="N405" s="53"/>
      <c r="O405" s="53"/>
    </row>
    <row r="406" spans="1:15">
      <c r="M406" s="90"/>
      <c r="N406" s="53"/>
      <c r="O406" s="53"/>
    </row>
    <row r="407" spans="1:15">
      <c r="M407" s="90"/>
      <c r="N407" s="53"/>
      <c r="O407" s="53"/>
    </row>
    <row r="408" spans="1:15">
      <c r="M408" s="90"/>
      <c r="N408" s="53"/>
      <c r="O408" s="53"/>
    </row>
    <row r="409" spans="1:15">
      <c r="M409" s="90"/>
      <c r="N409" s="53"/>
      <c r="O409" s="53"/>
    </row>
    <row r="410" spans="1:15">
      <c r="M410" s="90"/>
      <c r="N410" s="53"/>
      <c r="O410" s="53"/>
    </row>
    <row r="411" spans="1:15">
      <c r="M411" s="90"/>
      <c r="N411" s="53"/>
      <c r="O411" s="53"/>
    </row>
    <row r="412" spans="1:15">
      <c r="M412" s="90"/>
      <c r="N412" s="53"/>
      <c r="O412" s="53"/>
    </row>
    <row r="413" spans="1:15">
      <c r="M413" s="90"/>
      <c r="N413" s="53"/>
      <c r="O413" s="53"/>
    </row>
    <row r="414" spans="1:15">
      <c r="M414" s="90"/>
      <c r="N414" s="53"/>
      <c r="O414" s="53"/>
    </row>
    <row r="415" spans="1:15">
      <c r="M415" s="90"/>
      <c r="N415" s="53"/>
      <c r="O415" s="53"/>
    </row>
    <row r="416" spans="1:15">
      <c r="M416" s="90"/>
      <c r="N416" s="53"/>
      <c r="O416" s="53"/>
    </row>
    <row r="417" spans="13:15">
      <c r="M417" s="90"/>
      <c r="N417" s="53"/>
      <c r="O417" s="53"/>
    </row>
    <row r="418" spans="13:15">
      <c r="M418" s="90"/>
      <c r="N418" s="53"/>
      <c r="O418" s="53"/>
    </row>
    <row r="419" spans="13:15">
      <c r="M419" s="90"/>
      <c r="N419" s="53"/>
      <c r="O419" s="53"/>
    </row>
    <row r="420" spans="13:15">
      <c r="M420" s="90"/>
      <c r="N420" s="53"/>
      <c r="O420" s="53"/>
    </row>
    <row r="421" spans="13:15">
      <c r="M421" s="90"/>
      <c r="N421" s="53"/>
      <c r="O421" s="53"/>
    </row>
    <row r="422" spans="13:15">
      <c r="M422" s="90"/>
      <c r="N422" s="53"/>
      <c r="O422" s="53"/>
    </row>
    <row r="423" spans="13:15">
      <c r="M423" s="90"/>
      <c r="N423" s="53"/>
      <c r="O423" s="53"/>
    </row>
    <row r="424" spans="13:15">
      <c r="M424" s="90"/>
      <c r="N424" s="53"/>
      <c r="O424" s="53"/>
    </row>
    <row r="425" spans="13:15">
      <c r="M425" s="90"/>
      <c r="N425" s="53"/>
      <c r="O425" s="53"/>
    </row>
    <row r="426" spans="13:15">
      <c r="M426" s="90"/>
      <c r="N426" s="53"/>
      <c r="O426" s="53"/>
    </row>
    <row r="427" spans="13:15">
      <c r="M427" s="90"/>
      <c r="N427" s="53"/>
      <c r="O427" s="53"/>
    </row>
    <row r="428" spans="13:15">
      <c r="M428" s="90"/>
      <c r="N428" s="53"/>
      <c r="O428" s="53"/>
    </row>
    <row r="429" spans="13:15">
      <c r="M429" s="90"/>
      <c r="N429" s="53"/>
      <c r="O429" s="53"/>
    </row>
    <row r="430" spans="13:15">
      <c r="M430" s="90"/>
      <c r="N430" s="53"/>
      <c r="O430" s="53"/>
    </row>
    <row r="431" spans="13:15">
      <c r="M431" s="90"/>
      <c r="N431" s="53"/>
      <c r="O431" s="53"/>
    </row>
  </sheetData>
  <pageMargins left="0.7" right="0.7" top="0.75" bottom="0.75" header="0.3" footer="0.3"/>
  <pageSetup paperSize="9" scale="1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2"/>
  <sheetViews>
    <sheetView topLeftCell="B1" zoomScale="70" zoomScaleNormal="70" zoomScaleSheetLayoutView="85" workbookViewId="0">
      <selection activeCell="B5" sqref="B5"/>
    </sheetView>
  </sheetViews>
  <sheetFormatPr defaultRowHeight="15"/>
  <cols>
    <col min="2" max="2" width="25.28515625" customWidth="1"/>
    <col min="4" max="4" width="26.140625" customWidth="1"/>
    <col min="5" max="5" width="13.140625" customWidth="1"/>
    <col min="6" max="6" width="32.5703125" customWidth="1"/>
    <col min="8" max="8" width="9.140625" customWidth="1"/>
    <col min="9" max="11" width="9.140625" style="13" customWidth="1"/>
    <col min="12" max="12" width="14" style="13" customWidth="1"/>
    <col min="13" max="13" width="9.140625" style="75" customWidth="1"/>
    <col min="14" max="14" width="9.140625" style="13" customWidth="1"/>
    <col min="15" max="15" width="18.5703125" style="13" customWidth="1"/>
  </cols>
  <sheetData>
    <row r="1" spans="1:15" s="7" customFormat="1" ht="63.75" customHeight="1">
      <c r="A1" s="1"/>
      <c r="B1" s="2"/>
      <c r="C1" s="3" t="s">
        <v>0</v>
      </c>
      <c r="D1" s="4"/>
      <c r="E1" s="5"/>
      <c r="F1" s="5"/>
      <c r="G1" s="5"/>
      <c r="H1" s="6"/>
      <c r="I1" s="6"/>
      <c r="J1" s="6"/>
      <c r="K1" s="6"/>
      <c r="L1" s="6"/>
      <c r="M1" s="88"/>
      <c r="N1" s="6"/>
      <c r="O1" s="6"/>
    </row>
    <row r="2" spans="1:15" s="7" customFormat="1" ht="32.25" customHeight="1">
      <c r="A2" s="1"/>
      <c r="B2" s="2"/>
      <c r="C2" s="3" t="s">
        <v>1</v>
      </c>
      <c r="D2" s="8"/>
      <c r="E2" s="9"/>
      <c r="F2" s="9"/>
      <c r="G2" s="10"/>
      <c r="H2" s="11"/>
      <c r="I2" s="6"/>
      <c r="J2" s="6"/>
      <c r="K2" s="6"/>
      <c r="L2" s="6"/>
      <c r="M2" s="88"/>
      <c r="N2" s="12"/>
      <c r="O2" s="6"/>
    </row>
    <row r="3" spans="1:15">
      <c r="I3"/>
      <c r="J3"/>
      <c r="K3"/>
      <c r="L3"/>
    </row>
    <row r="5" spans="1:15" ht="17.25">
      <c r="A5" s="14"/>
      <c r="B5" s="15" t="s">
        <v>193</v>
      </c>
      <c r="C5" s="14"/>
      <c r="D5" s="14"/>
      <c r="E5" s="14"/>
      <c r="F5" s="14"/>
      <c r="G5" s="14"/>
      <c r="H5" s="16"/>
      <c r="I5" s="16"/>
      <c r="J5" s="16"/>
      <c r="K5" s="16"/>
      <c r="L5" s="16"/>
    </row>
    <row r="6" spans="1:15" ht="31.5">
      <c r="A6" s="17" t="s">
        <v>3</v>
      </c>
      <c r="B6" s="17" t="s">
        <v>4</v>
      </c>
      <c r="C6" s="17" t="s">
        <v>69</v>
      </c>
      <c r="D6" s="17" t="s">
        <v>126</v>
      </c>
      <c r="E6" s="17" t="s">
        <v>7</v>
      </c>
      <c r="F6" s="17" t="s">
        <v>8</v>
      </c>
      <c r="G6" s="17" t="s">
        <v>9</v>
      </c>
      <c r="H6" s="17" t="s">
        <v>10</v>
      </c>
      <c r="I6" s="18" t="s">
        <v>194</v>
      </c>
      <c r="J6" s="18" t="s">
        <v>195</v>
      </c>
      <c r="K6" s="18" t="s">
        <v>26</v>
      </c>
      <c r="L6" s="17" t="s">
        <v>27</v>
      </c>
      <c r="M6" s="61"/>
      <c r="N6" s="19"/>
    </row>
    <row r="7" spans="1:15" s="27" customFormat="1" ht="18.75">
      <c r="A7" s="50">
        <v>1</v>
      </c>
      <c r="B7" s="49" t="s">
        <v>123</v>
      </c>
      <c r="C7" s="49" t="s">
        <v>59</v>
      </c>
      <c r="D7" s="49" t="s">
        <v>136</v>
      </c>
      <c r="E7" s="49" t="s">
        <v>29</v>
      </c>
      <c r="F7" s="50" t="s">
        <v>121</v>
      </c>
      <c r="G7" s="49">
        <v>2008</v>
      </c>
      <c r="H7" s="49">
        <v>67.5</v>
      </c>
      <c r="I7" s="50">
        <v>35</v>
      </c>
      <c r="J7" s="50">
        <v>23</v>
      </c>
      <c r="K7" s="50">
        <v>805</v>
      </c>
      <c r="L7" s="50" t="s">
        <v>120</v>
      </c>
      <c r="M7" s="68"/>
      <c r="N7" s="68"/>
      <c r="O7" s="36"/>
    </row>
    <row r="8" spans="1:15" s="26" customFormat="1" ht="20.25" customHeight="1">
      <c r="A8" s="50">
        <v>1</v>
      </c>
      <c r="B8" s="49" t="s">
        <v>182</v>
      </c>
      <c r="C8" s="49" t="s">
        <v>58</v>
      </c>
      <c r="D8" s="49" t="s">
        <v>32</v>
      </c>
      <c r="E8" s="49" t="s">
        <v>29</v>
      </c>
      <c r="F8" s="50" t="s">
        <v>131</v>
      </c>
      <c r="G8" s="49">
        <v>2006</v>
      </c>
      <c r="H8" s="49">
        <v>52</v>
      </c>
      <c r="I8" s="50">
        <v>27.5</v>
      </c>
      <c r="J8" s="50">
        <v>72</v>
      </c>
      <c r="K8" s="50">
        <f>I8*J8</f>
        <v>1980</v>
      </c>
      <c r="L8" s="50" t="s">
        <v>167</v>
      </c>
      <c r="M8" s="89"/>
      <c r="N8" s="68"/>
      <c r="O8" s="36"/>
    </row>
    <row r="9" spans="1:15" s="26" customFormat="1" ht="18.75" customHeight="1">
      <c r="A9" s="50"/>
      <c r="B9" s="49"/>
      <c r="C9" s="49"/>
      <c r="D9" s="49"/>
      <c r="E9" s="49"/>
      <c r="F9" s="50"/>
      <c r="G9" s="49"/>
      <c r="H9" s="49"/>
      <c r="I9" s="50"/>
      <c r="J9" s="50"/>
      <c r="K9" s="50"/>
      <c r="L9" s="50"/>
      <c r="M9" s="68"/>
      <c r="N9" s="68"/>
      <c r="O9" s="36"/>
    </row>
    <row r="10" spans="1:15" ht="17.25">
      <c r="A10" s="14"/>
      <c r="B10" s="15" t="s">
        <v>196</v>
      </c>
      <c r="C10" s="14"/>
      <c r="D10" s="14"/>
      <c r="E10" s="14"/>
      <c r="F10" s="14"/>
      <c r="G10" s="14"/>
      <c r="H10" s="16"/>
      <c r="I10" s="16"/>
      <c r="J10" s="16"/>
      <c r="K10" s="16"/>
      <c r="L10" s="16"/>
    </row>
    <row r="11" spans="1:15" s="26" customFormat="1" ht="20.25" customHeight="1">
      <c r="A11" s="50">
        <v>1</v>
      </c>
      <c r="B11" s="49" t="s">
        <v>157</v>
      </c>
      <c r="C11" s="49" t="s">
        <v>58</v>
      </c>
      <c r="D11" s="49" t="s">
        <v>164</v>
      </c>
      <c r="E11" s="49" t="s">
        <v>29</v>
      </c>
      <c r="F11" s="50" t="s">
        <v>169</v>
      </c>
      <c r="G11" s="49">
        <v>1995</v>
      </c>
      <c r="H11" s="49">
        <v>75</v>
      </c>
      <c r="I11" s="50">
        <v>75</v>
      </c>
      <c r="J11" s="50">
        <v>5</v>
      </c>
      <c r="K11" s="50">
        <v>375</v>
      </c>
      <c r="L11" s="50" t="s">
        <v>167</v>
      </c>
      <c r="M11" s="89"/>
      <c r="N11" s="68"/>
      <c r="O11" s="36"/>
    </row>
    <row r="12" spans="1:15" s="26" customFormat="1" ht="20.25" customHeight="1">
      <c r="A12" s="50">
        <v>1</v>
      </c>
      <c r="B12" s="49" t="s">
        <v>128</v>
      </c>
      <c r="C12" s="49" t="s">
        <v>58</v>
      </c>
      <c r="D12" s="49" t="s">
        <v>164</v>
      </c>
      <c r="E12" s="49" t="s">
        <v>29</v>
      </c>
      <c r="F12" s="50" t="s">
        <v>60</v>
      </c>
      <c r="G12" s="49">
        <v>1993</v>
      </c>
      <c r="H12" s="49">
        <v>82.5</v>
      </c>
      <c r="I12" s="50">
        <v>80</v>
      </c>
      <c r="J12" s="50">
        <v>28</v>
      </c>
      <c r="K12" s="50">
        <v>2240</v>
      </c>
      <c r="L12" s="50" t="s">
        <v>60</v>
      </c>
      <c r="M12" s="89"/>
      <c r="N12" s="68"/>
      <c r="O12" s="36"/>
    </row>
    <row r="13" spans="1:15" s="26" customFormat="1" ht="20.25">
      <c r="A13" s="50">
        <v>1</v>
      </c>
      <c r="B13" s="49" t="s">
        <v>198</v>
      </c>
      <c r="C13" s="49" t="s">
        <v>58</v>
      </c>
      <c r="D13" s="49" t="s">
        <v>164</v>
      </c>
      <c r="E13" s="49" t="s">
        <v>29</v>
      </c>
      <c r="F13" s="50" t="s">
        <v>108</v>
      </c>
      <c r="G13" s="49">
        <v>1984</v>
      </c>
      <c r="H13" s="49">
        <v>100</v>
      </c>
      <c r="I13" s="50">
        <v>97.5</v>
      </c>
      <c r="J13" s="50">
        <v>22</v>
      </c>
      <c r="K13" s="50">
        <v>2145</v>
      </c>
      <c r="L13" s="50" t="s">
        <v>199</v>
      </c>
      <c r="M13" s="89"/>
      <c r="N13" s="68"/>
      <c r="O13" s="36"/>
    </row>
    <row r="14" spans="1:15" s="26" customFormat="1" ht="20.25">
      <c r="A14" s="50">
        <v>1</v>
      </c>
      <c r="B14" s="49" t="s">
        <v>161</v>
      </c>
      <c r="C14" s="49" t="s">
        <v>58</v>
      </c>
      <c r="D14" s="49" t="s">
        <v>164</v>
      </c>
      <c r="E14" s="49" t="s">
        <v>29</v>
      </c>
      <c r="F14" s="50" t="s">
        <v>60</v>
      </c>
      <c r="G14" s="49">
        <v>1988</v>
      </c>
      <c r="H14" s="49">
        <v>110</v>
      </c>
      <c r="I14" s="50">
        <v>105</v>
      </c>
      <c r="J14" s="50">
        <v>32</v>
      </c>
      <c r="K14" s="50">
        <v>3360</v>
      </c>
      <c r="L14" s="50" t="s">
        <v>60</v>
      </c>
      <c r="M14" s="89"/>
      <c r="N14" s="68"/>
      <c r="O14" s="36"/>
    </row>
    <row r="15" spans="1:15" s="26" customFormat="1" ht="20.25">
      <c r="A15" s="50">
        <v>1</v>
      </c>
      <c r="B15" s="49" t="s">
        <v>163</v>
      </c>
      <c r="C15" s="49" t="s">
        <v>58</v>
      </c>
      <c r="D15" s="49" t="s">
        <v>164</v>
      </c>
      <c r="E15" s="49" t="s">
        <v>29</v>
      </c>
      <c r="F15" s="50" t="s">
        <v>169</v>
      </c>
      <c r="G15" s="49">
        <v>1989</v>
      </c>
      <c r="H15" s="49">
        <v>140</v>
      </c>
      <c r="I15" s="50">
        <v>145</v>
      </c>
      <c r="J15" s="50">
        <v>10</v>
      </c>
      <c r="K15" s="50">
        <v>1450</v>
      </c>
      <c r="L15" s="50" t="s">
        <v>167</v>
      </c>
      <c r="M15" s="89"/>
      <c r="N15" s="68"/>
      <c r="O15" s="36"/>
    </row>
    <row r="16" spans="1:15" s="26" customFormat="1" ht="20.25">
      <c r="A16" s="50">
        <v>1</v>
      </c>
      <c r="B16" s="49" t="s">
        <v>156</v>
      </c>
      <c r="C16" s="49" t="s">
        <v>58</v>
      </c>
      <c r="D16" s="49" t="s">
        <v>164</v>
      </c>
      <c r="E16" s="49" t="s">
        <v>137</v>
      </c>
      <c r="F16" s="50" t="s">
        <v>165</v>
      </c>
      <c r="G16" s="49">
        <v>1981</v>
      </c>
      <c r="H16" s="49">
        <v>110</v>
      </c>
      <c r="I16" s="50">
        <v>110</v>
      </c>
      <c r="J16" s="50">
        <v>28</v>
      </c>
      <c r="K16" s="50">
        <v>3080</v>
      </c>
      <c r="L16" s="50"/>
      <c r="M16" s="89"/>
      <c r="N16" s="68"/>
      <c r="O16" s="36"/>
    </row>
    <row r="17" spans="1:15" s="26" customFormat="1" ht="20.25">
      <c r="A17" s="50">
        <v>1</v>
      </c>
      <c r="B17" s="49" t="s">
        <v>200</v>
      </c>
      <c r="C17" s="49" t="s">
        <v>58</v>
      </c>
      <c r="D17" s="49" t="s">
        <v>51</v>
      </c>
      <c r="E17" s="49" t="s">
        <v>137</v>
      </c>
      <c r="F17" s="50" t="s">
        <v>60</v>
      </c>
      <c r="G17" s="49">
        <v>1975</v>
      </c>
      <c r="H17" s="49">
        <v>82.5</v>
      </c>
      <c r="I17" s="50">
        <v>77.5</v>
      </c>
      <c r="J17" s="50">
        <v>25</v>
      </c>
      <c r="K17" s="50">
        <v>1937.5</v>
      </c>
      <c r="L17" s="50" t="s">
        <v>60</v>
      </c>
      <c r="M17" s="89"/>
      <c r="N17" s="68"/>
      <c r="O17" s="36"/>
    </row>
    <row r="18" spans="1:15" ht="18.75">
      <c r="A18" s="33"/>
      <c r="B18" s="33"/>
      <c r="C18" s="33"/>
      <c r="D18" s="26"/>
      <c r="E18" s="33"/>
      <c r="F18" s="33"/>
      <c r="G18" s="33"/>
      <c r="H18" s="33"/>
      <c r="I18" s="34"/>
      <c r="J18" s="34"/>
      <c r="K18" s="34"/>
      <c r="L18" s="34"/>
      <c r="M18" s="59"/>
      <c r="N18" s="34"/>
      <c r="O18" s="34"/>
    </row>
    <row r="19" spans="1:15" ht="15.75">
      <c r="A19" s="37"/>
      <c r="B19" s="38" t="s">
        <v>197</v>
      </c>
      <c r="C19" s="38"/>
      <c r="D19" s="38"/>
      <c r="E19" s="38"/>
      <c r="F19" s="33"/>
      <c r="G19" s="33"/>
      <c r="H19" s="33"/>
      <c r="I19" s="34"/>
      <c r="J19" s="34"/>
      <c r="K19" s="34"/>
      <c r="L19" s="34"/>
      <c r="M19" s="59"/>
      <c r="N19" s="34"/>
      <c r="O19" s="34"/>
    </row>
    <row r="20" spans="1:15" ht="15.75">
      <c r="A20" s="65" t="s">
        <v>56</v>
      </c>
      <c r="B20" s="43" t="s">
        <v>161</v>
      </c>
      <c r="C20" s="94" t="s">
        <v>45</v>
      </c>
      <c r="D20" s="95"/>
      <c r="E20" s="58">
        <v>1780.8</v>
      </c>
      <c r="F20" s="33"/>
      <c r="G20" s="33"/>
      <c r="H20" s="33"/>
      <c r="I20" s="34"/>
      <c r="J20" s="34"/>
      <c r="K20" s="34"/>
      <c r="L20" s="34"/>
      <c r="M20" s="59"/>
      <c r="N20" s="34"/>
      <c r="O20" s="34"/>
    </row>
    <row r="21" spans="1:15" ht="15.75">
      <c r="A21" s="65">
        <v>2</v>
      </c>
      <c r="B21" s="43" t="s">
        <v>128</v>
      </c>
      <c r="C21" s="94" t="s">
        <v>45</v>
      </c>
      <c r="D21" s="95"/>
      <c r="E21" s="58">
        <v>1500.8</v>
      </c>
      <c r="F21" s="33"/>
      <c r="G21" s="33"/>
      <c r="H21" s="33"/>
      <c r="I21" s="34"/>
      <c r="J21" s="34"/>
      <c r="K21" s="34"/>
      <c r="L21" s="34"/>
      <c r="M21" s="59"/>
      <c r="N21" s="34"/>
      <c r="O21" s="34"/>
    </row>
    <row r="22" spans="1:15" ht="15.75">
      <c r="A22" s="65">
        <v>3</v>
      </c>
      <c r="B22" s="43" t="s">
        <v>198</v>
      </c>
      <c r="C22" s="94" t="s">
        <v>45</v>
      </c>
      <c r="D22" s="95"/>
      <c r="E22" s="58">
        <v>1265.5</v>
      </c>
      <c r="F22" s="33"/>
      <c r="G22" s="33"/>
      <c r="H22" s="33"/>
      <c r="I22" s="34"/>
      <c r="J22" s="34"/>
      <c r="K22" s="34"/>
      <c r="L22" s="34"/>
      <c r="M22" s="59"/>
      <c r="N22" s="34"/>
      <c r="O22" s="34"/>
    </row>
    <row r="23" spans="1:15" ht="15.75">
      <c r="A23" s="33"/>
      <c r="B23" s="33"/>
      <c r="C23" s="33"/>
      <c r="D23" s="33"/>
      <c r="E23" s="33"/>
      <c r="F23" s="33"/>
      <c r="G23" s="33"/>
      <c r="H23" s="33"/>
      <c r="I23" s="34"/>
      <c r="J23" s="34"/>
      <c r="K23" s="34"/>
      <c r="L23" s="34"/>
      <c r="M23" s="59"/>
      <c r="N23" s="34"/>
      <c r="O23" s="34"/>
    </row>
    <row r="24" spans="1:15" ht="15.75">
      <c r="A24" s="33"/>
      <c r="B24" s="33"/>
      <c r="C24" s="33"/>
      <c r="D24" s="33"/>
      <c r="E24" s="33"/>
      <c r="F24" s="33"/>
      <c r="G24" s="33"/>
      <c r="H24" s="33"/>
      <c r="I24" s="34"/>
      <c r="J24" s="34"/>
      <c r="K24" s="34"/>
      <c r="L24" s="34"/>
      <c r="M24" s="59"/>
      <c r="N24" s="34"/>
      <c r="O24" s="34"/>
    </row>
    <row r="25" spans="1:15" ht="15.75">
      <c r="A25" s="33"/>
      <c r="B25" s="33"/>
      <c r="C25" s="33"/>
      <c r="D25" s="33"/>
      <c r="E25" s="33"/>
      <c r="F25" s="33"/>
      <c r="G25" s="33"/>
      <c r="H25" s="33"/>
      <c r="I25" s="34"/>
      <c r="J25" s="34"/>
      <c r="K25" s="34"/>
      <c r="L25" s="34"/>
      <c r="M25" s="59"/>
      <c r="N25" s="34"/>
      <c r="O25" s="34"/>
    </row>
    <row r="26" spans="1:15" ht="15.75">
      <c r="A26" s="33"/>
      <c r="B26" s="33"/>
      <c r="C26" s="33"/>
      <c r="D26" s="33"/>
      <c r="E26" s="33"/>
      <c r="F26" s="33"/>
      <c r="G26" s="33"/>
      <c r="H26" s="33"/>
      <c r="I26" s="34"/>
      <c r="J26" s="34"/>
      <c r="K26" s="34"/>
      <c r="L26" s="34"/>
      <c r="M26" s="59"/>
      <c r="N26" s="34"/>
      <c r="O26" s="34"/>
    </row>
    <row r="27" spans="1:15" ht="15.75">
      <c r="A27" s="33"/>
      <c r="B27" s="33"/>
      <c r="C27" s="33"/>
      <c r="D27" s="33"/>
      <c r="E27" s="33"/>
      <c r="F27" s="33"/>
      <c r="G27" s="33"/>
      <c r="H27" s="33"/>
      <c r="I27" s="34"/>
      <c r="J27" s="34"/>
      <c r="K27" s="34"/>
      <c r="L27" s="34"/>
      <c r="M27" s="59"/>
      <c r="N27" s="34"/>
      <c r="O27" s="34"/>
    </row>
    <row r="28" spans="1:15" ht="15.75">
      <c r="A28" s="33"/>
      <c r="B28" s="33"/>
      <c r="C28" s="33"/>
      <c r="D28" s="33"/>
      <c r="E28" s="33"/>
      <c r="F28" s="33"/>
      <c r="G28" s="33"/>
      <c r="H28" s="33"/>
      <c r="I28" s="34"/>
      <c r="J28" s="34"/>
      <c r="K28" s="34"/>
      <c r="L28" s="34"/>
      <c r="M28" s="59"/>
      <c r="N28" s="34"/>
      <c r="O28" s="34"/>
    </row>
    <row r="29" spans="1:15" ht="15.75">
      <c r="A29" s="33"/>
      <c r="B29" s="33"/>
      <c r="C29" s="33"/>
      <c r="D29" s="33"/>
      <c r="E29" s="33"/>
      <c r="F29" s="33"/>
      <c r="G29" s="33"/>
      <c r="H29" s="33"/>
      <c r="I29" s="34"/>
      <c r="J29" s="34"/>
      <c r="K29" s="34"/>
      <c r="L29" s="34"/>
      <c r="M29" s="59"/>
      <c r="N29" s="34"/>
      <c r="O29" s="34"/>
    </row>
    <row r="30" spans="1:15" ht="15.75">
      <c r="A30" s="33"/>
      <c r="B30" s="33"/>
      <c r="C30" s="33"/>
      <c r="D30" s="33"/>
      <c r="E30" s="33"/>
      <c r="F30" s="33"/>
      <c r="G30" s="33"/>
      <c r="H30" s="33"/>
      <c r="I30" s="34"/>
      <c r="J30" s="34"/>
      <c r="K30" s="34"/>
      <c r="L30" s="34"/>
      <c r="M30" s="59"/>
      <c r="N30" s="34"/>
      <c r="O30" s="34"/>
    </row>
    <row r="31" spans="1:15" ht="15.75">
      <c r="A31" s="19"/>
      <c r="B31" s="19"/>
      <c r="C31" s="19"/>
      <c r="D31" s="19"/>
      <c r="E31" s="19"/>
      <c r="F31" s="19"/>
      <c r="G31" s="19"/>
      <c r="H31" s="19"/>
      <c r="I31" s="51"/>
      <c r="J31" s="51"/>
      <c r="K31" s="51"/>
      <c r="L31" s="51"/>
      <c r="M31" s="60"/>
      <c r="N31" s="51"/>
      <c r="O31" s="51"/>
    </row>
    <row r="32" spans="1:15" ht="15.75">
      <c r="A32" s="19"/>
      <c r="B32" s="19"/>
      <c r="C32" s="19"/>
      <c r="D32" s="19"/>
      <c r="E32" s="19"/>
      <c r="F32" s="19"/>
      <c r="G32" s="19"/>
      <c r="H32" s="19"/>
      <c r="I32" s="51"/>
      <c r="J32" s="51"/>
      <c r="K32" s="51"/>
      <c r="L32" s="51"/>
      <c r="M32" s="60"/>
      <c r="N32" s="51"/>
      <c r="O32" s="51"/>
    </row>
    <row r="33" spans="1:15" ht="15.75">
      <c r="A33" s="19"/>
      <c r="B33" s="19"/>
      <c r="C33" s="19"/>
      <c r="D33" s="19"/>
      <c r="E33" s="19"/>
      <c r="F33" s="19"/>
      <c r="G33" s="19"/>
      <c r="H33" s="19"/>
      <c r="I33" s="51"/>
      <c r="J33" s="51"/>
      <c r="K33" s="51"/>
      <c r="L33" s="51"/>
      <c r="M33" s="60"/>
      <c r="N33" s="51"/>
      <c r="O33" s="51"/>
    </row>
    <row r="221" spans="1:15" s="52" customFormat="1">
      <c r="A221"/>
      <c r="B221"/>
      <c r="C221"/>
      <c r="D221"/>
      <c r="E221"/>
      <c r="F221"/>
      <c r="G221"/>
      <c r="H221"/>
      <c r="I221" s="13"/>
      <c r="J221" s="13"/>
      <c r="K221" s="13"/>
      <c r="L221" s="13"/>
      <c r="M221" s="75"/>
      <c r="N221" s="13"/>
      <c r="O221" s="13"/>
    </row>
    <row r="222" spans="1:15" s="52" customFormat="1">
      <c r="A222"/>
      <c r="B222"/>
      <c r="C222"/>
      <c r="D222"/>
      <c r="E222"/>
      <c r="F222"/>
      <c r="G222"/>
      <c r="H222"/>
      <c r="I222" s="13"/>
      <c r="J222" s="13"/>
      <c r="K222" s="13"/>
      <c r="L222" s="13"/>
      <c r="M222" s="75"/>
      <c r="N222" s="13"/>
      <c r="O222" s="13"/>
    </row>
    <row r="223" spans="1:15" s="52" customFormat="1">
      <c r="A223"/>
      <c r="B223"/>
      <c r="C223"/>
      <c r="D223"/>
      <c r="E223"/>
      <c r="F223"/>
      <c r="G223"/>
      <c r="H223"/>
      <c r="I223" s="13"/>
      <c r="J223" s="13"/>
      <c r="K223" s="13"/>
      <c r="L223" s="13"/>
      <c r="M223" s="75"/>
      <c r="N223" s="13"/>
      <c r="O223" s="13"/>
    </row>
    <row r="224" spans="1:15" s="52" customFormat="1">
      <c r="A224"/>
      <c r="B224"/>
      <c r="C224"/>
      <c r="D224"/>
      <c r="E224"/>
      <c r="F224"/>
      <c r="G224"/>
      <c r="H224"/>
      <c r="I224" s="13"/>
      <c r="J224" s="13"/>
      <c r="K224" s="13"/>
      <c r="L224" s="13"/>
      <c r="M224" s="75"/>
      <c r="N224" s="13"/>
      <c r="O224" s="13"/>
    </row>
    <row r="225" spans="1:15" s="52" customFormat="1">
      <c r="A225"/>
      <c r="B225"/>
      <c r="C225"/>
      <c r="D225"/>
      <c r="E225"/>
      <c r="F225"/>
      <c r="G225"/>
      <c r="H225"/>
      <c r="I225" s="13"/>
      <c r="J225" s="13"/>
      <c r="K225" s="13"/>
      <c r="L225" s="13"/>
      <c r="M225" s="75"/>
      <c r="N225" s="13"/>
      <c r="O225" s="13"/>
    </row>
    <row r="226" spans="1:15" s="52" customFormat="1">
      <c r="A226"/>
      <c r="B226"/>
      <c r="C226"/>
      <c r="D226"/>
      <c r="E226"/>
      <c r="F226"/>
      <c r="G226"/>
      <c r="H226"/>
      <c r="I226" s="13"/>
      <c r="J226" s="13"/>
      <c r="K226" s="13"/>
      <c r="L226" s="13"/>
      <c r="M226" s="75"/>
      <c r="N226" s="13"/>
      <c r="O226" s="13"/>
    </row>
    <row r="227" spans="1:15" s="52" customFormat="1">
      <c r="A227"/>
      <c r="B227"/>
      <c r="C227"/>
      <c r="D227"/>
      <c r="E227"/>
      <c r="F227"/>
      <c r="G227"/>
      <c r="H227"/>
      <c r="I227" s="13"/>
      <c r="J227" s="13"/>
      <c r="K227" s="13"/>
      <c r="L227" s="13"/>
      <c r="M227" s="75"/>
      <c r="N227" s="13"/>
      <c r="O227" s="13"/>
    </row>
    <row r="228" spans="1:15" s="52" customFormat="1">
      <c r="A228"/>
      <c r="B228"/>
      <c r="C228"/>
      <c r="D228"/>
      <c r="E228"/>
      <c r="F228"/>
      <c r="G228"/>
      <c r="H228"/>
      <c r="I228" s="13"/>
      <c r="J228" s="13"/>
      <c r="K228" s="13"/>
      <c r="L228" s="13"/>
      <c r="M228" s="75"/>
      <c r="N228" s="13"/>
      <c r="O228" s="13"/>
    </row>
    <row r="229" spans="1:15" s="52" customFormat="1">
      <c r="A229"/>
      <c r="B229"/>
      <c r="C229"/>
      <c r="D229"/>
      <c r="E229"/>
      <c r="F229"/>
      <c r="G229"/>
      <c r="H229"/>
      <c r="I229" s="13"/>
      <c r="J229" s="13"/>
      <c r="K229" s="13"/>
      <c r="L229" s="13"/>
      <c r="M229" s="75"/>
      <c r="N229" s="13"/>
      <c r="O229" s="13"/>
    </row>
    <row r="230" spans="1:15" s="52" customFormat="1">
      <c r="A230"/>
      <c r="B230"/>
      <c r="C230"/>
      <c r="D230"/>
      <c r="E230"/>
      <c r="F230"/>
      <c r="G230"/>
      <c r="H230"/>
      <c r="I230" s="13"/>
      <c r="J230" s="13"/>
      <c r="K230" s="13"/>
      <c r="L230" s="13"/>
      <c r="M230" s="75"/>
      <c r="N230" s="13"/>
      <c r="O230" s="13"/>
    </row>
    <row r="231" spans="1:15" s="52" customFormat="1">
      <c r="A231"/>
      <c r="B231"/>
      <c r="C231"/>
      <c r="D231"/>
      <c r="E231"/>
      <c r="F231"/>
      <c r="G231"/>
      <c r="H231"/>
      <c r="I231" s="13"/>
      <c r="J231" s="13"/>
      <c r="K231" s="13"/>
      <c r="L231" s="13"/>
      <c r="M231" s="75"/>
      <c r="N231" s="13"/>
      <c r="O231" s="13"/>
    </row>
    <row r="232" spans="1:15" s="52" customFormat="1">
      <c r="A232"/>
      <c r="B232"/>
      <c r="C232"/>
      <c r="D232"/>
      <c r="E232"/>
      <c r="F232"/>
      <c r="G232"/>
      <c r="H232"/>
      <c r="I232" s="13"/>
      <c r="J232" s="13"/>
      <c r="K232" s="13"/>
      <c r="L232" s="13"/>
      <c r="M232" s="75"/>
      <c r="N232" s="13"/>
      <c r="O232" s="13"/>
    </row>
    <row r="233" spans="1:15" s="52" customFormat="1">
      <c r="A233"/>
      <c r="B233"/>
      <c r="C233"/>
      <c r="D233"/>
      <c r="E233"/>
      <c r="F233"/>
      <c r="G233"/>
      <c r="H233"/>
      <c r="I233" s="13"/>
      <c r="J233" s="13"/>
      <c r="K233" s="13"/>
      <c r="L233" s="13"/>
      <c r="M233" s="75"/>
      <c r="N233" s="13"/>
      <c r="O233" s="13"/>
    </row>
    <row r="234" spans="1:15" s="52" customFormat="1">
      <c r="A234"/>
      <c r="B234"/>
      <c r="C234"/>
      <c r="D234"/>
      <c r="E234"/>
      <c r="F234"/>
      <c r="G234"/>
      <c r="H234"/>
      <c r="I234" s="13"/>
      <c r="J234" s="13"/>
      <c r="K234" s="13"/>
      <c r="L234" s="13"/>
      <c r="M234" s="75"/>
      <c r="N234" s="13"/>
      <c r="O234" s="13"/>
    </row>
    <row r="235" spans="1:15" s="52" customFormat="1">
      <c r="A235"/>
      <c r="B235"/>
      <c r="C235"/>
      <c r="D235"/>
      <c r="E235"/>
      <c r="F235"/>
      <c r="G235"/>
      <c r="H235"/>
      <c r="I235" s="13"/>
      <c r="J235" s="13"/>
      <c r="K235" s="13"/>
      <c r="L235" s="13"/>
      <c r="M235" s="75"/>
      <c r="N235" s="13"/>
      <c r="O235" s="13"/>
    </row>
    <row r="236" spans="1:15" s="52" customFormat="1">
      <c r="A236"/>
      <c r="B236"/>
      <c r="C236"/>
      <c r="D236"/>
      <c r="E236"/>
      <c r="F236"/>
      <c r="G236"/>
      <c r="H236"/>
      <c r="I236" s="13"/>
      <c r="J236" s="13"/>
      <c r="K236" s="13"/>
      <c r="L236" s="13"/>
      <c r="M236" s="75"/>
      <c r="N236" s="13"/>
      <c r="O236" s="13"/>
    </row>
    <row r="237" spans="1:15" s="52" customFormat="1">
      <c r="A237"/>
      <c r="B237"/>
      <c r="C237"/>
      <c r="D237"/>
      <c r="E237"/>
      <c r="F237"/>
      <c r="G237"/>
      <c r="H237"/>
      <c r="I237" s="13"/>
      <c r="J237" s="13"/>
      <c r="K237" s="13"/>
      <c r="L237" s="13"/>
      <c r="M237" s="75"/>
      <c r="N237" s="13"/>
      <c r="O237" s="13"/>
    </row>
    <row r="238" spans="1:15" s="52" customFormat="1">
      <c r="A238"/>
      <c r="B238"/>
      <c r="C238"/>
      <c r="D238"/>
      <c r="E238"/>
      <c r="F238"/>
      <c r="G238"/>
      <c r="H238"/>
      <c r="I238" s="13"/>
      <c r="J238" s="13"/>
      <c r="K238" s="13"/>
      <c r="L238" s="13"/>
      <c r="M238" s="75"/>
      <c r="N238" s="13"/>
      <c r="O238" s="13"/>
    </row>
    <row r="239" spans="1:15" s="52" customFormat="1">
      <c r="A239"/>
      <c r="B239"/>
      <c r="C239"/>
      <c r="D239"/>
      <c r="E239"/>
      <c r="F239"/>
      <c r="G239"/>
      <c r="H239"/>
      <c r="I239" s="13"/>
      <c r="J239" s="13"/>
      <c r="K239" s="13"/>
      <c r="L239" s="13"/>
      <c r="M239" s="75"/>
      <c r="N239" s="13"/>
      <c r="O239" s="13"/>
    </row>
    <row r="240" spans="1:15" s="52" customFormat="1">
      <c r="A240"/>
      <c r="B240"/>
      <c r="C240"/>
      <c r="D240"/>
      <c r="E240"/>
      <c r="F240"/>
      <c r="G240"/>
      <c r="H240"/>
      <c r="I240" s="13"/>
      <c r="J240" s="13"/>
      <c r="K240" s="13"/>
      <c r="L240" s="13"/>
      <c r="M240" s="75"/>
      <c r="N240" s="13"/>
      <c r="O240" s="13"/>
    </row>
    <row r="241" spans="1:15" s="52" customFormat="1">
      <c r="A241"/>
      <c r="B241"/>
      <c r="C241"/>
      <c r="D241"/>
      <c r="E241"/>
      <c r="F241"/>
      <c r="G241"/>
      <c r="H241"/>
      <c r="I241" s="13"/>
      <c r="J241" s="13"/>
      <c r="K241" s="13"/>
      <c r="L241" s="13"/>
      <c r="M241" s="75"/>
      <c r="N241" s="13"/>
      <c r="O241" s="13"/>
    </row>
    <row r="242" spans="1:15" s="52" customFormat="1">
      <c r="A242"/>
      <c r="B242"/>
      <c r="C242"/>
      <c r="D242"/>
      <c r="E242"/>
      <c r="F242"/>
      <c r="G242"/>
      <c r="H242"/>
      <c r="I242" s="13"/>
      <c r="J242" s="13"/>
      <c r="K242" s="13"/>
      <c r="L242" s="13"/>
      <c r="M242" s="75"/>
      <c r="N242" s="13"/>
      <c r="O242" s="13"/>
    </row>
    <row r="243" spans="1:15" s="52" customFormat="1">
      <c r="A243"/>
      <c r="B243"/>
      <c r="C243"/>
      <c r="D243"/>
      <c r="E243"/>
      <c r="F243"/>
      <c r="G243"/>
      <c r="H243"/>
      <c r="I243" s="13"/>
      <c r="J243" s="13"/>
      <c r="K243" s="13"/>
      <c r="L243" s="13"/>
      <c r="M243" s="75"/>
      <c r="N243" s="13"/>
      <c r="O243" s="13"/>
    </row>
    <row r="244" spans="1:15" s="52" customFormat="1">
      <c r="A244"/>
      <c r="B244"/>
      <c r="C244"/>
      <c r="D244"/>
      <c r="E244"/>
      <c r="F244"/>
      <c r="G244"/>
      <c r="H244"/>
      <c r="I244" s="13"/>
      <c r="J244" s="13"/>
      <c r="K244" s="13"/>
      <c r="L244" s="13"/>
      <c r="M244" s="75"/>
      <c r="N244" s="13"/>
      <c r="O244" s="13"/>
    </row>
    <row r="245" spans="1:15" s="52" customFormat="1">
      <c r="A245"/>
      <c r="B245"/>
      <c r="C245"/>
      <c r="D245"/>
      <c r="E245"/>
      <c r="F245"/>
      <c r="G245"/>
      <c r="H245"/>
      <c r="I245" s="13"/>
      <c r="J245" s="13"/>
      <c r="K245" s="13"/>
      <c r="L245" s="13"/>
      <c r="M245" s="75"/>
      <c r="N245" s="13"/>
      <c r="O245" s="13"/>
    </row>
    <row r="246" spans="1:15" s="52" customFormat="1">
      <c r="A246"/>
      <c r="B246"/>
      <c r="C246"/>
      <c r="D246"/>
      <c r="E246"/>
      <c r="F246"/>
      <c r="G246"/>
      <c r="H246"/>
      <c r="I246" s="13"/>
      <c r="J246" s="13"/>
      <c r="K246" s="13"/>
      <c r="L246" s="13"/>
      <c r="M246" s="75"/>
      <c r="N246" s="13"/>
      <c r="O246" s="13"/>
    </row>
    <row r="247" spans="1:15" s="52" customFormat="1">
      <c r="A247"/>
      <c r="B247"/>
      <c r="C247"/>
      <c r="D247"/>
      <c r="E247"/>
      <c r="F247"/>
      <c r="G247"/>
      <c r="H247"/>
      <c r="I247" s="13"/>
      <c r="J247" s="13"/>
      <c r="K247" s="13"/>
      <c r="L247" s="13"/>
      <c r="M247" s="75"/>
      <c r="N247" s="13"/>
      <c r="O247" s="13"/>
    </row>
    <row r="248" spans="1:15" s="52" customFormat="1">
      <c r="A248"/>
      <c r="B248"/>
      <c r="C248"/>
      <c r="D248"/>
      <c r="E248"/>
      <c r="F248"/>
      <c r="G248"/>
      <c r="H248"/>
      <c r="I248" s="13"/>
      <c r="J248" s="13"/>
      <c r="K248" s="13"/>
      <c r="L248" s="13"/>
      <c r="M248" s="75"/>
      <c r="N248" s="13"/>
      <c r="O248" s="13"/>
    </row>
    <row r="249" spans="1:15" s="52" customFormat="1">
      <c r="A249"/>
      <c r="B249"/>
      <c r="C249"/>
      <c r="D249"/>
      <c r="E249"/>
      <c r="F249"/>
      <c r="G249"/>
      <c r="H249"/>
      <c r="I249" s="13"/>
      <c r="J249" s="13"/>
      <c r="K249" s="13"/>
      <c r="L249" s="13"/>
      <c r="M249" s="75"/>
      <c r="N249" s="13"/>
      <c r="O249" s="13"/>
    </row>
    <row r="250" spans="1:15" s="52" customFormat="1">
      <c r="A250"/>
      <c r="B250"/>
      <c r="C250"/>
      <c r="D250"/>
      <c r="E250"/>
      <c r="F250"/>
      <c r="G250"/>
      <c r="H250"/>
      <c r="I250" s="13"/>
      <c r="J250" s="13"/>
      <c r="K250" s="13"/>
      <c r="L250" s="13"/>
      <c r="M250" s="75"/>
      <c r="N250" s="13"/>
      <c r="O250" s="13"/>
    </row>
    <row r="251" spans="1:15" s="52" customFormat="1">
      <c r="A251"/>
      <c r="B251"/>
      <c r="C251"/>
      <c r="D251"/>
      <c r="E251"/>
      <c r="F251"/>
      <c r="G251"/>
      <c r="H251"/>
      <c r="I251" s="13"/>
      <c r="J251" s="13"/>
      <c r="K251" s="13"/>
      <c r="L251" s="13"/>
      <c r="M251" s="90"/>
      <c r="N251" s="53"/>
      <c r="O251" s="53"/>
    </row>
    <row r="252" spans="1:15" s="52" customFormat="1">
      <c r="A252"/>
      <c r="B252"/>
      <c r="C252"/>
      <c r="D252"/>
      <c r="E252"/>
      <c r="F252"/>
      <c r="G252"/>
      <c r="H252"/>
      <c r="I252" s="13"/>
      <c r="J252" s="13"/>
      <c r="K252" s="13"/>
      <c r="L252" s="13"/>
      <c r="M252" s="90"/>
      <c r="N252" s="53"/>
      <c r="O252" s="53"/>
    </row>
    <row r="253" spans="1:15" s="52" customFormat="1">
      <c r="A253"/>
      <c r="B253"/>
      <c r="C253"/>
      <c r="D253"/>
      <c r="E253"/>
      <c r="F253"/>
      <c r="G253"/>
      <c r="H253"/>
      <c r="I253" s="13"/>
      <c r="J253" s="13"/>
      <c r="K253" s="13"/>
      <c r="L253" s="13"/>
      <c r="M253" s="90"/>
      <c r="N253" s="53"/>
      <c r="O253" s="53"/>
    </row>
    <row r="254" spans="1:15" s="52" customFormat="1">
      <c r="A254"/>
      <c r="B254"/>
      <c r="C254"/>
      <c r="D254"/>
      <c r="E254"/>
      <c r="F254"/>
      <c r="G254"/>
      <c r="H254"/>
      <c r="I254" s="13"/>
      <c r="J254" s="13"/>
      <c r="K254" s="13"/>
      <c r="L254" s="13"/>
      <c r="M254" s="90"/>
      <c r="N254" s="53"/>
      <c r="O254" s="53"/>
    </row>
    <row r="255" spans="1:15" s="52" customFormat="1">
      <c r="A255"/>
      <c r="B255"/>
      <c r="C255"/>
      <c r="D255"/>
      <c r="E255"/>
      <c r="F255"/>
      <c r="G255"/>
      <c r="H255"/>
      <c r="I255" s="13"/>
      <c r="J255" s="13"/>
      <c r="K255" s="13"/>
      <c r="L255" s="13"/>
      <c r="M255" s="90"/>
      <c r="N255" s="53"/>
      <c r="O255" s="53"/>
    </row>
    <row r="256" spans="1:15" s="52" customFormat="1">
      <c r="A256"/>
      <c r="B256"/>
      <c r="C256"/>
      <c r="D256"/>
      <c r="E256"/>
      <c r="F256"/>
      <c r="G256"/>
      <c r="H256"/>
      <c r="I256" s="13"/>
      <c r="J256" s="13"/>
      <c r="K256" s="13"/>
      <c r="L256" s="13"/>
      <c r="M256" s="90"/>
      <c r="N256" s="53"/>
      <c r="O256" s="53"/>
    </row>
    <row r="257" spans="1:15" s="52" customFormat="1">
      <c r="A257"/>
      <c r="B257"/>
      <c r="C257"/>
      <c r="D257"/>
      <c r="E257"/>
      <c r="F257"/>
      <c r="G257"/>
      <c r="H257"/>
      <c r="I257" s="13"/>
      <c r="J257" s="13"/>
      <c r="K257" s="13"/>
      <c r="L257" s="13"/>
      <c r="M257" s="90"/>
      <c r="N257" s="53"/>
      <c r="O257" s="53"/>
    </row>
    <row r="258" spans="1:15" s="52" customFormat="1">
      <c r="A258"/>
      <c r="B258"/>
      <c r="C258"/>
      <c r="D258"/>
      <c r="E258"/>
      <c r="F258"/>
      <c r="G258"/>
      <c r="H258"/>
      <c r="I258" s="13"/>
      <c r="J258" s="13"/>
      <c r="K258" s="13"/>
      <c r="L258" s="13"/>
      <c r="M258" s="90"/>
      <c r="N258" s="53"/>
      <c r="O258" s="53"/>
    </row>
    <row r="259" spans="1:15" s="52" customFormat="1">
      <c r="A259"/>
      <c r="B259"/>
      <c r="C259"/>
      <c r="D259"/>
      <c r="E259"/>
      <c r="F259"/>
      <c r="G259"/>
      <c r="H259"/>
      <c r="I259" s="13"/>
      <c r="J259" s="13"/>
      <c r="K259" s="13"/>
      <c r="L259" s="13"/>
      <c r="M259" s="90"/>
      <c r="N259" s="53"/>
      <c r="O259" s="53"/>
    </row>
    <row r="260" spans="1:15" s="52" customFormat="1">
      <c r="A260"/>
      <c r="B260"/>
      <c r="C260"/>
      <c r="D260"/>
      <c r="E260"/>
      <c r="F260"/>
      <c r="G260"/>
      <c r="H260"/>
      <c r="I260" s="13"/>
      <c r="J260" s="13"/>
      <c r="K260" s="13"/>
      <c r="L260" s="13"/>
      <c r="M260" s="90"/>
      <c r="N260" s="53"/>
      <c r="O260" s="53"/>
    </row>
    <row r="261" spans="1:15" s="52" customFormat="1">
      <c r="A261"/>
      <c r="B261"/>
      <c r="C261"/>
      <c r="D261"/>
      <c r="E261"/>
      <c r="F261"/>
      <c r="G261"/>
      <c r="H261"/>
      <c r="I261" s="13"/>
      <c r="J261" s="13"/>
      <c r="K261" s="13"/>
      <c r="L261" s="13"/>
      <c r="M261" s="90"/>
      <c r="N261" s="53"/>
      <c r="O261" s="53"/>
    </row>
    <row r="262" spans="1:15" s="52" customFormat="1">
      <c r="A262"/>
      <c r="B262"/>
      <c r="C262"/>
      <c r="D262"/>
      <c r="E262"/>
      <c r="F262"/>
      <c r="G262"/>
      <c r="H262"/>
      <c r="I262" s="13"/>
      <c r="J262" s="13"/>
      <c r="K262" s="13"/>
      <c r="L262" s="13"/>
      <c r="M262" s="90"/>
      <c r="N262" s="53"/>
      <c r="O262" s="53"/>
    </row>
    <row r="263" spans="1:15" s="52" customFormat="1">
      <c r="A263"/>
      <c r="B263"/>
      <c r="C263"/>
      <c r="D263"/>
      <c r="E263"/>
      <c r="F263"/>
      <c r="G263"/>
      <c r="H263"/>
      <c r="I263" s="13"/>
      <c r="J263" s="13"/>
      <c r="K263" s="13"/>
      <c r="L263" s="13"/>
      <c r="M263" s="90"/>
      <c r="N263" s="53"/>
      <c r="O263" s="53"/>
    </row>
    <row r="264" spans="1:15" s="52" customFormat="1">
      <c r="A264"/>
      <c r="B264"/>
      <c r="C264"/>
      <c r="D264"/>
      <c r="E264"/>
      <c r="F264"/>
      <c r="G264"/>
      <c r="H264"/>
      <c r="I264" s="13"/>
      <c r="J264" s="13"/>
      <c r="K264" s="13"/>
      <c r="L264" s="13"/>
      <c r="M264" s="90"/>
      <c r="N264" s="53"/>
      <c r="O264" s="53"/>
    </row>
    <row r="265" spans="1:15" s="52" customFormat="1">
      <c r="A265"/>
      <c r="B265"/>
      <c r="C265"/>
      <c r="D265"/>
      <c r="E265"/>
      <c r="F265"/>
      <c r="G265"/>
      <c r="H265"/>
      <c r="I265" s="13"/>
      <c r="J265" s="13"/>
      <c r="K265" s="13"/>
      <c r="L265" s="13"/>
      <c r="M265" s="90"/>
      <c r="N265" s="53"/>
      <c r="O265" s="53"/>
    </row>
    <row r="266" spans="1:15" s="52" customFormat="1">
      <c r="A266"/>
      <c r="B266"/>
      <c r="C266"/>
      <c r="D266"/>
      <c r="E266"/>
      <c r="F266"/>
      <c r="G266"/>
      <c r="H266"/>
      <c r="I266" s="13"/>
      <c r="J266" s="13"/>
      <c r="K266" s="13"/>
      <c r="L266" s="13"/>
      <c r="M266" s="90"/>
      <c r="N266" s="53"/>
      <c r="O266" s="53"/>
    </row>
    <row r="267" spans="1:15" s="52" customFormat="1">
      <c r="A267"/>
      <c r="B267"/>
      <c r="C267"/>
      <c r="D267"/>
      <c r="E267"/>
      <c r="F267"/>
      <c r="G267"/>
      <c r="H267"/>
      <c r="I267" s="13"/>
      <c r="J267" s="13"/>
      <c r="K267" s="13"/>
      <c r="L267" s="13"/>
      <c r="M267" s="90"/>
      <c r="N267" s="53"/>
      <c r="O267" s="53"/>
    </row>
    <row r="268" spans="1:15" s="52" customFormat="1">
      <c r="A268"/>
      <c r="B268"/>
      <c r="C268"/>
      <c r="D268"/>
      <c r="E268"/>
      <c r="F268"/>
      <c r="G268"/>
      <c r="H268"/>
      <c r="I268" s="13"/>
      <c r="J268" s="13"/>
      <c r="K268" s="13"/>
      <c r="L268" s="13"/>
      <c r="M268" s="90"/>
      <c r="N268" s="53"/>
      <c r="O268" s="53"/>
    </row>
    <row r="269" spans="1:15" s="52" customFormat="1">
      <c r="A269"/>
      <c r="B269"/>
      <c r="C269"/>
      <c r="D269"/>
      <c r="E269"/>
      <c r="F269"/>
      <c r="G269"/>
      <c r="H269"/>
      <c r="I269" s="13"/>
      <c r="J269" s="13"/>
      <c r="K269" s="13"/>
      <c r="L269" s="13"/>
      <c r="M269" s="90"/>
      <c r="N269" s="53"/>
      <c r="O269" s="53"/>
    </row>
    <row r="270" spans="1:15" s="52" customFormat="1">
      <c r="A270"/>
      <c r="B270"/>
      <c r="C270"/>
      <c r="D270"/>
      <c r="E270"/>
      <c r="F270"/>
      <c r="G270"/>
      <c r="H270"/>
      <c r="I270" s="13"/>
      <c r="J270" s="13"/>
      <c r="K270" s="13"/>
      <c r="L270" s="13"/>
      <c r="M270" s="90"/>
      <c r="N270" s="53"/>
      <c r="O270" s="53"/>
    </row>
    <row r="271" spans="1:15" s="52" customFormat="1">
      <c r="A271"/>
      <c r="B271"/>
      <c r="C271"/>
      <c r="D271"/>
      <c r="E271"/>
      <c r="F271"/>
      <c r="G271"/>
      <c r="H271"/>
      <c r="I271" s="13"/>
      <c r="J271" s="13"/>
      <c r="K271" s="13"/>
      <c r="L271" s="13"/>
      <c r="M271" s="90"/>
      <c r="N271" s="53"/>
      <c r="O271" s="53"/>
    </row>
    <row r="272" spans="1:15" s="52" customFormat="1">
      <c r="A272"/>
      <c r="B272"/>
      <c r="C272"/>
      <c r="D272"/>
      <c r="E272"/>
      <c r="F272"/>
      <c r="G272"/>
      <c r="H272"/>
      <c r="I272" s="13"/>
      <c r="J272" s="13"/>
      <c r="K272" s="13"/>
      <c r="L272" s="13"/>
      <c r="M272" s="90"/>
      <c r="N272" s="53"/>
      <c r="O272" s="53"/>
    </row>
    <row r="273" spans="1:15" s="52" customFormat="1">
      <c r="A273"/>
      <c r="B273"/>
      <c r="C273"/>
      <c r="D273"/>
      <c r="E273"/>
      <c r="F273"/>
      <c r="G273"/>
      <c r="H273"/>
      <c r="I273" s="13"/>
      <c r="J273" s="13"/>
      <c r="K273" s="13"/>
      <c r="L273" s="13"/>
      <c r="M273" s="90"/>
      <c r="N273" s="53"/>
      <c r="O273" s="53"/>
    </row>
    <row r="274" spans="1:15" s="52" customFormat="1">
      <c r="A274"/>
      <c r="B274"/>
      <c r="C274"/>
      <c r="D274"/>
      <c r="E274"/>
      <c r="F274"/>
      <c r="G274"/>
      <c r="H274"/>
      <c r="I274" s="13"/>
      <c r="J274" s="13"/>
      <c r="K274" s="13"/>
      <c r="L274" s="13"/>
      <c r="M274" s="90"/>
      <c r="N274" s="53"/>
      <c r="O274" s="53"/>
    </row>
    <row r="275" spans="1:15" s="52" customFormat="1">
      <c r="A275"/>
      <c r="B275"/>
      <c r="C275"/>
      <c r="D275"/>
      <c r="E275"/>
      <c r="F275"/>
      <c r="G275"/>
      <c r="H275"/>
      <c r="I275" s="13"/>
      <c r="J275" s="13"/>
      <c r="K275" s="13"/>
      <c r="L275" s="13"/>
      <c r="M275" s="90"/>
      <c r="N275" s="53"/>
      <c r="O275" s="53"/>
    </row>
    <row r="276" spans="1:15" s="52" customFormat="1">
      <c r="A276"/>
      <c r="B276"/>
      <c r="C276"/>
      <c r="D276"/>
      <c r="E276"/>
      <c r="F276"/>
      <c r="G276"/>
      <c r="H276"/>
      <c r="I276" s="13"/>
      <c r="J276" s="13"/>
      <c r="K276" s="13"/>
      <c r="L276" s="13"/>
      <c r="M276" s="90"/>
      <c r="N276" s="53"/>
      <c r="O276" s="53"/>
    </row>
    <row r="277" spans="1:15" s="52" customFormat="1">
      <c r="A277"/>
      <c r="B277"/>
      <c r="C277"/>
      <c r="D277"/>
      <c r="E277"/>
      <c r="F277"/>
      <c r="G277"/>
      <c r="H277"/>
      <c r="I277" s="13"/>
      <c r="J277" s="13"/>
      <c r="K277" s="13"/>
      <c r="L277" s="13"/>
      <c r="M277" s="90"/>
      <c r="N277" s="53"/>
      <c r="O277" s="53"/>
    </row>
    <row r="278" spans="1:15" s="52" customFormat="1">
      <c r="A278"/>
      <c r="B278"/>
      <c r="C278"/>
      <c r="D278"/>
      <c r="E278"/>
      <c r="F278"/>
      <c r="G278"/>
      <c r="H278"/>
      <c r="I278" s="13"/>
      <c r="J278" s="13"/>
      <c r="K278" s="13"/>
      <c r="L278" s="13"/>
      <c r="M278" s="90"/>
      <c r="N278" s="53"/>
      <c r="O278" s="53"/>
    </row>
    <row r="279" spans="1:15" s="52" customFormat="1">
      <c r="A279"/>
      <c r="B279"/>
      <c r="C279"/>
      <c r="D279"/>
      <c r="E279"/>
      <c r="F279"/>
      <c r="G279"/>
      <c r="H279"/>
      <c r="I279" s="13"/>
      <c r="J279" s="13"/>
      <c r="K279" s="13"/>
      <c r="L279" s="13"/>
      <c r="M279" s="90"/>
      <c r="N279" s="53"/>
      <c r="O279" s="53"/>
    </row>
    <row r="280" spans="1:15" s="52" customFormat="1">
      <c r="A280"/>
      <c r="B280"/>
      <c r="C280"/>
      <c r="D280"/>
      <c r="E280"/>
      <c r="F280"/>
      <c r="G280"/>
      <c r="H280"/>
      <c r="I280" s="13"/>
      <c r="J280" s="13"/>
      <c r="K280" s="13"/>
      <c r="L280" s="13"/>
      <c r="M280" s="90"/>
      <c r="N280" s="53"/>
      <c r="O280" s="53"/>
    </row>
    <row r="281" spans="1:15" s="52" customFormat="1">
      <c r="A281"/>
      <c r="B281"/>
      <c r="C281"/>
      <c r="D281"/>
      <c r="E281"/>
      <c r="F281"/>
      <c r="G281"/>
      <c r="H281"/>
      <c r="I281" s="13"/>
      <c r="J281" s="13"/>
      <c r="K281" s="13"/>
      <c r="L281" s="13"/>
      <c r="M281" s="90"/>
      <c r="N281" s="53"/>
      <c r="O281" s="53"/>
    </row>
    <row r="282" spans="1:15" s="52" customFormat="1">
      <c r="A282"/>
      <c r="B282"/>
      <c r="C282"/>
      <c r="D282"/>
      <c r="E282"/>
      <c r="F282"/>
      <c r="G282"/>
      <c r="H282"/>
      <c r="I282" s="13"/>
      <c r="J282" s="13"/>
      <c r="K282" s="13"/>
      <c r="L282" s="13"/>
      <c r="M282" s="90"/>
      <c r="N282" s="53"/>
      <c r="O282" s="53"/>
    </row>
    <row r="283" spans="1:15" s="52" customFormat="1">
      <c r="A283"/>
      <c r="B283"/>
      <c r="C283"/>
      <c r="D283"/>
      <c r="E283"/>
      <c r="F283"/>
      <c r="G283"/>
      <c r="H283"/>
      <c r="I283" s="13"/>
      <c r="J283" s="13"/>
      <c r="K283" s="13"/>
      <c r="L283" s="13"/>
      <c r="M283" s="90"/>
      <c r="N283" s="53"/>
      <c r="O283" s="53"/>
    </row>
    <row r="284" spans="1:15" s="52" customFormat="1">
      <c r="A284"/>
      <c r="B284"/>
      <c r="C284"/>
      <c r="D284"/>
      <c r="E284"/>
      <c r="F284"/>
      <c r="G284"/>
      <c r="H284"/>
      <c r="I284" s="13"/>
      <c r="J284" s="13"/>
      <c r="K284" s="13"/>
      <c r="L284" s="13"/>
      <c r="M284" s="90"/>
      <c r="N284" s="53"/>
      <c r="O284" s="53"/>
    </row>
    <row r="285" spans="1:15" s="52" customFormat="1">
      <c r="A285"/>
      <c r="B285"/>
      <c r="C285"/>
      <c r="D285"/>
      <c r="E285"/>
      <c r="F285"/>
      <c r="G285"/>
      <c r="H285"/>
      <c r="I285" s="13"/>
      <c r="J285" s="13"/>
      <c r="K285" s="13"/>
      <c r="L285" s="13"/>
      <c r="M285" s="90"/>
      <c r="N285" s="53"/>
      <c r="O285" s="53"/>
    </row>
    <row r="286" spans="1:15" s="52" customFormat="1">
      <c r="A286"/>
      <c r="B286"/>
      <c r="C286"/>
      <c r="D286"/>
      <c r="E286"/>
      <c r="F286"/>
      <c r="G286"/>
      <c r="H286"/>
      <c r="I286" s="13"/>
      <c r="J286" s="13"/>
      <c r="K286" s="13"/>
      <c r="L286" s="13"/>
      <c r="M286" s="90"/>
      <c r="N286" s="53"/>
      <c r="O286" s="53"/>
    </row>
    <row r="287" spans="1:15" s="52" customFormat="1">
      <c r="A287"/>
      <c r="B287"/>
      <c r="C287"/>
      <c r="D287"/>
      <c r="E287"/>
      <c r="F287"/>
      <c r="G287"/>
      <c r="H287"/>
      <c r="I287" s="13"/>
      <c r="J287" s="13"/>
      <c r="K287" s="13"/>
      <c r="L287" s="13"/>
      <c r="M287" s="90"/>
      <c r="N287" s="53"/>
      <c r="O287" s="53"/>
    </row>
    <row r="288" spans="1:15" s="52" customFormat="1">
      <c r="A288"/>
      <c r="B288"/>
      <c r="C288"/>
      <c r="D288"/>
      <c r="E288"/>
      <c r="F288"/>
      <c r="G288"/>
      <c r="H288"/>
      <c r="I288" s="13"/>
      <c r="J288" s="13"/>
      <c r="K288" s="13"/>
      <c r="L288" s="13"/>
      <c r="M288" s="90"/>
      <c r="N288" s="53"/>
      <c r="O288" s="53"/>
    </row>
    <row r="289" spans="1:15" s="52" customFormat="1">
      <c r="A289"/>
      <c r="B289"/>
      <c r="C289"/>
      <c r="D289"/>
      <c r="E289"/>
      <c r="F289"/>
      <c r="G289"/>
      <c r="H289"/>
      <c r="I289" s="13"/>
      <c r="J289" s="13"/>
      <c r="K289" s="13"/>
      <c r="L289" s="13"/>
      <c r="M289" s="90"/>
      <c r="N289" s="53"/>
      <c r="O289" s="53"/>
    </row>
    <row r="290" spans="1:15" s="52" customFormat="1">
      <c r="A290"/>
      <c r="B290"/>
      <c r="C290"/>
      <c r="D290"/>
      <c r="E290"/>
      <c r="F290"/>
      <c r="G290"/>
      <c r="H290"/>
      <c r="I290" s="13"/>
      <c r="J290" s="13"/>
      <c r="K290" s="13"/>
      <c r="L290" s="13"/>
      <c r="M290" s="90"/>
      <c r="N290" s="53"/>
      <c r="O290" s="53"/>
    </row>
    <row r="291" spans="1:15" s="52" customFormat="1">
      <c r="A291"/>
      <c r="B291"/>
      <c r="C291"/>
      <c r="D291"/>
      <c r="E291"/>
      <c r="F291"/>
      <c r="G291"/>
      <c r="H291"/>
      <c r="I291" s="13"/>
      <c r="J291" s="13"/>
      <c r="K291" s="13"/>
      <c r="L291" s="13"/>
      <c r="M291" s="90"/>
      <c r="N291" s="53"/>
      <c r="O291" s="53"/>
    </row>
    <row r="292" spans="1:15" s="52" customFormat="1">
      <c r="A292"/>
      <c r="B292"/>
      <c r="C292"/>
      <c r="D292"/>
      <c r="E292"/>
      <c r="F292"/>
      <c r="G292"/>
      <c r="H292"/>
      <c r="I292" s="13"/>
      <c r="J292" s="13"/>
      <c r="K292" s="13"/>
      <c r="L292" s="13"/>
      <c r="M292" s="90"/>
      <c r="N292" s="53"/>
      <c r="O292" s="53"/>
    </row>
    <row r="293" spans="1:15" s="52" customFormat="1">
      <c r="A293"/>
      <c r="B293"/>
      <c r="C293"/>
      <c r="D293"/>
      <c r="E293"/>
      <c r="F293"/>
      <c r="G293"/>
      <c r="H293"/>
      <c r="I293" s="13"/>
      <c r="J293" s="13"/>
      <c r="K293" s="13"/>
      <c r="L293" s="13"/>
      <c r="M293" s="90"/>
      <c r="N293" s="53"/>
      <c r="O293" s="53"/>
    </row>
    <row r="294" spans="1:15" s="52" customFormat="1">
      <c r="A294"/>
      <c r="B294"/>
      <c r="C294"/>
      <c r="D294"/>
      <c r="E294"/>
      <c r="F294"/>
      <c r="G294"/>
      <c r="H294"/>
      <c r="I294" s="13"/>
      <c r="J294" s="13"/>
      <c r="K294" s="13"/>
      <c r="L294" s="13"/>
      <c r="M294" s="90"/>
      <c r="N294" s="53"/>
      <c r="O294" s="53"/>
    </row>
    <row r="295" spans="1:15" s="52" customFormat="1">
      <c r="A295"/>
      <c r="B295"/>
      <c r="C295"/>
      <c r="D295"/>
      <c r="E295"/>
      <c r="F295"/>
      <c r="G295"/>
      <c r="H295"/>
      <c r="I295" s="13"/>
      <c r="J295" s="13"/>
      <c r="K295" s="13"/>
      <c r="L295" s="13"/>
      <c r="M295" s="90"/>
      <c r="N295" s="53"/>
      <c r="O295" s="53"/>
    </row>
    <row r="296" spans="1:15" s="52" customFormat="1">
      <c r="A296"/>
      <c r="B296"/>
      <c r="C296"/>
      <c r="D296"/>
      <c r="E296"/>
      <c r="F296"/>
      <c r="G296"/>
      <c r="H296"/>
      <c r="I296" s="13"/>
      <c r="J296" s="13"/>
      <c r="K296" s="13"/>
      <c r="L296" s="13"/>
      <c r="M296" s="90"/>
      <c r="N296" s="53"/>
      <c r="O296" s="53"/>
    </row>
    <row r="297" spans="1:15" s="52" customFormat="1">
      <c r="A297"/>
      <c r="B297"/>
      <c r="C297"/>
      <c r="D297"/>
      <c r="E297"/>
      <c r="F297"/>
      <c r="G297"/>
      <c r="H297"/>
      <c r="I297" s="13"/>
      <c r="J297" s="13"/>
      <c r="K297" s="13"/>
      <c r="L297" s="13"/>
      <c r="M297" s="90"/>
      <c r="N297" s="53"/>
      <c r="O297" s="53"/>
    </row>
    <row r="298" spans="1:15" s="52" customFormat="1">
      <c r="A298"/>
      <c r="B298"/>
      <c r="C298"/>
      <c r="D298"/>
      <c r="E298"/>
      <c r="F298"/>
      <c r="G298"/>
      <c r="H298"/>
      <c r="I298" s="13"/>
      <c r="J298" s="13"/>
      <c r="K298" s="13"/>
      <c r="L298" s="13"/>
      <c r="M298" s="90"/>
      <c r="N298" s="53"/>
      <c r="O298" s="53"/>
    </row>
    <row r="299" spans="1:15" s="52" customFormat="1">
      <c r="A299"/>
      <c r="B299"/>
      <c r="C299"/>
      <c r="D299"/>
      <c r="E299"/>
      <c r="F299"/>
      <c r="G299"/>
      <c r="H299"/>
      <c r="I299" s="13"/>
      <c r="J299" s="13"/>
      <c r="K299" s="13"/>
      <c r="L299" s="13"/>
      <c r="M299" s="90"/>
      <c r="N299" s="53"/>
      <c r="O299" s="53"/>
    </row>
    <row r="300" spans="1:15" s="52" customFormat="1">
      <c r="A300"/>
      <c r="B300"/>
      <c r="C300"/>
      <c r="D300"/>
      <c r="E300"/>
      <c r="F300"/>
      <c r="G300"/>
      <c r="H300"/>
      <c r="I300" s="13"/>
      <c r="J300" s="13"/>
      <c r="K300" s="13"/>
      <c r="L300" s="13"/>
      <c r="M300" s="90"/>
      <c r="N300" s="53"/>
      <c r="O300" s="53"/>
    </row>
    <row r="301" spans="1:15" s="52" customFormat="1">
      <c r="A301"/>
      <c r="B301"/>
      <c r="C301"/>
      <c r="D301"/>
      <c r="E301"/>
      <c r="F301"/>
      <c r="G301"/>
      <c r="H301"/>
      <c r="I301" s="13"/>
      <c r="J301" s="13"/>
      <c r="K301" s="13"/>
      <c r="L301" s="13"/>
      <c r="M301" s="90"/>
      <c r="N301" s="53"/>
      <c r="O301" s="53"/>
    </row>
    <row r="302" spans="1:15" s="52" customFormat="1">
      <c r="A302"/>
      <c r="B302"/>
      <c r="C302"/>
      <c r="D302"/>
      <c r="E302"/>
      <c r="F302"/>
      <c r="G302"/>
      <c r="H302"/>
      <c r="I302" s="13"/>
      <c r="J302" s="13"/>
      <c r="K302" s="13"/>
      <c r="L302" s="13"/>
      <c r="M302" s="90"/>
      <c r="N302" s="53"/>
      <c r="O302" s="53"/>
    </row>
    <row r="303" spans="1:15" s="52" customFormat="1">
      <c r="A303"/>
      <c r="B303"/>
      <c r="C303"/>
      <c r="D303"/>
      <c r="E303"/>
      <c r="F303"/>
      <c r="G303"/>
      <c r="H303"/>
      <c r="I303" s="13"/>
      <c r="J303" s="13"/>
      <c r="K303" s="13"/>
      <c r="L303" s="13"/>
      <c r="M303" s="90"/>
      <c r="N303" s="53"/>
      <c r="O303" s="53"/>
    </row>
    <row r="304" spans="1:15" s="52" customFormat="1">
      <c r="A304"/>
      <c r="B304"/>
      <c r="C304"/>
      <c r="D304"/>
      <c r="E304"/>
      <c r="F304"/>
      <c r="G304"/>
      <c r="H304"/>
      <c r="I304" s="13"/>
      <c r="J304" s="13"/>
      <c r="K304" s="13"/>
      <c r="L304" s="13"/>
      <c r="M304" s="90"/>
      <c r="N304" s="53"/>
      <c r="O304" s="53"/>
    </row>
    <row r="305" spans="1:15" s="52" customFormat="1">
      <c r="A305"/>
      <c r="B305"/>
      <c r="C305"/>
      <c r="D305"/>
      <c r="E305"/>
      <c r="F305"/>
      <c r="G305"/>
      <c r="H305"/>
      <c r="I305" s="13"/>
      <c r="J305" s="13"/>
      <c r="K305" s="13"/>
      <c r="L305" s="13"/>
      <c r="M305" s="90"/>
      <c r="N305" s="53"/>
      <c r="O305" s="53"/>
    </row>
    <row r="306" spans="1:15" s="52" customFormat="1">
      <c r="A306"/>
      <c r="B306"/>
      <c r="C306"/>
      <c r="D306"/>
      <c r="E306"/>
      <c r="F306"/>
      <c r="G306"/>
      <c r="H306"/>
      <c r="I306" s="13"/>
      <c r="J306" s="13"/>
      <c r="K306" s="13"/>
      <c r="L306" s="13"/>
      <c r="M306" s="90"/>
      <c r="N306" s="53"/>
      <c r="O306" s="53"/>
    </row>
    <row r="307" spans="1:15" s="52" customFormat="1">
      <c r="A307"/>
      <c r="B307"/>
      <c r="C307"/>
      <c r="D307"/>
      <c r="E307"/>
      <c r="F307"/>
      <c r="G307"/>
      <c r="H307"/>
      <c r="I307" s="13"/>
      <c r="J307" s="13"/>
      <c r="K307" s="13"/>
      <c r="L307" s="13"/>
      <c r="M307" s="90"/>
      <c r="N307" s="53"/>
      <c r="O307" s="53"/>
    </row>
    <row r="308" spans="1:15" s="52" customFormat="1">
      <c r="A308"/>
      <c r="B308"/>
      <c r="C308"/>
      <c r="D308"/>
      <c r="E308"/>
      <c r="F308"/>
      <c r="G308"/>
      <c r="H308"/>
      <c r="I308" s="13"/>
      <c r="J308" s="13"/>
      <c r="K308" s="13"/>
      <c r="L308" s="13"/>
      <c r="M308" s="90"/>
      <c r="N308" s="53"/>
      <c r="O308" s="53"/>
    </row>
    <row r="309" spans="1:15" s="52" customFormat="1">
      <c r="A309"/>
      <c r="B309"/>
      <c r="C309"/>
      <c r="D309"/>
      <c r="E309"/>
      <c r="F309"/>
      <c r="G309"/>
      <c r="H309"/>
      <c r="I309" s="13"/>
      <c r="J309" s="13"/>
      <c r="K309" s="13"/>
      <c r="L309" s="13"/>
      <c r="M309" s="90"/>
      <c r="N309" s="53"/>
      <c r="O309" s="53"/>
    </row>
    <row r="310" spans="1:15" s="52" customFormat="1">
      <c r="A310"/>
      <c r="B310"/>
      <c r="C310"/>
      <c r="D310"/>
      <c r="E310"/>
      <c r="F310"/>
      <c r="G310"/>
      <c r="H310"/>
      <c r="I310" s="13"/>
      <c r="J310" s="13"/>
      <c r="K310" s="13"/>
      <c r="L310" s="13"/>
      <c r="M310" s="90"/>
      <c r="N310" s="53"/>
      <c r="O310" s="53"/>
    </row>
    <row r="311" spans="1:15" s="52" customFormat="1">
      <c r="A311"/>
      <c r="B311"/>
      <c r="C311"/>
      <c r="D311"/>
      <c r="E311"/>
      <c r="F311"/>
      <c r="G311"/>
      <c r="H311"/>
      <c r="I311" s="13"/>
      <c r="J311" s="13"/>
      <c r="K311" s="13"/>
      <c r="L311" s="13"/>
      <c r="M311" s="90"/>
      <c r="N311" s="53"/>
      <c r="O311" s="53"/>
    </row>
    <row r="312" spans="1:15" s="52" customFormat="1">
      <c r="A312"/>
      <c r="B312"/>
      <c r="C312"/>
      <c r="D312"/>
      <c r="E312"/>
      <c r="F312"/>
      <c r="G312"/>
      <c r="H312"/>
      <c r="I312" s="13"/>
      <c r="J312" s="13"/>
      <c r="K312" s="13"/>
      <c r="L312" s="13"/>
      <c r="M312" s="90"/>
      <c r="N312" s="53"/>
      <c r="O312" s="53"/>
    </row>
    <row r="313" spans="1:15" s="52" customFormat="1">
      <c r="A313"/>
      <c r="B313"/>
      <c r="C313"/>
      <c r="D313"/>
      <c r="E313"/>
      <c r="F313"/>
      <c r="G313"/>
      <c r="H313"/>
      <c r="I313" s="13"/>
      <c r="J313" s="13"/>
      <c r="K313" s="13"/>
      <c r="L313" s="13"/>
      <c r="M313" s="90"/>
      <c r="N313" s="53"/>
      <c r="O313" s="53"/>
    </row>
    <row r="314" spans="1:15" s="52" customFormat="1">
      <c r="A314"/>
      <c r="B314"/>
      <c r="C314"/>
      <c r="D314"/>
      <c r="E314"/>
      <c r="F314"/>
      <c r="G314"/>
      <c r="H314"/>
      <c r="I314" s="13"/>
      <c r="J314" s="13"/>
      <c r="K314" s="13"/>
      <c r="L314" s="13"/>
      <c r="M314" s="90"/>
      <c r="N314" s="53"/>
      <c r="O314" s="53"/>
    </row>
    <row r="315" spans="1:15" s="52" customFormat="1">
      <c r="A315"/>
      <c r="B315"/>
      <c r="C315"/>
      <c r="D315"/>
      <c r="E315"/>
      <c r="F315"/>
      <c r="G315"/>
      <c r="H315"/>
      <c r="I315" s="13"/>
      <c r="J315" s="13"/>
      <c r="K315" s="13"/>
      <c r="L315" s="13"/>
      <c r="M315" s="90"/>
      <c r="N315" s="53"/>
      <c r="O315" s="53"/>
    </row>
    <row r="316" spans="1:15" s="52" customFormat="1">
      <c r="A316"/>
      <c r="B316"/>
      <c r="C316"/>
      <c r="D316"/>
      <c r="E316"/>
      <c r="F316"/>
      <c r="G316"/>
      <c r="H316"/>
      <c r="I316" s="13"/>
      <c r="J316" s="13"/>
      <c r="K316" s="13"/>
      <c r="L316" s="13"/>
      <c r="M316" s="90"/>
      <c r="N316" s="53"/>
      <c r="O316" s="53"/>
    </row>
    <row r="317" spans="1:15" s="52" customFormat="1">
      <c r="A317"/>
      <c r="B317"/>
      <c r="C317"/>
      <c r="D317"/>
      <c r="E317"/>
      <c r="F317"/>
      <c r="G317"/>
      <c r="H317"/>
      <c r="I317" s="13"/>
      <c r="J317" s="13"/>
      <c r="K317" s="13"/>
      <c r="L317" s="13"/>
      <c r="M317" s="90"/>
      <c r="N317" s="53"/>
      <c r="O317" s="53"/>
    </row>
    <row r="318" spans="1:15" s="52" customFormat="1">
      <c r="A318"/>
      <c r="B318"/>
      <c r="C318"/>
      <c r="D318"/>
      <c r="E318"/>
      <c r="F318"/>
      <c r="G318"/>
      <c r="H318"/>
      <c r="I318" s="13"/>
      <c r="J318" s="13"/>
      <c r="K318" s="13"/>
      <c r="L318" s="13"/>
      <c r="M318" s="90"/>
      <c r="N318" s="53"/>
      <c r="O318" s="53"/>
    </row>
    <row r="319" spans="1:15" s="52" customFormat="1">
      <c r="A319"/>
      <c r="B319"/>
      <c r="C319"/>
      <c r="D319"/>
      <c r="E319"/>
      <c r="F319"/>
      <c r="G319"/>
      <c r="H319"/>
      <c r="I319" s="13"/>
      <c r="J319" s="13"/>
      <c r="K319" s="13"/>
      <c r="L319" s="13"/>
      <c r="M319" s="90"/>
      <c r="N319" s="53"/>
      <c r="O319" s="53"/>
    </row>
    <row r="320" spans="1:15" s="52" customFormat="1">
      <c r="A320"/>
      <c r="B320"/>
      <c r="C320"/>
      <c r="D320"/>
      <c r="E320"/>
      <c r="F320"/>
      <c r="G320"/>
      <c r="H320"/>
      <c r="I320" s="13"/>
      <c r="J320" s="13"/>
      <c r="K320" s="13"/>
      <c r="L320" s="13"/>
      <c r="M320" s="90"/>
      <c r="N320" s="53"/>
      <c r="O320" s="53"/>
    </row>
    <row r="321" spans="1:15" s="52" customFormat="1">
      <c r="A321"/>
      <c r="B321"/>
      <c r="C321"/>
      <c r="D321"/>
      <c r="E321"/>
      <c r="F321"/>
      <c r="G321"/>
      <c r="H321"/>
      <c r="I321" s="13"/>
      <c r="J321" s="13"/>
      <c r="K321" s="13"/>
      <c r="L321" s="13"/>
      <c r="M321" s="90"/>
      <c r="N321" s="53"/>
      <c r="O321" s="53"/>
    </row>
    <row r="322" spans="1:15" s="52" customFormat="1">
      <c r="A322"/>
      <c r="B322"/>
      <c r="C322"/>
      <c r="D322"/>
      <c r="E322"/>
      <c r="F322"/>
      <c r="G322"/>
      <c r="H322"/>
      <c r="I322" s="13"/>
      <c r="J322" s="13"/>
      <c r="K322" s="13"/>
      <c r="L322" s="13"/>
      <c r="M322" s="90"/>
      <c r="N322" s="53"/>
      <c r="O322" s="53"/>
    </row>
    <row r="323" spans="1:15" s="52" customFormat="1">
      <c r="A323"/>
      <c r="B323"/>
      <c r="C323"/>
      <c r="D323"/>
      <c r="E323"/>
      <c r="F323"/>
      <c r="G323"/>
      <c r="H323"/>
      <c r="I323" s="13"/>
      <c r="J323" s="13"/>
      <c r="K323" s="13"/>
      <c r="L323" s="13"/>
      <c r="M323" s="90"/>
      <c r="N323" s="53"/>
      <c r="O323" s="53"/>
    </row>
    <row r="324" spans="1:15" s="52" customFormat="1">
      <c r="A324"/>
      <c r="B324"/>
      <c r="C324"/>
      <c r="D324"/>
      <c r="E324"/>
      <c r="F324"/>
      <c r="G324"/>
      <c r="H324"/>
      <c r="I324" s="13"/>
      <c r="J324" s="13"/>
      <c r="K324" s="13"/>
      <c r="L324" s="13"/>
      <c r="M324" s="90"/>
      <c r="N324" s="53"/>
      <c r="O324" s="53"/>
    </row>
    <row r="325" spans="1:15" s="52" customFormat="1">
      <c r="A325"/>
      <c r="B325"/>
      <c r="C325"/>
      <c r="D325"/>
      <c r="E325"/>
      <c r="F325"/>
      <c r="G325"/>
      <c r="H325"/>
      <c r="I325" s="13"/>
      <c r="J325" s="13"/>
      <c r="K325" s="13"/>
      <c r="L325" s="13"/>
      <c r="M325" s="90"/>
      <c r="N325" s="53"/>
      <c r="O325" s="53"/>
    </row>
    <row r="326" spans="1:15" s="52" customFormat="1">
      <c r="A326"/>
      <c r="B326"/>
      <c r="C326"/>
      <c r="D326"/>
      <c r="E326"/>
      <c r="F326"/>
      <c r="G326"/>
      <c r="H326"/>
      <c r="I326" s="13"/>
      <c r="J326" s="13"/>
      <c r="K326" s="13"/>
      <c r="L326" s="13"/>
      <c r="M326" s="90"/>
      <c r="N326" s="53"/>
      <c r="O326" s="53"/>
    </row>
    <row r="327" spans="1:15" s="52" customFormat="1">
      <c r="A327"/>
      <c r="B327"/>
      <c r="C327"/>
      <c r="D327"/>
      <c r="E327"/>
      <c r="F327"/>
      <c r="G327"/>
      <c r="H327"/>
      <c r="I327" s="13"/>
      <c r="J327" s="13"/>
      <c r="K327" s="13"/>
      <c r="L327" s="13"/>
      <c r="M327" s="90"/>
      <c r="N327" s="53"/>
      <c r="O327" s="53"/>
    </row>
    <row r="328" spans="1:15" s="52" customFormat="1">
      <c r="A328"/>
      <c r="B328"/>
      <c r="C328"/>
      <c r="D328"/>
      <c r="E328"/>
      <c r="F328"/>
      <c r="G328"/>
      <c r="H328"/>
      <c r="I328" s="13"/>
      <c r="J328" s="13"/>
      <c r="K328" s="13"/>
      <c r="L328" s="13"/>
      <c r="M328" s="90"/>
      <c r="N328" s="53"/>
      <c r="O328" s="53"/>
    </row>
    <row r="329" spans="1:15" s="52" customFormat="1">
      <c r="A329"/>
      <c r="B329"/>
      <c r="C329"/>
      <c r="D329"/>
      <c r="E329"/>
      <c r="F329"/>
      <c r="G329"/>
      <c r="H329"/>
      <c r="I329" s="13"/>
      <c r="J329" s="13"/>
      <c r="K329" s="13"/>
      <c r="L329" s="13"/>
      <c r="M329" s="90"/>
      <c r="N329" s="53"/>
      <c r="O329" s="53"/>
    </row>
    <row r="330" spans="1:15" s="52" customFormat="1">
      <c r="A330"/>
      <c r="B330"/>
      <c r="C330"/>
      <c r="D330"/>
      <c r="E330"/>
      <c r="F330"/>
      <c r="G330"/>
      <c r="H330"/>
      <c r="I330" s="13"/>
      <c r="J330" s="13"/>
      <c r="K330" s="13"/>
      <c r="L330" s="13"/>
      <c r="M330" s="90"/>
      <c r="N330" s="53"/>
      <c r="O330" s="53"/>
    </row>
    <row r="331" spans="1:15" s="52" customFormat="1">
      <c r="A331"/>
      <c r="B331"/>
      <c r="C331"/>
      <c r="D331"/>
      <c r="E331"/>
      <c r="F331"/>
      <c r="G331"/>
      <c r="H331"/>
      <c r="I331" s="13"/>
      <c r="J331" s="13"/>
      <c r="K331" s="13"/>
      <c r="L331" s="13"/>
      <c r="M331" s="90"/>
      <c r="N331" s="53"/>
      <c r="O331" s="53"/>
    </row>
    <row r="332" spans="1:15" s="52" customFormat="1">
      <c r="A332"/>
      <c r="B332"/>
      <c r="C332"/>
      <c r="D332"/>
      <c r="E332"/>
      <c r="F332"/>
      <c r="G332"/>
      <c r="H332"/>
      <c r="I332" s="13"/>
      <c r="J332" s="13"/>
      <c r="K332" s="13"/>
      <c r="L332" s="13"/>
      <c r="M332" s="90"/>
      <c r="N332" s="53"/>
      <c r="O332" s="53"/>
    </row>
    <row r="333" spans="1:15" s="52" customFormat="1">
      <c r="A333"/>
      <c r="B333"/>
      <c r="C333"/>
      <c r="D333"/>
      <c r="E333"/>
      <c r="F333"/>
      <c r="G333"/>
      <c r="H333"/>
      <c r="I333" s="13"/>
      <c r="J333" s="13"/>
      <c r="K333" s="13"/>
      <c r="L333" s="13"/>
      <c r="M333" s="90"/>
      <c r="N333" s="53"/>
      <c r="O333" s="53"/>
    </row>
    <row r="334" spans="1:15" s="52" customFormat="1">
      <c r="A334"/>
      <c r="B334"/>
      <c r="C334"/>
      <c r="D334"/>
      <c r="E334"/>
      <c r="F334"/>
      <c r="G334"/>
      <c r="H334"/>
      <c r="I334" s="13"/>
      <c r="J334" s="13"/>
      <c r="K334" s="13"/>
      <c r="L334" s="13"/>
      <c r="M334" s="90"/>
      <c r="N334" s="53"/>
      <c r="O334" s="53"/>
    </row>
    <row r="335" spans="1:15" s="52" customFormat="1">
      <c r="A335"/>
      <c r="B335"/>
      <c r="C335"/>
      <c r="D335"/>
      <c r="E335"/>
      <c r="F335"/>
      <c r="G335"/>
      <c r="H335"/>
      <c r="I335" s="13"/>
      <c r="J335" s="13"/>
      <c r="K335" s="13"/>
      <c r="L335" s="13"/>
      <c r="M335" s="90"/>
      <c r="N335" s="53"/>
      <c r="O335" s="53"/>
    </row>
    <row r="336" spans="1:15" s="52" customFormat="1">
      <c r="A336"/>
      <c r="B336"/>
      <c r="C336"/>
      <c r="D336"/>
      <c r="E336"/>
      <c r="F336"/>
      <c r="G336"/>
      <c r="H336"/>
      <c r="I336" s="13"/>
      <c r="J336" s="13"/>
      <c r="K336" s="13"/>
      <c r="L336" s="13"/>
      <c r="M336" s="90"/>
      <c r="N336" s="53"/>
      <c r="O336" s="53"/>
    </row>
    <row r="337" spans="1:15" s="52" customFormat="1">
      <c r="A337"/>
      <c r="B337"/>
      <c r="C337"/>
      <c r="D337"/>
      <c r="E337"/>
      <c r="F337"/>
      <c r="G337"/>
      <c r="H337"/>
      <c r="I337" s="13"/>
      <c r="J337" s="13"/>
      <c r="K337" s="13"/>
      <c r="L337" s="13"/>
      <c r="M337" s="90"/>
      <c r="N337" s="53"/>
      <c r="O337" s="53"/>
    </row>
    <row r="338" spans="1:15" s="52" customFormat="1">
      <c r="A338"/>
      <c r="B338"/>
      <c r="C338"/>
      <c r="D338"/>
      <c r="E338"/>
      <c r="F338"/>
      <c r="G338"/>
      <c r="H338"/>
      <c r="I338" s="13"/>
      <c r="J338" s="13"/>
      <c r="K338" s="13"/>
      <c r="L338" s="13"/>
      <c r="M338" s="90"/>
      <c r="N338" s="53"/>
      <c r="O338" s="53"/>
    </row>
    <row r="339" spans="1:15" s="52" customFormat="1">
      <c r="A339"/>
      <c r="B339"/>
      <c r="C339"/>
      <c r="D339"/>
      <c r="E339"/>
      <c r="F339"/>
      <c r="G339"/>
      <c r="H339"/>
      <c r="I339" s="13"/>
      <c r="J339" s="13"/>
      <c r="K339" s="13"/>
      <c r="L339" s="13"/>
      <c r="M339" s="90"/>
      <c r="N339" s="53"/>
      <c r="O339" s="53"/>
    </row>
    <row r="340" spans="1:15" s="52" customFormat="1">
      <c r="A340"/>
      <c r="B340"/>
      <c r="C340"/>
      <c r="D340"/>
      <c r="E340"/>
      <c r="F340"/>
      <c r="G340"/>
      <c r="H340"/>
      <c r="I340" s="13"/>
      <c r="J340" s="13"/>
      <c r="K340" s="13"/>
      <c r="L340" s="13"/>
      <c r="M340" s="90"/>
      <c r="N340" s="53"/>
      <c r="O340" s="53"/>
    </row>
    <row r="341" spans="1:15" s="52" customFormat="1">
      <c r="A341"/>
      <c r="B341"/>
      <c r="C341"/>
      <c r="D341"/>
      <c r="E341"/>
      <c r="F341"/>
      <c r="G341"/>
      <c r="H341"/>
      <c r="I341" s="13"/>
      <c r="J341" s="13"/>
      <c r="K341" s="13"/>
      <c r="L341" s="13"/>
      <c r="M341" s="90"/>
      <c r="N341" s="53"/>
      <c r="O341" s="53"/>
    </row>
    <row r="342" spans="1:15" s="52" customFormat="1">
      <c r="A342"/>
      <c r="B342"/>
      <c r="C342"/>
      <c r="D342"/>
      <c r="E342"/>
      <c r="F342"/>
      <c r="G342"/>
      <c r="H342"/>
      <c r="I342" s="13"/>
      <c r="J342" s="13"/>
      <c r="K342" s="13"/>
      <c r="L342" s="13"/>
      <c r="M342" s="90"/>
      <c r="N342" s="53"/>
      <c r="O342" s="53"/>
    </row>
    <row r="343" spans="1:15" s="52" customFormat="1">
      <c r="A343"/>
      <c r="B343"/>
      <c r="C343"/>
      <c r="D343"/>
      <c r="E343"/>
      <c r="F343"/>
      <c r="G343"/>
      <c r="H343"/>
      <c r="I343" s="13"/>
      <c r="J343" s="13"/>
      <c r="K343" s="13"/>
      <c r="L343" s="13"/>
      <c r="M343" s="90"/>
      <c r="N343" s="53"/>
      <c r="O343" s="53"/>
    </row>
    <row r="344" spans="1:15" s="52" customFormat="1">
      <c r="A344"/>
      <c r="B344"/>
      <c r="C344"/>
      <c r="D344"/>
      <c r="E344"/>
      <c r="F344"/>
      <c r="G344"/>
      <c r="H344"/>
      <c r="I344" s="13"/>
      <c r="J344" s="13"/>
      <c r="K344" s="13"/>
      <c r="L344" s="13"/>
      <c r="M344" s="90"/>
      <c r="N344" s="53"/>
      <c r="O344" s="53"/>
    </row>
    <row r="345" spans="1:15" s="52" customFormat="1">
      <c r="A345"/>
      <c r="B345"/>
      <c r="C345"/>
      <c r="D345"/>
      <c r="E345"/>
      <c r="F345"/>
      <c r="G345"/>
      <c r="H345"/>
      <c r="I345" s="13"/>
      <c r="J345" s="13"/>
      <c r="K345" s="13"/>
      <c r="L345" s="13"/>
      <c r="M345" s="90"/>
      <c r="N345" s="53"/>
      <c r="O345" s="53"/>
    </row>
    <row r="346" spans="1:15" s="52" customFormat="1">
      <c r="A346"/>
      <c r="B346"/>
      <c r="C346"/>
      <c r="D346"/>
      <c r="E346"/>
      <c r="F346"/>
      <c r="G346"/>
      <c r="H346"/>
      <c r="I346" s="13"/>
      <c r="J346" s="13"/>
      <c r="K346" s="13"/>
      <c r="L346" s="13"/>
      <c r="M346" s="90"/>
      <c r="N346" s="53"/>
      <c r="O346" s="53"/>
    </row>
    <row r="347" spans="1:15" s="52" customFormat="1">
      <c r="A347"/>
      <c r="B347"/>
      <c r="C347"/>
      <c r="D347"/>
      <c r="E347"/>
      <c r="F347"/>
      <c r="G347"/>
      <c r="H347"/>
      <c r="I347" s="13"/>
      <c r="J347" s="13"/>
      <c r="K347" s="13"/>
      <c r="L347" s="13"/>
      <c r="M347" s="90"/>
      <c r="N347" s="53"/>
      <c r="O347" s="53"/>
    </row>
    <row r="348" spans="1:15" s="52" customFormat="1">
      <c r="A348"/>
      <c r="B348"/>
      <c r="C348"/>
      <c r="D348"/>
      <c r="E348"/>
      <c r="F348"/>
      <c r="G348"/>
      <c r="H348"/>
      <c r="I348" s="13"/>
      <c r="J348" s="13"/>
      <c r="K348" s="13"/>
      <c r="L348" s="13"/>
      <c r="M348" s="90"/>
      <c r="N348" s="53"/>
      <c r="O348" s="53"/>
    </row>
    <row r="349" spans="1:15" s="52" customFormat="1">
      <c r="A349"/>
      <c r="B349"/>
      <c r="C349"/>
      <c r="D349"/>
      <c r="E349"/>
      <c r="F349"/>
      <c r="G349"/>
      <c r="H349"/>
      <c r="I349" s="13"/>
      <c r="J349" s="13"/>
      <c r="K349" s="13"/>
      <c r="L349" s="13"/>
      <c r="M349" s="90"/>
      <c r="N349" s="53"/>
      <c r="O349" s="53"/>
    </row>
    <row r="350" spans="1:15" s="52" customFormat="1">
      <c r="A350"/>
      <c r="B350"/>
      <c r="C350"/>
      <c r="D350"/>
      <c r="E350"/>
      <c r="F350"/>
      <c r="G350"/>
      <c r="H350"/>
      <c r="I350" s="13"/>
      <c r="J350" s="13"/>
      <c r="K350" s="13"/>
      <c r="L350" s="13"/>
      <c r="M350" s="90"/>
      <c r="N350" s="53"/>
      <c r="O350" s="53"/>
    </row>
    <row r="351" spans="1:15" s="52" customFormat="1">
      <c r="A351"/>
      <c r="B351"/>
      <c r="C351"/>
      <c r="D351"/>
      <c r="E351"/>
      <c r="F351"/>
      <c r="G351"/>
      <c r="H351"/>
      <c r="I351" s="13"/>
      <c r="J351" s="13"/>
      <c r="K351" s="13"/>
      <c r="L351" s="13"/>
      <c r="M351" s="90"/>
      <c r="N351" s="53"/>
      <c r="O351" s="53"/>
    </row>
    <row r="352" spans="1:15" s="52" customFormat="1">
      <c r="A352"/>
      <c r="B352"/>
      <c r="C352"/>
      <c r="D352"/>
      <c r="E352"/>
      <c r="F352"/>
      <c r="G352"/>
      <c r="H352"/>
      <c r="I352" s="13"/>
      <c r="J352" s="13"/>
      <c r="K352" s="13"/>
      <c r="L352" s="13"/>
      <c r="M352" s="90"/>
      <c r="N352" s="53"/>
      <c r="O352" s="53"/>
    </row>
    <row r="353" spans="1:15" s="52" customFormat="1">
      <c r="A353"/>
      <c r="B353"/>
      <c r="C353"/>
      <c r="D353"/>
      <c r="E353"/>
      <c r="F353"/>
      <c r="G353"/>
      <c r="H353"/>
      <c r="I353" s="13"/>
      <c r="J353" s="13"/>
      <c r="K353" s="13"/>
      <c r="L353" s="13"/>
      <c r="M353" s="90"/>
      <c r="N353" s="53"/>
      <c r="O353" s="53"/>
    </row>
    <row r="354" spans="1:15" s="52" customFormat="1">
      <c r="A354"/>
      <c r="B354"/>
      <c r="C354"/>
      <c r="D354"/>
      <c r="E354"/>
      <c r="F354"/>
      <c r="G354"/>
      <c r="H354"/>
      <c r="I354" s="13"/>
      <c r="J354" s="13"/>
      <c r="K354" s="13"/>
      <c r="L354" s="13"/>
      <c r="M354" s="90"/>
      <c r="N354" s="53"/>
      <c r="O354" s="53"/>
    </row>
    <row r="355" spans="1:15" s="52" customFormat="1">
      <c r="A355"/>
      <c r="B355"/>
      <c r="C355"/>
      <c r="D355"/>
      <c r="E355"/>
      <c r="F355"/>
      <c r="G355"/>
      <c r="H355"/>
      <c r="I355" s="13"/>
      <c r="J355" s="13"/>
      <c r="K355" s="13"/>
      <c r="L355" s="13"/>
      <c r="M355" s="90"/>
      <c r="N355" s="53"/>
      <c r="O355" s="53"/>
    </row>
    <row r="356" spans="1:15" s="52" customFormat="1">
      <c r="A356"/>
      <c r="B356"/>
      <c r="C356"/>
      <c r="D356"/>
      <c r="E356"/>
      <c r="F356"/>
      <c r="G356"/>
      <c r="H356"/>
      <c r="I356" s="13"/>
      <c r="J356" s="13"/>
      <c r="K356" s="13"/>
      <c r="L356" s="13"/>
      <c r="M356" s="90"/>
      <c r="N356" s="53"/>
      <c r="O356" s="53"/>
    </row>
    <row r="357" spans="1:15" s="52" customFormat="1">
      <c r="A357"/>
      <c r="B357"/>
      <c r="C357"/>
      <c r="D357"/>
      <c r="E357"/>
      <c r="F357"/>
      <c r="G357"/>
      <c r="H357"/>
      <c r="I357" s="13"/>
      <c r="J357" s="13"/>
      <c r="K357" s="13"/>
      <c r="L357" s="13"/>
      <c r="M357" s="90"/>
      <c r="N357" s="53"/>
      <c r="O357" s="53"/>
    </row>
    <row r="358" spans="1:15" s="52" customFormat="1">
      <c r="A358"/>
      <c r="B358"/>
      <c r="C358"/>
      <c r="D358"/>
      <c r="E358"/>
      <c r="F358"/>
      <c r="G358"/>
      <c r="H358"/>
      <c r="I358" s="13"/>
      <c r="J358" s="13"/>
      <c r="K358" s="13"/>
      <c r="L358" s="13"/>
      <c r="M358" s="90"/>
      <c r="N358" s="53"/>
      <c r="O358" s="53"/>
    </row>
    <row r="359" spans="1:15" s="52" customFormat="1">
      <c r="A359"/>
      <c r="B359"/>
      <c r="C359"/>
      <c r="D359"/>
      <c r="E359"/>
      <c r="F359"/>
      <c r="G359"/>
      <c r="H359"/>
      <c r="I359" s="13"/>
      <c r="J359" s="13"/>
      <c r="K359" s="13"/>
      <c r="L359" s="13"/>
      <c r="M359" s="90"/>
      <c r="N359" s="53"/>
      <c r="O359" s="53"/>
    </row>
    <row r="360" spans="1:15" s="52" customFormat="1">
      <c r="A360"/>
      <c r="B360"/>
      <c r="C360"/>
      <c r="D360"/>
      <c r="E360"/>
      <c r="F360"/>
      <c r="G360"/>
      <c r="H360"/>
      <c r="I360" s="13"/>
      <c r="J360" s="13"/>
      <c r="K360" s="13"/>
      <c r="L360" s="13"/>
      <c r="M360" s="90"/>
      <c r="N360" s="53"/>
      <c r="O360" s="53"/>
    </row>
    <row r="361" spans="1:15" s="52" customFormat="1">
      <c r="A361"/>
      <c r="B361"/>
      <c r="C361"/>
      <c r="D361"/>
      <c r="E361"/>
      <c r="F361"/>
      <c r="G361"/>
      <c r="H361"/>
      <c r="I361" s="13"/>
      <c r="J361" s="13"/>
      <c r="K361" s="13"/>
      <c r="L361" s="13"/>
      <c r="M361" s="90"/>
      <c r="N361" s="53"/>
      <c r="O361" s="53"/>
    </row>
    <row r="362" spans="1:15" s="52" customFormat="1">
      <c r="A362"/>
      <c r="B362"/>
      <c r="C362"/>
      <c r="D362"/>
      <c r="E362"/>
      <c r="F362"/>
      <c r="G362"/>
      <c r="H362"/>
      <c r="I362" s="13"/>
      <c r="J362" s="13"/>
      <c r="K362" s="13"/>
      <c r="L362" s="13"/>
      <c r="M362" s="90"/>
      <c r="N362" s="53"/>
      <c r="O362" s="53"/>
    </row>
    <row r="363" spans="1:15" s="52" customFormat="1">
      <c r="A363"/>
      <c r="B363"/>
      <c r="C363"/>
      <c r="D363"/>
      <c r="E363"/>
      <c r="F363"/>
      <c r="G363"/>
      <c r="H363"/>
      <c r="I363" s="13"/>
      <c r="J363" s="13"/>
      <c r="K363" s="13"/>
      <c r="L363" s="13"/>
      <c r="M363" s="90"/>
      <c r="N363" s="53"/>
      <c r="O363" s="53"/>
    </row>
    <row r="364" spans="1:15" s="52" customFormat="1">
      <c r="A364"/>
      <c r="B364"/>
      <c r="C364"/>
      <c r="D364"/>
      <c r="E364"/>
      <c r="F364"/>
      <c r="G364"/>
      <c r="H364"/>
      <c r="I364" s="13"/>
      <c r="J364" s="13"/>
      <c r="K364" s="13"/>
      <c r="L364" s="13"/>
      <c r="M364" s="90"/>
      <c r="N364" s="53"/>
      <c r="O364" s="53"/>
    </row>
    <row r="365" spans="1:15" s="52" customFormat="1">
      <c r="A365"/>
      <c r="B365"/>
      <c r="C365"/>
      <c r="D365"/>
      <c r="E365"/>
      <c r="F365"/>
      <c r="G365"/>
      <c r="H365"/>
      <c r="I365" s="13"/>
      <c r="J365" s="13"/>
      <c r="K365" s="13"/>
      <c r="L365" s="13"/>
      <c r="M365" s="90"/>
      <c r="N365" s="53"/>
      <c r="O365" s="53"/>
    </row>
    <row r="366" spans="1:15" s="52" customFormat="1">
      <c r="A366"/>
      <c r="B366"/>
      <c r="C366"/>
      <c r="D366"/>
      <c r="E366"/>
      <c r="F366"/>
      <c r="G366"/>
      <c r="H366"/>
      <c r="I366" s="13"/>
      <c r="J366" s="13"/>
      <c r="K366" s="13"/>
      <c r="L366" s="13"/>
      <c r="M366" s="90"/>
      <c r="N366" s="53"/>
      <c r="O366" s="53"/>
    </row>
    <row r="367" spans="1:15" s="52" customFormat="1">
      <c r="A367"/>
      <c r="B367"/>
      <c r="C367"/>
      <c r="D367"/>
      <c r="E367"/>
      <c r="F367"/>
      <c r="G367"/>
      <c r="H367"/>
      <c r="I367" s="13"/>
      <c r="J367" s="13"/>
      <c r="K367" s="13"/>
      <c r="L367" s="13"/>
      <c r="M367" s="90"/>
      <c r="N367" s="53"/>
      <c r="O367" s="53"/>
    </row>
    <row r="368" spans="1:15" s="52" customFormat="1">
      <c r="A368"/>
      <c r="B368"/>
      <c r="C368"/>
      <c r="D368"/>
      <c r="E368"/>
      <c r="F368"/>
      <c r="G368"/>
      <c r="H368"/>
      <c r="I368" s="13"/>
      <c r="J368" s="13"/>
      <c r="K368" s="13"/>
      <c r="L368" s="13"/>
      <c r="M368" s="90"/>
      <c r="N368" s="53"/>
      <c r="O368" s="53"/>
    </row>
    <row r="369" spans="1:15" s="52" customFormat="1">
      <c r="A369"/>
      <c r="B369"/>
      <c r="C369"/>
      <c r="D369"/>
      <c r="E369"/>
      <c r="F369"/>
      <c r="G369"/>
      <c r="H369"/>
      <c r="I369" s="13"/>
      <c r="J369" s="13"/>
      <c r="K369" s="13"/>
      <c r="L369" s="13"/>
      <c r="M369" s="90"/>
      <c r="N369" s="53"/>
      <c r="O369" s="53"/>
    </row>
    <row r="370" spans="1:15" s="52" customFormat="1">
      <c r="A370"/>
      <c r="B370"/>
      <c r="C370"/>
      <c r="D370"/>
      <c r="E370"/>
      <c r="F370"/>
      <c r="G370"/>
      <c r="H370"/>
      <c r="I370" s="13"/>
      <c r="J370" s="13"/>
      <c r="K370" s="13"/>
      <c r="L370" s="13"/>
      <c r="M370" s="90"/>
      <c r="N370" s="53"/>
      <c r="O370" s="53"/>
    </row>
    <row r="371" spans="1:15" s="52" customFormat="1">
      <c r="A371"/>
      <c r="B371"/>
      <c r="C371"/>
      <c r="D371"/>
      <c r="E371"/>
      <c r="F371"/>
      <c r="G371"/>
      <c r="H371"/>
      <c r="I371" s="13"/>
      <c r="J371" s="13"/>
      <c r="K371" s="13"/>
      <c r="L371" s="13"/>
      <c r="M371" s="90"/>
      <c r="N371" s="53"/>
      <c r="O371" s="53"/>
    </row>
    <row r="372" spans="1:15" s="52" customFormat="1">
      <c r="A372"/>
      <c r="B372"/>
      <c r="C372"/>
      <c r="D372"/>
      <c r="E372"/>
      <c r="F372"/>
      <c r="G372"/>
      <c r="H372"/>
      <c r="I372" s="13"/>
      <c r="J372" s="13"/>
      <c r="K372" s="13"/>
      <c r="L372" s="13"/>
      <c r="M372" s="90"/>
      <c r="N372" s="53"/>
      <c r="O372" s="53"/>
    </row>
    <row r="373" spans="1:15" s="52" customFormat="1">
      <c r="A373"/>
      <c r="B373"/>
      <c r="C373"/>
      <c r="D373"/>
      <c r="E373"/>
      <c r="F373"/>
      <c r="G373"/>
      <c r="H373"/>
      <c r="I373" s="13"/>
      <c r="J373" s="13"/>
      <c r="K373" s="13"/>
      <c r="L373" s="13"/>
      <c r="M373" s="90"/>
      <c r="N373" s="53"/>
      <c r="O373" s="53"/>
    </row>
    <row r="374" spans="1:15" s="52" customFormat="1">
      <c r="A374"/>
      <c r="B374"/>
      <c r="C374"/>
      <c r="D374"/>
      <c r="E374"/>
      <c r="F374"/>
      <c r="G374"/>
      <c r="H374"/>
      <c r="I374" s="13"/>
      <c r="J374" s="13"/>
      <c r="K374" s="13"/>
      <c r="L374" s="13"/>
      <c r="M374" s="90"/>
      <c r="N374" s="53"/>
      <c r="O374" s="53"/>
    </row>
    <row r="375" spans="1:15" s="52" customFormat="1">
      <c r="A375"/>
      <c r="B375"/>
      <c r="C375"/>
      <c r="D375"/>
      <c r="E375"/>
      <c r="F375"/>
      <c r="G375"/>
      <c r="H375"/>
      <c r="I375" s="13"/>
      <c r="J375" s="13"/>
      <c r="K375" s="13"/>
      <c r="L375" s="13"/>
      <c r="M375" s="90"/>
      <c r="N375" s="53"/>
      <c r="O375" s="53"/>
    </row>
    <row r="376" spans="1:15" s="52" customFormat="1">
      <c r="A376"/>
      <c r="B376"/>
      <c r="C376"/>
      <c r="D376"/>
      <c r="E376"/>
      <c r="F376"/>
      <c r="G376"/>
      <c r="H376"/>
      <c r="I376" s="13"/>
      <c r="J376" s="13"/>
      <c r="K376" s="13"/>
      <c r="L376" s="13"/>
      <c r="M376" s="90"/>
      <c r="N376" s="53"/>
      <c r="O376" s="53"/>
    </row>
    <row r="377" spans="1:15" s="52" customFormat="1">
      <c r="A377"/>
      <c r="B377"/>
      <c r="C377"/>
      <c r="D377"/>
      <c r="E377"/>
      <c r="F377"/>
      <c r="G377"/>
      <c r="H377"/>
      <c r="I377" s="13"/>
      <c r="J377" s="13"/>
      <c r="K377" s="13"/>
      <c r="L377" s="13"/>
      <c r="M377" s="90"/>
      <c r="N377" s="53"/>
      <c r="O377" s="53"/>
    </row>
    <row r="378" spans="1:15" s="52" customFormat="1">
      <c r="A378"/>
      <c r="B378"/>
      <c r="C378"/>
      <c r="D378"/>
      <c r="E378"/>
      <c r="F378"/>
      <c r="G378"/>
      <c r="H378"/>
      <c r="I378" s="13"/>
      <c r="J378" s="13"/>
      <c r="K378" s="13"/>
      <c r="L378" s="13"/>
      <c r="M378" s="90"/>
      <c r="N378" s="53"/>
      <c r="O378" s="53"/>
    </row>
    <row r="379" spans="1:15" s="52" customFormat="1">
      <c r="A379"/>
      <c r="B379"/>
      <c r="C379"/>
      <c r="D379"/>
      <c r="E379"/>
      <c r="F379"/>
      <c r="G379"/>
      <c r="H379"/>
      <c r="I379" s="13"/>
      <c r="J379" s="13"/>
      <c r="K379" s="13"/>
      <c r="L379" s="13"/>
      <c r="M379" s="90"/>
      <c r="N379" s="53"/>
      <c r="O379" s="53"/>
    </row>
    <row r="380" spans="1:15" s="52" customFormat="1">
      <c r="A380"/>
      <c r="B380"/>
      <c r="C380"/>
      <c r="D380"/>
      <c r="E380"/>
      <c r="F380"/>
      <c r="G380"/>
      <c r="H380"/>
      <c r="I380" s="13"/>
      <c r="J380" s="13"/>
      <c r="K380" s="13"/>
      <c r="L380" s="13"/>
      <c r="M380" s="90"/>
      <c r="N380" s="53"/>
      <c r="O380" s="53"/>
    </row>
    <row r="381" spans="1:15" s="52" customFormat="1">
      <c r="A381"/>
      <c r="B381"/>
      <c r="C381"/>
      <c r="D381"/>
      <c r="E381"/>
      <c r="F381"/>
      <c r="G381"/>
      <c r="H381"/>
      <c r="I381" s="13"/>
      <c r="J381" s="13"/>
      <c r="K381" s="13"/>
      <c r="L381" s="13"/>
      <c r="M381" s="90"/>
      <c r="N381" s="53"/>
      <c r="O381" s="53"/>
    </row>
    <row r="382" spans="1:15" s="52" customFormat="1">
      <c r="A382"/>
      <c r="B382"/>
      <c r="C382"/>
      <c r="D382"/>
      <c r="E382"/>
      <c r="F382"/>
      <c r="G382"/>
      <c r="H382"/>
      <c r="I382" s="13"/>
      <c r="J382" s="13"/>
      <c r="K382" s="13"/>
      <c r="L382" s="13"/>
      <c r="M382" s="90"/>
      <c r="N382" s="53"/>
      <c r="O382" s="53"/>
    </row>
    <row r="383" spans="1:15" s="52" customFormat="1">
      <c r="A383"/>
      <c r="B383"/>
      <c r="C383"/>
      <c r="D383"/>
      <c r="E383"/>
      <c r="F383"/>
      <c r="G383"/>
      <c r="H383"/>
      <c r="I383" s="13"/>
      <c r="J383" s="13"/>
      <c r="K383" s="13"/>
      <c r="L383" s="13"/>
      <c r="M383" s="90"/>
      <c r="N383" s="53"/>
      <c r="O383" s="53"/>
    </row>
    <row r="384" spans="1:15" s="52" customFormat="1">
      <c r="A384"/>
      <c r="B384"/>
      <c r="C384"/>
      <c r="D384"/>
      <c r="E384"/>
      <c r="F384"/>
      <c r="G384"/>
      <c r="H384"/>
      <c r="I384" s="13"/>
      <c r="J384" s="13"/>
      <c r="K384" s="13"/>
      <c r="L384" s="13"/>
      <c r="M384" s="90"/>
      <c r="N384" s="53"/>
      <c r="O384" s="53"/>
    </row>
    <row r="385" spans="1:15" s="52" customFormat="1">
      <c r="A385"/>
      <c r="B385"/>
      <c r="C385"/>
      <c r="D385"/>
      <c r="E385"/>
      <c r="F385"/>
      <c r="G385"/>
      <c r="H385"/>
      <c r="I385" s="13"/>
      <c r="J385" s="13"/>
      <c r="K385" s="13"/>
      <c r="L385" s="13"/>
      <c r="M385" s="90"/>
      <c r="N385" s="53"/>
      <c r="O385" s="53"/>
    </row>
    <row r="386" spans="1:15" s="52" customFormat="1">
      <c r="A386"/>
      <c r="B386"/>
      <c r="C386"/>
      <c r="D386"/>
      <c r="E386"/>
      <c r="F386"/>
      <c r="G386"/>
      <c r="H386"/>
      <c r="I386" s="13"/>
      <c r="J386" s="13"/>
      <c r="K386" s="13"/>
      <c r="L386" s="13"/>
      <c r="M386" s="90"/>
      <c r="N386" s="53"/>
      <c r="O386" s="53"/>
    </row>
    <row r="387" spans="1:15" s="52" customFormat="1">
      <c r="A387"/>
      <c r="B387"/>
      <c r="C387"/>
      <c r="D387"/>
      <c r="E387"/>
      <c r="F387"/>
      <c r="G387"/>
      <c r="H387"/>
      <c r="I387" s="13"/>
      <c r="J387" s="13"/>
      <c r="K387" s="13"/>
      <c r="L387" s="13"/>
      <c r="M387" s="90"/>
      <c r="N387" s="53"/>
      <c r="O387" s="53"/>
    </row>
    <row r="388" spans="1:15" s="52" customFormat="1">
      <c r="A388"/>
      <c r="B388"/>
      <c r="C388"/>
      <c r="D388"/>
      <c r="E388"/>
      <c r="F388"/>
      <c r="G388"/>
      <c r="H388"/>
      <c r="I388" s="13"/>
      <c r="J388" s="13"/>
      <c r="K388" s="13"/>
      <c r="L388" s="13"/>
      <c r="M388" s="90"/>
      <c r="N388" s="53"/>
      <c r="O388" s="53"/>
    </row>
    <row r="389" spans="1:15" s="52" customFormat="1">
      <c r="A389"/>
      <c r="B389"/>
      <c r="C389"/>
      <c r="D389"/>
      <c r="E389"/>
      <c r="F389"/>
      <c r="G389"/>
      <c r="H389"/>
      <c r="I389" s="13"/>
      <c r="J389" s="13"/>
      <c r="K389" s="13"/>
      <c r="L389" s="13"/>
      <c r="M389" s="90"/>
      <c r="N389" s="53"/>
      <c r="O389" s="53"/>
    </row>
    <row r="390" spans="1:15" s="52" customFormat="1">
      <c r="A390"/>
      <c r="B390"/>
      <c r="C390"/>
      <c r="D390"/>
      <c r="E390"/>
      <c r="F390"/>
      <c r="G390"/>
      <c r="H390"/>
      <c r="I390" s="13"/>
      <c r="J390" s="13"/>
      <c r="K390" s="13"/>
      <c r="L390" s="13"/>
      <c r="M390" s="90"/>
      <c r="N390" s="53"/>
      <c r="O390" s="53"/>
    </row>
    <row r="391" spans="1:15" s="52" customFormat="1">
      <c r="A391"/>
      <c r="B391"/>
      <c r="C391"/>
      <c r="D391"/>
      <c r="E391"/>
      <c r="F391"/>
      <c r="G391"/>
      <c r="H391"/>
      <c r="I391" s="13"/>
      <c r="J391" s="13"/>
      <c r="K391" s="13"/>
      <c r="L391" s="13"/>
      <c r="M391" s="90"/>
      <c r="N391" s="53"/>
      <c r="O391" s="53"/>
    </row>
    <row r="392" spans="1:15" s="52" customFormat="1">
      <c r="A392"/>
      <c r="B392"/>
      <c r="C392"/>
      <c r="D392"/>
      <c r="E392"/>
      <c r="F392"/>
      <c r="G392"/>
      <c r="H392"/>
      <c r="I392" s="13"/>
      <c r="J392" s="13"/>
      <c r="K392" s="13"/>
      <c r="L392" s="13"/>
      <c r="M392" s="90"/>
      <c r="N392" s="53"/>
      <c r="O392" s="53"/>
    </row>
    <row r="393" spans="1:15" s="52" customFormat="1">
      <c r="A393"/>
      <c r="B393"/>
      <c r="C393"/>
      <c r="D393"/>
      <c r="E393"/>
      <c r="F393"/>
      <c r="G393"/>
      <c r="H393"/>
      <c r="I393" s="13"/>
      <c r="J393" s="13"/>
      <c r="K393" s="13"/>
      <c r="L393" s="13"/>
      <c r="M393" s="90"/>
      <c r="N393" s="53"/>
      <c r="O393" s="53"/>
    </row>
    <row r="394" spans="1:15" s="52" customFormat="1">
      <c r="A394"/>
      <c r="B394"/>
      <c r="C394"/>
      <c r="D394"/>
      <c r="E394"/>
      <c r="F394"/>
      <c r="G394"/>
      <c r="H394"/>
      <c r="I394" s="13"/>
      <c r="J394" s="13"/>
      <c r="K394" s="13"/>
      <c r="L394" s="13"/>
      <c r="M394" s="90"/>
      <c r="N394" s="53"/>
      <c r="O394" s="53"/>
    </row>
    <row r="395" spans="1:15" s="52" customFormat="1">
      <c r="A395"/>
      <c r="B395"/>
      <c r="C395"/>
      <c r="D395"/>
      <c r="E395"/>
      <c r="F395"/>
      <c r="G395"/>
      <c r="H395"/>
      <c r="I395" s="13"/>
      <c r="J395" s="13"/>
      <c r="K395" s="13"/>
      <c r="L395" s="13"/>
      <c r="M395" s="90"/>
      <c r="N395" s="53"/>
      <c r="O395" s="53"/>
    </row>
    <row r="396" spans="1:15" s="52" customFormat="1">
      <c r="A396"/>
      <c r="B396"/>
      <c r="C396"/>
      <c r="D396"/>
      <c r="E396"/>
      <c r="F396"/>
      <c r="G396"/>
      <c r="H396"/>
      <c r="I396" s="13"/>
      <c r="J396" s="13"/>
      <c r="K396" s="13"/>
      <c r="L396" s="13"/>
      <c r="M396" s="90"/>
      <c r="N396" s="53"/>
      <c r="O396" s="53"/>
    </row>
    <row r="397" spans="1:15" s="52" customFormat="1">
      <c r="A397"/>
      <c r="B397"/>
      <c r="C397"/>
      <c r="D397"/>
      <c r="E397"/>
      <c r="F397"/>
      <c r="G397"/>
      <c r="H397"/>
      <c r="I397" s="13"/>
      <c r="J397" s="13"/>
      <c r="K397" s="13"/>
      <c r="L397" s="13"/>
      <c r="M397" s="90"/>
      <c r="N397" s="53"/>
      <c r="O397" s="53"/>
    </row>
    <row r="398" spans="1:15" s="52" customFormat="1">
      <c r="A398"/>
      <c r="B398"/>
      <c r="C398"/>
      <c r="D398"/>
      <c r="E398"/>
      <c r="F398"/>
      <c r="G398"/>
      <c r="H398"/>
      <c r="I398" s="13"/>
      <c r="J398" s="13"/>
      <c r="K398" s="13"/>
      <c r="L398" s="13"/>
      <c r="M398" s="90"/>
      <c r="N398" s="53"/>
      <c r="O398" s="53"/>
    </row>
    <row r="399" spans="1:15" s="52" customFormat="1">
      <c r="A399"/>
      <c r="B399"/>
      <c r="C399"/>
      <c r="D399"/>
      <c r="E399"/>
      <c r="F399"/>
      <c r="G399"/>
      <c r="H399"/>
      <c r="I399" s="13"/>
      <c r="J399" s="13"/>
      <c r="K399" s="13"/>
      <c r="L399" s="13"/>
      <c r="M399" s="90"/>
      <c r="N399" s="53"/>
      <c r="O399" s="53"/>
    </row>
    <row r="400" spans="1:15" s="52" customFormat="1">
      <c r="A400"/>
      <c r="B400"/>
      <c r="C400"/>
      <c r="D400"/>
      <c r="E400"/>
      <c r="F400"/>
      <c r="G400"/>
      <c r="H400"/>
      <c r="I400" s="13"/>
      <c r="J400" s="13"/>
      <c r="K400" s="13"/>
      <c r="L400" s="13"/>
      <c r="M400" s="90"/>
      <c r="N400" s="53"/>
      <c r="O400" s="53"/>
    </row>
    <row r="401" spans="1:15" s="52" customFormat="1">
      <c r="A401"/>
      <c r="B401"/>
      <c r="C401"/>
      <c r="D401"/>
      <c r="E401"/>
      <c r="F401"/>
      <c r="G401"/>
      <c r="H401"/>
      <c r="I401" s="13"/>
      <c r="J401" s="13"/>
      <c r="K401" s="13"/>
      <c r="L401" s="13"/>
      <c r="M401" s="90"/>
      <c r="N401" s="53"/>
      <c r="O401" s="53"/>
    </row>
    <row r="402" spans="1:15" s="52" customFormat="1">
      <c r="A402"/>
      <c r="B402"/>
      <c r="C402"/>
      <c r="D402"/>
      <c r="E402"/>
      <c r="F402"/>
      <c r="G402"/>
      <c r="H402"/>
      <c r="I402" s="13"/>
      <c r="J402" s="13"/>
      <c r="K402" s="13"/>
      <c r="L402" s="13"/>
      <c r="M402" s="90"/>
      <c r="N402" s="53"/>
      <c r="O402" s="53"/>
    </row>
    <row r="403" spans="1:15" s="52" customFormat="1">
      <c r="A403"/>
      <c r="B403"/>
      <c r="C403"/>
      <c r="D403"/>
      <c r="E403"/>
      <c r="F403"/>
      <c r="G403"/>
      <c r="H403"/>
      <c r="I403" s="13"/>
      <c r="J403" s="13"/>
      <c r="K403" s="13"/>
      <c r="L403" s="13"/>
      <c r="M403" s="90"/>
      <c r="N403" s="53"/>
      <c r="O403" s="53"/>
    </row>
    <row r="404" spans="1:15" s="52" customFormat="1">
      <c r="A404"/>
      <c r="B404"/>
      <c r="C404"/>
      <c r="D404"/>
      <c r="E404"/>
      <c r="F404"/>
      <c r="G404"/>
      <c r="H404"/>
      <c r="I404" s="13"/>
      <c r="J404" s="13"/>
      <c r="K404" s="13"/>
      <c r="L404" s="13"/>
      <c r="M404" s="90"/>
      <c r="N404" s="53"/>
      <c r="O404" s="53"/>
    </row>
    <row r="405" spans="1:15" s="52" customFormat="1">
      <c r="A405"/>
      <c r="B405"/>
      <c r="C405"/>
      <c r="D405"/>
      <c r="E405"/>
      <c r="F405"/>
      <c r="G405"/>
      <c r="H405"/>
      <c r="I405" s="13"/>
      <c r="J405" s="13"/>
      <c r="K405" s="13"/>
      <c r="L405" s="13"/>
      <c r="M405" s="90"/>
      <c r="N405" s="53"/>
      <c r="O405" s="53"/>
    </row>
    <row r="406" spans="1:15" s="52" customFormat="1">
      <c r="A406"/>
      <c r="B406"/>
      <c r="C406"/>
      <c r="D406"/>
      <c r="E406"/>
      <c r="F406"/>
      <c r="G406"/>
      <c r="H406"/>
      <c r="I406" s="13"/>
      <c r="J406" s="13"/>
      <c r="K406" s="13"/>
      <c r="L406" s="13"/>
      <c r="M406" s="90"/>
      <c r="N406" s="53"/>
      <c r="O406" s="53"/>
    </row>
    <row r="407" spans="1:15" s="52" customFormat="1">
      <c r="A407"/>
      <c r="B407"/>
      <c r="C407"/>
      <c r="D407"/>
      <c r="E407"/>
      <c r="F407"/>
      <c r="G407"/>
      <c r="H407"/>
      <c r="I407" s="13"/>
      <c r="J407" s="13"/>
      <c r="K407" s="13"/>
      <c r="L407" s="13"/>
      <c r="M407" s="90"/>
      <c r="N407" s="53"/>
      <c r="O407" s="53"/>
    </row>
    <row r="408" spans="1:15" s="52" customFormat="1">
      <c r="A408"/>
      <c r="B408"/>
      <c r="C408"/>
      <c r="D408"/>
      <c r="E408"/>
      <c r="F408"/>
      <c r="G408"/>
      <c r="H408"/>
      <c r="I408" s="13"/>
      <c r="J408" s="13"/>
      <c r="K408" s="13"/>
      <c r="L408" s="13"/>
      <c r="M408" s="90"/>
      <c r="N408" s="53"/>
      <c r="O408" s="53"/>
    </row>
    <row r="409" spans="1:15" s="52" customFormat="1">
      <c r="A409"/>
      <c r="B409"/>
      <c r="C409"/>
      <c r="D409"/>
      <c r="E409"/>
      <c r="F409"/>
      <c r="G409"/>
      <c r="H409"/>
      <c r="I409" s="13"/>
      <c r="J409" s="13"/>
      <c r="K409" s="13"/>
      <c r="L409" s="13"/>
      <c r="M409" s="90"/>
      <c r="N409" s="53"/>
      <c r="O409" s="53"/>
    </row>
    <row r="410" spans="1:15" s="52" customFormat="1">
      <c r="A410"/>
      <c r="B410"/>
      <c r="C410"/>
      <c r="D410"/>
      <c r="E410"/>
      <c r="F410"/>
      <c r="G410"/>
      <c r="H410"/>
      <c r="I410" s="13"/>
      <c r="J410" s="13"/>
      <c r="K410" s="13"/>
      <c r="L410" s="13"/>
      <c r="M410" s="90"/>
      <c r="N410" s="53"/>
      <c r="O410" s="53"/>
    </row>
    <row r="411" spans="1:15" s="52" customFormat="1">
      <c r="A411"/>
      <c r="B411"/>
      <c r="C411"/>
      <c r="D411"/>
      <c r="E411"/>
      <c r="F411"/>
      <c r="G411"/>
      <c r="H411"/>
      <c r="I411" s="13"/>
      <c r="J411" s="13"/>
      <c r="K411" s="13"/>
      <c r="L411" s="13"/>
      <c r="M411" s="90"/>
      <c r="N411" s="53"/>
      <c r="O411" s="53"/>
    </row>
    <row r="412" spans="1:15" s="52" customFormat="1">
      <c r="A412"/>
      <c r="B412"/>
      <c r="C412"/>
      <c r="D412"/>
      <c r="E412"/>
      <c r="F412"/>
      <c r="G412"/>
      <c r="H412"/>
      <c r="I412" s="13"/>
      <c r="J412" s="13"/>
      <c r="K412" s="13"/>
      <c r="L412" s="13"/>
      <c r="M412" s="90"/>
      <c r="N412" s="53"/>
      <c r="O412" s="53"/>
    </row>
    <row r="413" spans="1:15">
      <c r="M413" s="90"/>
      <c r="N413" s="53"/>
      <c r="O413" s="53"/>
    </row>
    <row r="414" spans="1:15">
      <c r="M414" s="90"/>
      <c r="N414" s="53"/>
      <c r="O414" s="53"/>
    </row>
    <row r="415" spans="1:15">
      <c r="M415" s="90"/>
      <c r="N415" s="53"/>
      <c r="O415" s="53"/>
    </row>
    <row r="416" spans="1:15">
      <c r="M416" s="90"/>
      <c r="N416" s="53"/>
      <c r="O416" s="53"/>
    </row>
    <row r="417" spans="13:15">
      <c r="M417" s="90"/>
      <c r="N417" s="53"/>
      <c r="O417" s="53"/>
    </row>
    <row r="418" spans="13:15">
      <c r="M418" s="90"/>
      <c r="N418" s="53"/>
      <c r="O418" s="53"/>
    </row>
    <row r="419" spans="13:15">
      <c r="M419" s="90"/>
      <c r="N419" s="53"/>
      <c r="O419" s="53"/>
    </row>
    <row r="420" spans="13:15">
      <c r="M420" s="90"/>
      <c r="N420" s="53"/>
      <c r="O420" s="53"/>
    </row>
    <row r="421" spans="13:15">
      <c r="M421" s="90"/>
      <c r="N421" s="53"/>
      <c r="O421" s="53"/>
    </row>
    <row r="422" spans="13:15">
      <c r="M422" s="90"/>
      <c r="N422" s="53"/>
      <c r="O422" s="53"/>
    </row>
    <row r="423" spans="13:15">
      <c r="M423" s="90"/>
      <c r="N423" s="53"/>
      <c r="O423" s="53"/>
    </row>
    <row r="424" spans="13:15">
      <c r="M424" s="90"/>
      <c r="N424" s="53"/>
      <c r="O424" s="53"/>
    </row>
    <row r="425" spans="13:15">
      <c r="M425" s="90"/>
      <c r="N425" s="53"/>
      <c r="O425" s="53"/>
    </row>
    <row r="426" spans="13:15">
      <c r="M426" s="90"/>
      <c r="N426" s="53"/>
      <c r="O426" s="53"/>
    </row>
    <row r="427" spans="13:15">
      <c r="M427" s="90"/>
      <c r="N427" s="53"/>
      <c r="O427" s="53"/>
    </row>
    <row r="428" spans="13:15">
      <c r="M428" s="90"/>
      <c r="N428" s="53"/>
      <c r="O428" s="53"/>
    </row>
    <row r="429" spans="13:15">
      <c r="M429" s="90"/>
      <c r="N429" s="53"/>
      <c r="O429" s="53"/>
    </row>
    <row r="430" spans="13:15">
      <c r="M430" s="90"/>
      <c r="N430" s="53"/>
      <c r="O430" s="53"/>
    </row>
    <row r="431" spans="13:15">
      <c r="M431" s="90"/>
      <c r="N431" s="53"/>
      <c r="O431" s="53"/>
    </row>
    <row r="432" spans="13:15">
      <c r="M432" s="90"/>
      <c r="N432" s="53"/>
      <c r="O432" s="53"/>
    </row>
    <row r="433" spans="13:15">
      <c r="M433" s="90"/>
      <c r="N433" s="53"/>
      <c r="O433" s="53"/>
    </row>
    <row r="434" spans="13:15">
      <c r="M434" s="90"/>
      <c r="N434" s="53"/>
      <c r="O434" s="53"/>
    </row>
    <row r="435" spans="13:15">
      <c r="M435" s="90"/>
      <c r="N435" s="53"/>
      <c r="O435" s="53"/>
    </row>
    <row r="436" spans="13:15">
      <c r="M436" s="90"/>
      <c r="N436" s="53"/>
      <c r="O436" s="53"/>
    </row>
    <row r="437" spans="13:15">
      <c r="M437" s="90"/>
      <c r="N437" s="53"/>
      <c r="O437" s="53"/>
    </row>
    <row r="438" spans="13:15">
      <c r="M438" s="90"/>
      <c r="N438" s="53"/>
      <c r="O438" s="53"/>
    </row>
    <row r="439" spans="13:15">
      <c r="M439" s="90"/>
      <c r="N439" s="53"/>
      <c r="O439" s="53"/>
    </row>
    <row r="440" spans="13:15">
      <c r="M440" s="90"/>
      <c r="N440" s="53"/>
      <c r="O440" s="53"/>
    </row>
    <row r="441" spans="13:15">
      <c r="M441" s="90"/>
      <c r="N441" s="53"/>
      <c r="O441" s="53"/>
    </row>
    <row r="442" spans="13:15">
      <c r="M442" s="90"/>
      <c r="N442" s="53"/>
      <c r="O442" s="53"/>
    </row>
  </sheetData>
  <mergeCells count="3">
    <mergeCell ref="C20:D20"/>
    <mergeCell ref="C21:D21"/>
    <mergeCell ref="C22:D22"/>
  </mergeCells>
  <pageMargins left="0.7" right="0.7" top="0.75" bottom="0.75" header="0.3" footer="0.3"/>
  <pageSetup paperSize="9" scale="1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X467"/>
  <sheetViews>
    <sheetView view="pageBreakPreview" zoomScale="85" zoomScaleNormal="70" zoomScaleSheetLayoutView="85" workbookViewId="0">
      <selection activeCell="F11" sqref="F11"/>
    </sheetView>
  </sheetViews>
  <sheetFormatPr defaultRowHeight="15"/>
  <cols>
    <col min="2" max="2" width="25.28515625" customWidth="1"/>
    <col min="3" max="3" width="6.7109375" customWidth="1"/>
    <col min="4" max="4" width="26.140625" customWidth="1"/>
    <col min="5" max="5" width="13.140625" customWidth="1"/>
    <col min="6" max="6" width="32.5703125" style="13" customWidth="1"/>
    <col min="8" max="8" width="9.140625" customWidth="1"/>
    <col min="9" max="11" width="9.140625" style="13" customWidth="1"/>
    <col min="12" max="12" width="9.42578125" style="13" customWidth="1"/>
    <col min="13" max="15" width="13" style="13" customWidth="1"/>
    <col min="16" max="17" width="9.140625" style="13" customWidth="1"/>
  </cols>
  <sheetData>
    <row r="1" spans="1:24" s="7" customFormat="1" ht="63.75" customHeight="1">
      <c r="A1" s="1"/>
      <c r="B1" s="2"/>
      <c r="C1" s="3" t="s">
        <v>0</v>
      </c>
      <c r="D1" s="4"/>
      <c r="E1" s="5"/>
      <c r="F1" s="70"/>
      <c r="G1" s="5"/>
      <c r="H1" s="6"/>
      <c r="I1" s="6"/>
      <c r="J1" s="6"/>
      <c r="K1" s="6"/>
      <c r="L1" s="6"/>
      <c r="M1" s="6"/>
      <c r="N1" s="6"/>
      <c r="O1" s="6"/>
      <c r="P1" s="2"/>
      <c r="Q1" s="2"/>
    </row>
    <row r="2" spans="1:24" s="7" customFormat="1" ht="32.25" customHeight="1">
      <c r="A2" s="1"/>
      <c r="B2" s="2"/>
      <c r="C2" s="3" t="s">
        <v>1</v>
      </c>
      <c r="D2" s="8"/>
      <c r="E2" s="9"/>
      <c r="F2" s="11"/>
      <c r="G2" s="10"/>
      <c r="H2" s="11"/>
      <c r="I2" s="6"/>
      <c r="J2" s="6"/>
      <c r="K2" s="6"/>
      <c r="L2" s="6"/>
      <c r="M2" s="6"/>
      <c r="N2" s="12"/>
      <c r="O2" s="6"/>
      <c r="P2" s="2"/>
      <c r="Q2" s="2"/>
    </row>
    <row r="3" spans="1:24">
      <c r="I3"/>
      <c r="J3"/>
      <c r="K3"/>
      <c r="L3"/>
    </row>
    <row r="5" spans="1:24" ht="17.25">
      <c r="A5" s="14"/>
      <c r="B5" s="15" t="s">
        <v>127</v>
      </c>
      <c r="C5" s="14"/>
      <c r="D5" s="14"/>
      <c r="E5" s="14"/>
      <c r="F5" s="16"/>
      <c r="G5" s="14"/>
      <c r="H5" s="16"/>
      <c r="I5" s="16"/>
      <c r="J5" s="16"/>
      <c r="K5" s="16"/>
      <c r="L5" s="16"/>
    </row>
    <row r="6" spans="1:24" ht="31.5">
      <c r="A6" s="17" t="s">
        <v>3</v>
      </c>
      <c r="B6" s="17" t="s">
        <v>4</v>
      </c>
      <c r="C6" s="17" t="s">
        <v>69</v>
      </c>
      <c r="D6" s="17" t="s">
        <v>126</v>
      </c>
      <c r="E6" s="17" t="s">
        <v>7</v>
      </c>
      <c r="F6" s="17" t="s">
        <v>8</v>
      </c>
      <c r="G6" s="17" t="s">
        <v>9</v>
      </c>
      <c r="H6" s="17" t="s">
        <v>10</v>
      </c>
      <c r="I6" s="18">
        <v>1</v>
      </c>
      <c r="J6" s="18">
        <v>2</v>
      </c>
      <c r="K6" s="18">
        <v>2</v>
      </c>
      <c r="L6" s="18" t="s">
        <v>125</v>
      </c>
      <c r="M6" s="18" t="s">
        <v>124</v>
      </c>
      <c r="N6" s="17" t="s">
        <v>26</v>
      </c>
      <c r="O6" s="17" t="s">
        <v>27</v>
      </c>
      <c r="P6" s="19"/>
      <c r="Q6" s="19"/>
    </row>
    <row r="7" spans="1:24" s="62" customFormat="1" ht="26.25" customHeight="1">
      <c r="A7" s="50">
        <v>1</v>
      </c>
      <c r="B7" s="49" t="s">
        <v>123</v>
      </c>
      <c r="C7" s="49" t="s">
        <v>59</v>
      </c>
      <c r="D7" s="49" t="str">
        <f ca="1">VLOOKUP($D7,БАЗА,4,0)</f>
        <v>Девушки до 13 лет</v>
      </c>
      <c r="E7" s="49" t="str">
        <f ca="1">VLOOKUP($D7,БАЗА,5,0)</f>
        <v>Любители</v>
      </c>
      <c r="F7" s="50" t="s">
        <v>121</v>
      </c>
      <c r="G7" s="49">
        <v>2008</v>
      </c>
      <c r="H7" s="49">
        <f ca="1">VLOOKUP($D7,БАЗА,6,0)</f>
        <v>67.5</v>
      </c>
      <c r="I7" s="54">
        <v>27.5</v>
      </c>
      <c r="J7" s="54">
        <v>30</v>
      </c>
      <c r="K7" s="54">
        <v>32.5</v>
      </c>
      <c r="L7" s="50"/>
      <c r="M7" s="50"/>
      <c r="N7" s="50">
        <v>32.5</v>
      </c>
      <c r="O7" s="50" t="s">
        <v>120</v>
      </c>
      <c r="P7" s="61"/>
      <c r="Q7" s="61"/>
    </row>
    <row r="8" spans="1:24" s="27" customFormat="1" ht="18.75">
      <c r="A8" s="50">
        <v>1</v>
      </c>
      <c r="B8" s="49" t="s">
        <v>86</v>
      </c>
      <c r="C8" s="49" t="s">
        <v>59</v>
      </c>
      <c r="D8" s="49" t="str">
        <f ca="1">VLOOKUP($D8,БАЗА,4,0)</f>
        <v xml:space="preserve">Женщины OPEN </v>
      </c>
      <c r="E8" s="49" t="s">
        <v>29</v>
      </c>
      <c r="F8" s="50" t="s">
        <v>131</v>
      </c>
      <c r="G8" s="49">
        <v>1981</v>
      </c>
      <c r="H8" s="49">
        <f ca="1">VLOOKUP($D8,БАЗА,6,0)</f>
        <v>56</v>
      </c>
      <c r="I8" s="54">
        <v>27.5</v>
      </c>
      <c r="J8" s="55">
        <v>32.5</v>
      </c>
      <c r="K8" s="55">
        <v>32.5</v>
      </c>
      <c r="L8" s="50"/>
      <c r="M8" s="50"/>
      <c r="N8" s="50">
        <v>27.5</v>
      </c>
      <c r="O8" s="50" t="s">
        <v>76</v>
      </c>
      <c r="P8" s="36"/>
      <c r="Q8" s="36"/>
    </row>
    <row r="9" spans="1:24" s="27" customFormat="1" ht="18.75">
      <c r="A9" s="50">
        <v>1</v>
      </c>
      <c r="B9" s="49" t="s">
        <v>122</v>
      </c>
      <c r="C9" s="49" t="s">
        <v>58</v>
      </c>
      <c r="D9" s="49" t="str">
        <f ca="1">IFERROR(VLOOKUP($D9,БАЗА,4,0),"")</f>
        <v>Юноши от 16 до 17 лет</v>
      </c>
      <c r="E9" s="49" t="str">
        <f ca="1">IFERROR(VLOOKUP($D9,БАЗА,5,0)," ")</f>
        <v>Любители</v>
      </c>
      <c r="F9" s="50" t="s">
        <v>121</v>
      </c>
      <c r="G9" s="49">
        <v>2004</v>
      </c>
      <c r="H9" s="49">
        <f ca="1">IFERROR(VLOOKUP($D9,БАЗА,6,0),"")</f>
        <v>90</v>
      </c>
      <c r="I9" s="54">
        <v>45</v>
      </c>
      <c r="J9" s="54">
        <v>50</v>
      </c>
      <c r="K9" s="54">
        <v>57.5</v>
      </c>
      <c r="L9" s="50"/>
      <c r="M9" s="50"/>
      <c r="N9" s="50">
        <v>57.5</v>
      </c>
      <c r="O9" s="50" t="s">
        <v>120</v>
      </c>
      <c r="P9" s="36"/>
      <c r="Q9" s="36"/>
    </row>
    <row r="10" spans="1:24" s="27" customFormat="1" ht="18.75">
      <c r="A10" s="33">
        <v>1</v>
      </c>
      <c r="B10" s="49" t="s">
        <v>119</v>
      </c>
      <c r="C10" s="49" t="s">
        <v>58</v>
      </c>
      <c r="D10" s="49" t="s">
        <v>45</v>
      </c>
      <c r="E10" s="49" t="s">
        <v>29</v>
      </c>
      <c r="F10" s="50" t="s">
        <v>60</v>
      </c>
      <c r="G10" s="49">
        <v>1993</v>
      </c>
      <c r="H10" s="49">
        <v>75</v>
      </c>
      <c r="I10" s="54">
        <v>55</v>
      </c>
      <c r="J10" s="54">
        <v>60</v>
      </c>
      <c r="K10" s="54">
        <v>65</v>
      </c>
      <c r="L10" s="50"/>
      <c r="M10" s="50"/>
      <c r="N10" s="50">
        <v>65</v>
      </c>
      <c r="O10" s="50" t="s">
        <v>60</v>
      </c>
      <c r="P10" s="36"/>
      <c r="Q10" s="36"/>
    </row>
    <row r="11" spans="1:24" s="27" customFormat="1" ht="18.75">
      <c r="A11" s="50">
        <v>1</v>
      </c>
      <c r="B11" s="49" t="s">
        <v>128</v>
      </c>
      <c r="C11" s="49" t="s">
        <v>58</v>
      </c>
      <c r="D11" s="49" t="str">
        <f ca="1">IFERROR(VLOOKUP($D11,БАЗА,4,0),"")</f>
        <v xml:space="preserve">Мужчины  OPEN </v>
      </c>
      <c r="E11" s="49" t="str">
        <f ca="1">VLOOKUP($D11,БАЗА,5,0)</f>
        <v>Любители</v>
      </c>
      <c r="F11" s="50" t="s">
        <v>60</v>
      </c>
      <c r="G11" s="49">
        <v>1993</v>
      </c>
      <c r="H11" s="49">
        <f ca="1">VLOOKUP($D11,БАЗА,6,0)</f>
        <v>82.5</v>
      </c>
      <c r="I11" s="55">
        <v>75</v>
      </c>
      <c r="J11" s="54">
        <v>75</v>
      </c>
      <c r="K11" s="55">
        <v>80</v>
      </c>
      <c r="L11" s="50"/>
      <c r="M11" s="50"/>
      <c r="N11" s="50">
        <v>75</v>
      </c>
      <c r="O11" s="50" t="s">
        <v>60</v>
      </c>
      <c r="P11" s="36"/>
      <c r="Q11" s="36"/>
    </row>
    <row r="12" spans="1:24" s="27" customFormat="1" ht="18.75">
      <c r="A12" s="50">
        <v>1</v>
      </c>
      <c r="B12" s="49" t="s">
        <v>116</v>
      </c>
      <c r="C12" s="49" t="s">
        <v>58</v>
      </c>
      <c r="D12" s="49" t="s">
        <v>45</v>
      </c>
      <c r="E12" s="49" t="s">
        <v>29</v>
      </c>
      <c r="F12" s="50" t="s">
        <v>60</v>
      </c>
      <c r="G12" s="49">
        <v>1984</v>
      </c>
      <c r="H12" s="49">
        <v>90</v>
      </c>
      <c r="I12" s="54">
        <v>70</v>
      </c>
      <c r="J12" s="54">
        <v>75</v>
      </c>
      <c r="K12" s="55">
        <v>77.5</v>
      </c>
      <c r="L12" s="50"/>
      <c r="M12" s="50"/>
      <c r="N12" s="50">
        <v>75</v>
      </c>
      <c r="O12" s="50" t="s">
        <v>118</v>
      </c>
      <c r="P12" s="36"/>
      <c r="Q12" s="36"/>
    </row>
    <row r="13" spans="1:24" s="27" customFormat="1" ht="18.75">
      <c r="A13" s="50">
        <v>1</v>
      </c>
      <c r="B13" s="49" t="s">
        <v>117</v>
      </c>
      <c r="C13" s="49" t="s">
        <v>58</v>
      </c>
      <c r="D13" s="49" t="str">
        <f ca="1">IFERROR(VLOOKUP($D13,БАЗА,4,0),"")</f>
        <v xml:space="preserve">Мужчины  OPEN </v>
      </c>
      <c r="E13" s="49" t="str">
        <f ca="1">IFERROR(VLOOKUP($D13,БАЗА,5,0),"")</f>
        <v>Любители</v>
      </c>
      <c r="F13" s="50" t="s">
        <v>60</v>
      </c>
      <c r="G13" s="49">
        <v>1986</v>
      </c>
      <c r="H13" s="49">
        <f ca="1">IFERROR(VLOOKUP($D13,БАЗА,6,0),"")</f>
        <v>140</v>
      </c>
      <c r="I13" s="55">
        <v>105</v>
      </c>
      <c r="J13" s="54">
        <v>105</v>
      </c>
      <c r="K13" s="55">
        <v>110</v>
      </c>
      <c r="L13" s="50"/>
      <c r="M13" s="50"/>
      <c r="N13" s="50">
        <v>105</v>
      </c>
      <c r="O13" s="50" t="s">
        <v>130</v>
      </c>
      <c r="P13" s="36"/>
      <c r="Q13" s="36"/>
    </row>
    <row r="14" spans="1:24" s="27" customFormat="1" ht="18.75">
      <c r="A14" s="50">
        <v>1</v>
      </c>
      <c r="B14" s="49" t="s">
        <v>129</v>
      </c>
      <c r="C14" s="49" t="s">
        <v>58</v>
      </c>
      <c r="D14" s="49" t="str">
        <f ca="1">IFERROR(VLOOKUP($D14,БАЗА,4,0),"")</f>
        <v>Мужчины  Мастера М3</v>
      </c>
      <c r="E14" s="49" t="str">
        <f ca="1">IFERROR(VLOOKUP($D14,БАЗА,5,0),"")</f>
        <v>ПРО</v>
      </c>
      <c r="F14" s="50" t="s">
        <v>121</v>
      </c>
      <c r="G14" s="49">
        <v>1971</v>
      </c>
      <c r="H14" s="49">
        <f ca="1">IFERROR(VLOOKUP($D14,БАЗА,6,0),"")</f>
        <v>82.5</v>
      </c>
      <c r="I14" s="54">
        <v>47.5</v>
      </c>
      <c r="J14" s="54">
        <v>52.5</v>
      </c>
      <c r="K14" s="54">
        <v>57.5</v>
      </c>
      <c r="L14" s="50"/>
      <c r="M14" s="50"/>
      <c r="N14" s="50">
        <v>57.5</v>
      </c>
      <c r="O14" s="50" t="s">
        <v>60</v>
      </c>
      <c r="P14" s="36"/>
      <c r="Q14" s="36"/>
    </row>
    <row r="15" spans="1:24" s="27" customFormat="1" ht="18.75">
      <c r="A15" s="33"/>
      <c r="B15" s="33"/>
      <c r="C15" s="33"/>
      <c r="D15" s="33"/>
      <c r="E15" s="33"/>
      <c r="F15" s="34"/>
      <c r="G15" s="33"/>
      <c r="H15" s="33"/>
      <c r="I15" s="34"/>
      <c r="J15" s="34"/>
      <c r="K15" s="34"/>
      <c r="L15" s="34"/>
      <c r="M15" s="34"/>
      <c r="N15" s="34"/>
      <c r="O15" s="34"/>
      <c r="P15" s="36"/>
      <c r="Q15" s="36"/>
      <c r="R15" s="26"/>
      <c r="S15" s="26"/>
      <c r="T15" s="26"/>
      <c r="U15" s="26"/>
      <c r="V15" s="26"/>
      <c r="W15" s="26"/>
      <c r="X15" s="26"/>
    </row>
    <row r="16" spans="1:24" s="27" customFormat="1" ht="18.75">
      <c r="A16" s="33"/>
      <c r="B16" s="33"/>
      <c r="C16" s="33"/>
      <c r="D16" s="33"/>
      <c r="E16" s="33"/>
      <c r="F16" s="34"/>
      <c r="G16" s="33"/>
      <c r="H16" s="33"/>
      <c r="I16" s="34"/>
      <c r="J16" s="34"/>
      <c r="K16" s="34"/>
      <c r="L16" s="34"/>
      <c r="M16" s="34"/>
      <c r="N16" s="34"/>
      <c r="O16" s="34"/>
      <c r="P16" s="36"/>
      <c r="Q16" s="36"/>
    </row>
    <row r="17" spans="1:24" s="27" customFormat="1" ht="18.75">
      <c r="A17" s="33"/>
      <c r="B17" s="33"/>
      <c r="C17" s="33"/>
      <c r="D17" s="33"/>
      <c r="E17" s="33"/>
      <c r="F17" s="34"/>
      <c r="G17" s="33"/>
      <c r="H17" s="33"/>
      <c r="I17" s="34"/>
      <c r="J17" s="34"/>
      <c r="K17" s="34"/>
      <c r="L17" s="34"/>
      <c r="M17" s="34"/>
      <c r="N17" s="34"/>
      <c r="O17" s="34"/>
      <c r="P17" s="36"/>
      <c r="Q17" s="36"/>
      <c r="R17" s="26"/>
      <c r="S17" s="26"/>
      <c r="T17" s="26"/>
      <c r="U17" s="26"/>
      <c r="V17" s="26"/>
      <c r="W17" s="26"/>
      <c r="X17" s="26"/>
    </row>
    <row r="18" spans="1:24" s="27" customFormat="1" ht="18.75">
      <c r="A18" s="33"/>
      <c r="B18" s="33"/>
      <c r="C18" s="33"/>
      <c r="D18" s="33"/>
      <c r="E18" s="33"/>
      <c r="F18" s="34"/>
      <c r="G18" s="33"/>
      <c r="H18" s="33"/>
      <c r="I18" s="34"/>
      <c r="J18" s="34"/>
      <c r="K18" s="34"/>
      <c r="L18" s="34"/>
      <c r="M18" s="34"/>
      <c r="N18" s="34"/>
      <c r="O18" s="34"/>
      <c r="P18" s="36"/>
      <c r="Q18" s="36"/>
    </row>
    <row r="19" spans="1:24" s="27" customFormat="1" ht="18.75">
      <c r="A19" s="33"/>
      <c r="B19" s="33"/>
      <c r="C19" s="33"/>
      <c r="D19" s="33"/>
      <c r="E19" s="33"/>
      <c r="F19" s="34"/>
      <c r="G19" s="33"/>
      <c r="H19" s="33"/>
      <c r="I19" s="34"/>
      <c r="J19" s="34"/>
      <c r="K19" s="34"/>
      <c r="L19" s="34"/>
      <c r="M19" s="34"/>
      <c r="N19" s="34"/>
      <c r="O19" s="34"/>
      <c r="P19" s="36"/>
      <c r="Q19" s="36"/>
      <c r="R19" s="26"/>
      <c r="S19" s="26"/>
      <c r="T19" s="26"/>
      <c r="U19" s="26"/>
      <c r="V19" s="26"/>
      <c r="W19" s="26"/>
      <c r="X19" s="26"/>
    </row>
    <row r="20" spans="1:24" s="27" customFormat="1" ht="18.75">
      <c r="A20" s="33"/>
      <c r="B20" s="33"/>
      <c r="C20" s="33"/>
      <c r="D20" s="33"/>
      <c r="E20" s="33"/>
      <c r="F20" s="34"/>
      <c r="G20" s="33"/>
      <c r="H20" s="33"/>
      <c r="I20" s="34"/>
      <c r="J20" s="34"/>
      <c r="K20" s="34"/>
      <c r="L20" s="34"/>
      <c r="M20" s="34"/>
      <c r="N20" s="34"/>
      <c r="O20" s="34"/>
      <c r="P20" s="36"/>
      <c r="Q20" s="36"/>
      <c r="R20" s="26"/>
      <c r="S20" s="26"/>
      <c r="T20" s="26"/>
      <c r="U20" s="26"/>
      <c r="V20" s="26"/>
      <c r="W20" s="26"/>
      <c r="X20" s="26"/>
    </row>
    <row r="21" spans="1:24" s="27" customFormat="1" ht="18.75">
      <c r="A21" s="33"/>
      <c r="B21" s="33"/>
      <c r="C21" s="33"/>
      <c r="D21" s="33"/>
      <c r="E21" s="33"/>
      <c r="F21" s="34"/>
      <c r="G21" s="33"/>
      <c r="H21" s="33"/>
      <c r="I21" s="34"/>
      <c r="J21" s="34"/>
      <c r="K21" s="34"/>
      <c r="L21" s="34"/>
      <c r="M21" s="34"/>
      <c r="N21" s="34"/>
      <c r="O21" s="34"/>
      <c r="P21" s="36"/>
      <c r="Q21" s="36"/>
    </row>
    <row r="22" spans="1:24" s="26" customFormat="1" ht="18.75">
      <c r="A22" s="19"/>
      <c r="B22" s="19"/>
      <c r="C22" s="19"/>
      <c r="D22" s="19"/>
      <c r="E22" s="19"/>
      <c r="F22" s="51"/>
      <c r="G22" s="33"/>
      <c r="H22" s="33"/>
      <c r="I22" s="34"/>
      <c r="J22" s="34"/>
      <c r="K22" s="34"/>
      <c r="L22" s="34"/>
      <c r="M22" s="34"/>
      <c r="N22" s="34"/>
      <c r="O22" s="34"/>
      <c r="P22" s="36"/>
      <c r="Q22" s="36"/>
      <c r="R22" s="27"/>
      <c r="S22" s="27"/>
      <c r="T22" s="27"/>
      <c r="U22" s="27"/>
      <c r="V22" s="27"/>
      <c r="W22" s="27"/>
      <c r="X22" s="27"/>
    </row>
    <row r="23" spans="1:24" s="26" customFormat="1" ht="18.75">
      <c r="A23" s="19"/>
      <c r="B23" s="19"/>
      <c r="C23" s="19"/>
      <c r="D23" s="19"/>
      <c r="E23" s="19"/>
      <c r="F23" s="51"/>
      <c r="G23" s="33"/>
      <c r="H23" s="33"/>
      <c r="I23" s="34"/>
      <c r="J23" s="34"/>
      <c r="K23" s="34"/>
      <c r="L23" s="34"/>
      <c r="M23" s="34"/>
      <c r="N23" s="34"/>
      <c r="O23" s="34"/>
      <c r="P23" s="36"/>
      <c r="Q23" s="36"/>
    </row>
    <row r="24" spans="1:24" s="27" customFormat="1" ht="18.75">
      <c r="A24" s="19"/>
      <c r="B24" s="19"/>
      <c r="C24" s="19"/>
      <c r="D24" s="19"/>
      <c r="E24" s="19"/>
      <c r="F24" s="51"/>
      <c r="G24" s="33"/>
      <c r="H24" s="33"/>
      <c r="I24" s="34"/>
      <c r="J24" s="34"/>
      <c r="K24" s="34"/>
      <c r="L24" s="34"/>
      <c r="M24" s="34"/>
      <c r="N24" s="34"/>
      <c r="O24" s="34"/>
      <c r="P24" s="36"/>
      <c r="Q24" s="36"/>
      <c r="R24" s="26"/>
      <c r="S24" s="26"/>
      <c r="T24" s="26"/>
      <c r="U24" s="26"/>
      <c r="V24" s="26"/>
      <c r="W24" s="26"/>
      <c r="X24" s="26"/>
    </row>
    <row r="25" spans="1:24" s="26" customFormat="1" ht="18.75" customHeight="1">
      <c r="A25"/>
      <c r="B25"/>
      <c r="C25"/>
      <c r="D25"/>
      <c r="E25"/>
      <c r="F25" s="13"/>
      <c r="G25" s="33"/>
      <c r="H25" s="33"/>
      <c r="I25" s="34"/>
      <c r="J25" s="34"/>
      <c r="K25" s="34"/>
      <c r="L25" s="34"/>
      <c r="M25" s="34"/>
      <c r="N25" s="34"/>
      <c r="O25" s="34"/>
      <c r="P25" s="36"/>
      <c r="Q25" s="36"/>
      <c r="R25" s="27"/>
      <c r="S25" s="27"/>
      <c r="T25" s="27"/>
      <c r="U25" s="27"/>
      <c r="V25" s="27"/>
      <c r="W25" s="27"/>
      <c r="X25" s="27"/>
    </row>
    <row r="26" spans="1:24" s="26" customFormat="1" ht="20.25" customHeight="1">
      <c r="A26"/>
      <c r="B26"/>
      <c r="C26"/>
      <c r="D26"/>
      <c r="E26"/>
      <c r="F26" s="13"/>
      <c r="G26" s="33"/>
      <c r="H26" s="33"/>
      <c r="I26" s="34"/>
      <c r="J26" s="34"/>
      <c r="K26" s="34"/>
      <c r="L26" s="34"/>
      <c r="M26" s="34"/>
      <c r="N26" s="34"/>
      <c r="O26" s="34"/>
      <c r="P26" s="36"/>
      <c r="Q26" s="36"/>
      <c r="R26" s="27"/>
      <c r="S26" s="27"/>
      <c r="T26" s="27"/>
      <c r="U26" s="27"/>
      <c r="V26" s="27"/>
      <c r="W26" s="27"/>
      <c r="X26" s="27"/>
    </row>
    <row r="27" spans="1:24" s="26" customFormat="1" ht="18.75">
      <c r="A27"/>
      <c r="B27"/>
      <c r="C27"/>
      <c r="D27"/>
      <c r="E27"/>
      <c r="F27" s="13"/>
      <c r="G27" s="19"/>
      <c r="H27" s="19"/>
      <c r="I27" s="51"/>
      <c r="J27" s="51"/>
      <c r="K27" s="51"/>
      <c r="L27" s="51"/>
      <c r="M27" s="51"/>
      <c r="N27" s="51"/>
      <c r="O27" s="51"/>
      <c r="P27" s="36"/>
      <c r="Q27" s="36"/>
    </row>
    <row r="28" spans="1:24" s="26" customFormat="1" ht="18.75">
      <c r="A28"/>
      <c r="B28"/>
      <c r="C28"/>
      <c r="D28"/>
      <c r="E28"/>
      <c r="F28" s="13"/>
      <c r="G28" s="19"/>
      <c r="H28" s="19"/>
      <c r="I28" s="51"/>
      <c r="J28" s="51"/>
      <c r="K28" s="51"/>
      <c r="L28" s="51"/>
      <c r="M28" s="51"/>
      <c r="N28" s="51"/>
      <c r="O28" s="51"/>
      <c r="P28" s="36"/>
      <c r="Q28" s="36"/>
    </row>
    <row r="29" spans="1:24" s="26" customFormat="1" ht="18.75">
      <c r="A29"/>
      <c r="B29"/>
      <c r="C29"/>
      <c r="D29"/>
      <c r="E29"/>
      <c r="F29" s="13"/>
      <c r="G29" s="19"/>
      <c r="H29" s="19"/>
      <c r="I29" s="51"/>
      <c r="J29" s="51"/>
      <c r="K29" s="51"/>
      <c r="L29" s="51"/>
      <c r="M29" s="51"/>
      <c r="N29" s="51"/>
      <c r="O29" s="51"/>
      <c r="P29" s="36"/>
      <c r="Q29" s="36"/>
    </row>
    <row r="30" spans="1:24" s="26" customFormat="1" ht="18.75">
      <c r="A30"/>
      <c r="B30"/>
      <c r="C30"/>
      <c r="D30"/>
      <c r="E30"/>
      <c r="F30" s="13"/>
      <c r="G30"/>
      <c r="H30"/>
      <c r="I30" s="13"/>
      <c r="J30" s="13"/>
      <c r="K30" s="13"/>
      <c r="L30" s="13"/>
      <c r="M30" s="13"/>
      <c r="N30" s="13"/>
      <c r="O30" s="13"/>
      <c r="P30" s="36"/>
      <c r="Q30" s="36"/>
    </row>
    <row r="31" spans="1:24" s="26" customFormat="1" ht="18.75">
      <c r="A31"/>
      <c r="B31"/>
      <c r="C31"/>
      <c r="D31"/>
      <c r="E31"/>
      <c r="F31" s="13"/>
      <c r="G31"/>
      <c r="H31"/>
      <c r="I31" s="13"/>
      <c r="J31" s="13"/>
      <c r="K31" s="13"/>
      <c r="L31" s="13"/>
      <c r="M31" s="13"/>
      <c r="N31" s="13"/>
      <c r="O31" s="13"/>
      <c r="P31" s="36"/>
      <c r="Q31" s="36"/>
    </row>
    <row r="32" spans="1:24" s="26" customFormat="1" ht="18.75">
      <c r="A32"/>
      <c r="B32"/>
      <c r="C32"/>
      <c r="D32"/>
      <c r="E32"/>
      <c r="F32" s="13"/>
      <c r="G32"/>
      <c r="H32"/>
      <c r="I32" s="13"/>
      <c r="J32" s="13"/>
      <c r="K32" s="13"/>
      <c r="L32" s="13"/>
      <c r="M32" s="13"/>
      <c r="N32" s="13"/>
      <c r="O32" s="13"/>
      <c r="P32" s="36"/>
      <c r="Q32" s="36"/>
    </row>
    <row r="33" spans="1:17" s="26" customFormat="1" ht="18.75">
      <c r="A33"/>
      <c r="B33"/>
      <c r="C33"/>
      <c r="D33"/>
      <c r="E33"/>
      <c r="F33" s="13"/>
      <c r="G33"/>
      <c r="H33"/>
      <c r="I33" s="13"/>
      <c r="J33" s="13"/>
      <c r="K33" s="13"/>
      <c r="L33" s="13"/>
      <c r="M33" s="13"/>
      <c r="N33" s="13"/>
      <c r="O33" s="13"/>
      <c r="P33" s="36"/>
      <c r="Q33" s="36"/>
    </row>
    <row r="34" spans="1:17" s="26" customFormat="1" ht="18.75">
      <c r="A34"/>
      <c r="B34"/>
      <c r="C34"/>
      <c r="D34"/>
      <c r="E34"/>
      <c r="F34" s="13"/>
      <c r="G34"/>
      <c r="H34"/>
      <c r="I34" s="13"/>
      <c r="J34" s="13"/>
      <c r="K34" s="13"/>
      <c r="L34" s="13"/>
      <c r="M34" s="13"/>
      <c r="N34" s="13"/>
      <c r="O34" s="13"/>
      <c r="P34" s="36"/>
      <c r="Q34" s="36"/>
    </row>
    <row r="35" spans="1:17" s="26" customFormat="1" ht="18.75">
      <c r="A35"/>
      <c r="B35"/>
      <c r="C35"/>
      <c r="D35"/>
      <c r="E35"/>
      <c r="F35" s="13"/>
      <c r="G35"/>
      <c r="H35"/>
      <c r="I35" s="13"/>
      <c r="J35" s="13"/>
      <c r="K35" s="13"/>
      <c r="L35" s="13"/>
      <c r="M35" s="13"/>
      <c r="N35" s="13"/>
      <c r="O35" s="13"/>
      <c r="P35" s="36"/>
      <c r="Q35" s="36"/>
    </row>
    <row r="36" spans="1:17" s="26" customFormat="1" ht="18.75">
      <c r="A36"/>
      <c r="B36"/>
      <c r="C36"/>
      <c r="D36"/>
      <c r="E36"/>
      <c r="F36" s="13"/>
      <c r="G36"/>
      <c r="H36"/>
      <c r="I36" s="13"/>
      <c r="J36" s="13"/>
      <c r="K36" s="13"/>
      <c r="L36" s="13"/>
      <c r="M36" s="13"/>
      <c r="N36" s="13"/>
      <c r="O36" s="13"/>
      <c r="P36" s="36"/>
      <c r="Q36" s="36"/>
    </row>
    <row r="37" spans="1:17" s="26" customFormat="1" ht="18.75">
      <c r="A37"/>
      <c r="B37"/>
      <c r="C37"/>
      <c r="D37"/>
      <c r="E37"/>
      <c r="F37" s="13"/>
      <c r="G37"/>
      <c r="H37"/>
      <c r="I37" s="13"/>
      <c r="J37" s="13"/>
      <c r="K37" s="13"/>
      <c r="L37" s="13"/>
      <c r="M37" s="13"/>
      <c r="N37" s="13"/>
      <c r="O37" s="13"/>
      <c r="P37" s="36"/>
      <c r="Q37" s="36"/>
    </row>
    <row r="38" spans="1:17" s="26" customFormat="1" ht="18.75">
      <c r="A38"/>
      <c r="B38"/>
      <c r="C38"/>
      <c r="D38"/>
      <c r="E38"/>
      <c r="F38" s="13"/>
      <c r="G38"/>
      <c r="H38"/>
      <c r="I38" s="13"/>
      <c r="J38" s="13"/>
      <c r="K38" s="13"/>
      <c r="L38" s="13"/>
      <c r="M38" s="13"/>
      <c r="N38" s="13"/>
      <c r="O38" s="13"/>
      <c r="P38" s="36"/>
      <c r="Q38" s="36"/>
    </row>
    <row r="39" spans="1:17" s="26" customFormat="1" ht="18.75">
      <c r="A39"/>
      <c r="B39"/>
      <c r="C39"/>
      <c r="D39"/>
      <c r="E39"/>
      <c r="F39" s="13"/>
      <c r="G39"/>
      <c r="H39"/>
      <c r="I39" s="13"/>
      <c r="J39" s="13"/>
      <c r="K39" s="13"/>
      <c r="L39" s="13"/>
      <c r="M39" s="13"/>
      <c r="N39" s="13"/>
      <c r="O39" s="13"/>
      <c r="P39" s="36"/>
      <c r="Q39" s="36"/>
    </row>
    <row r="40" spans="1:17" s="26" customFormat="1" ht="18.75">
      <c r="A40"/>
      <c r="B40"/>
      <c r="C40"/>
      <c r="D40"/>
      <c r="E40"/>
      <c r="F40" s="13"/>
      <c r="G40"/>
      <c r="H40"/>
      <c r="I40" s="13"/>
      <c r="J40" s="13"/>
      <c r="K40" s="13"/>
      <c r="L40" s="13"/>
      <c r="M40" s="13"/>
      <c r="N40" s="13"/>
      <c r="O40" s="13"/>
      <c r="P40" s="36"/>
      <c r="Q40" s="36"/>
    </row>
    <row r="41" spans="1:17" s="26" customFormat="1" ht="18.75">
      <c r="A41"/>
      <c r="B41"/>
      <c r="C41"/>
      <c r="D41"/>
      <c r="E41"/>
      <c r="F41" s="13"/>
      <c r="G41"/>
      <c r="H41"/>
      <c r="I41" s="13"/>
      <c r="J41" s="13"/>
      <c r="K41" s="13"/>
      <c r="L41" s="13"/>
      <c r="M41" s="13"/>
      <c r="N41" s="13"/>
      <c r="O41" s="13"/>
      <c r="P41" s="36"/>
      <c r="Q41" s="36"/>
    </row>
    <row r="42" spans="1:17" s="26" customFormat="1" ht="18.75">
      <c r="A42"/>
      <c r="B42"/>
      <c r="C42"/>
      <c r="D42"/>
      <c r="E42"/>
      <c r="F42" s="13"/>
      <c r="G42"/>
      <c r="H42"/>
      <c r="I42" s="13"/>
      <c r="J42" s="13"/>
      <c r="K42" s="13"/>
      <c r="L42" s="13"/>
      <c r="M42" s="13"/>
      <c r="N42" s="13"/>
      <c r="O42" s="13"/>
      <c r="P42" s="36"/>
      <c r="Q42" s="36"/>
    </row>
    <row r="43" spans="1:17" s="26" customFormat="1" ht="18.75">
      <c r="A43"/>
      <c r="B43"/>
      <c r="C43"/>
      <c r="D43"/>
      <c r="E43"/>
      <c r="F43" s="13"/>
      <c r="G43"/>
      <c r="H43"/>
      <c r="I43" s="13"/>
      <c r="J43" s="13"/>
      <c r="K43" s="13"/>
      <c r="L43" s="13"/>
      <c r="M43" s="13"/>
      <c r="N43" s="13"/>
      <c r="O43" s="13"/>
      <c r="P43" s="34"/>
      <c r="Q43" s="34"/>
    </row>
    <row r="44" spans="1:17" s="26" customFormat="1" ht="18.75">
      <c r="A44"/>
      <c r="B44"/>
      <c r="C44"/>
      <c r="D44"/>
      <c r="E44"/>
      <c r="F44" s="13"/>
      <c r="G44"/>
      <c r="H44"/>
      <c r="I44" s="13"/>
      <c r="J44" s="13"/>
      <c r="K44" s="13"/>
      <c r="L44" s="13"/>
      <c r="M44" s="13"/>
      <c r="N44" s="13"/>
      <c r="O44" s="13"/>
      <c r="P44" s="34"/>
      <c r="Q44" s="34"/>
    </row>
    <row r="45" spans="1:17" s="26" customFormat="1" ht="18.75">
      <c r="A45"/>
      <c r="B45"/>
      <c r="C45"/>
      <c r="D45"/>
      <c r="E45"/>
      <c r="F45" s="13"/>
      <c r="G45"/>
      <c r="H45"/>
      <c r="I45" s="13"/>
      <c r="J45" s="13"/>
      <c r="K45" s="13"/>
      <c r="L45" s="13"/>
      <c r="M45" s="13"/>
      <c r="N45" s="13"/>
      <c r="O45" s="13"/>
      <c r="P45" s="34"/>
      <c r="Q45" s="34"/>
    </row>
    <row r="46" spans="1:17" s="26" customFormat="1" ht="18.75" customHeight="1">
      <c r="A46"/>
      <c r="B46"/>
      <c r="C46"/>
      <c r="D46"/>
      <c r="E46"/>
      <c r="F46" s="13"/>
      <c r="G46"/>
      <c r="H46"/>
      <c r="I46" s="13"/>
      <c r="J46" s="13"/>
      <c r="K46" s="13"/>
      <c r="L46" s="13"/>
      <c r="M46" s="13"/>
      <c r="N46" s="13"/>
      <c r="O46" s="13"/>
      <c r="P46" s="34"/>
      <c r="Q46" s="34"/>
    </row>
    <row r="47" spans="1:17" s="26" customFormat="1" ht="18.75" customHeight="1">
      <c r="A47"/>
      <c r="B47"/>
      <c r="C47"/>
      <c r="D47"/>
      <c r="E47"/>
      <c r="F47" s="13"/>
      <c r="G47"/>
      <c r="H47"/>
      <c r="I47" s="13"/>
      <c r="J47" s="13"/>
      <c r="K47" s="13"/>
      <c r="L47" s="13"/>
      <c r="M47" s="13"/>
      <c r="N47" s="13"/>
      <c r="O47" s="13"/>
      <c r="P47" s="34"/>
      <c r="Q47" s="34"/>
    </row>
    <row r="48" spans="1:17" ht="15.75">
      <c r="P48" s="34"/>
      <c r="Q48" s="34"/>
    </row>
    <row r="49" spans="16:17" ht="15.75">
      <c r="P49" s="34"/>
      <c r="Q49" s="34"/>
    </row>
    <row r="50" spans="16:17" ht="15.75">
      <c r="P50" s="34"/>
      <c r="Q50" s="34"/>
    </row>
    <row r="51" spans="16:17" ht="15.75">
      <c r="P51" s="34"/>
      <c r="Q51" s="34"/>
    </row>
    <row r="52" spans="16:17" ht="15.75">
      <c r="P52" s="34"/>
      <c r="Q52" s="34"/>
    </row>
    <row r="53" spans="16:17" ht="15.75">
      <c r="P53" s="34"/>
      <c r="Q53" s="34"/>
    </row>
    <row r="54" spans="16:17" ht="15.75">
      <c r="P54" s="34"/>
      <c r="Q54" s="34"/>
    </row>
    <row r="55" spans="16:17" ht="15.75">
      <c r="P55" s="34"/>
      <c r="Q55" s="34"/>
    </row>
    <row r="56" spans="16:17" ht="15.75">
      <c r="P56" s="51"/>
      <c r="Q56" s="51"/>
    </row>
    <row r="57" spans="16:17" ht="15.75">
      <c r="P57" s="51"/>
      <c r="Q57" s="51"/>
    </row>
    <row r="58" spans="16:17" ht="15.75">
      <c r="P58" s="51"/>
      <c r="Q58" s="51"/>
    </row>
    <row r="247" spans="13:15">
      <c r="M247" s="53"/>
      <c r="N247" s="53"/>
      <c r="O247" s="53"/>
    </row>
    <row r="248" spans="13:15">
      <c r="M248" s="53"/>
      <c r="N248" s="53"/>
      <c r="O248" s="53"/>
    </row>
    <row r="249" spans="13:15">
      <c r="M249" s="53"/>
      <c r="N249" s="53"/>
      <c r="O249" s="53"/>
    </row>
    <row r="250" spans="13:15">
      <c r="M250" s="53"/>
      <c r="N250" s="53"/>
      <c r="O250" s="53"/>
    </row>
    <row r="251" spans="13:15">
      <c r="M251" s="53"/>
      <c r="N251" s="53"/>
      <c r="O251" s="53"/>
    </row>
    <row r="252" spans="13:15">
      <c r="M252" s="53"/>
      <c r="N252" s="53"/>
      <c r="O252" s="53"/>
    </row>
    <row r="253" spans="13:15">
      <c r="M253" s="53"/>
      <c r="N253" s="53"/>
      <c r="O253" s="53"/>
    </row>
    <row r="254" spans="13:15">
      <c r="M254" s="53"/>
      <c r="N254" s="53"/>
      <c r="O254" s="53"/>
    </row>
    <row r="255" spans="13:15">
      <c r="M255" s="53"/>
      <c r="N255" s="53"/>
      <c r="O255" s="53"/>
    </row>
    <row r="256" spans="13:15">
      <c r="M256" s="53"/>
      <c r="N256" s="53"/>
      <c r="O256" s="53"/>
    </row>
    <row r="257" spans="1:17">
      <c r="M257" s="53"/>
      <c r="N257" s="53"/>
      <c r="O257" s="53"/>
    </row>
    <row r="258" spans="1:17">
      <c r="M258" s="53"/>
      <c r="N258" s="53"/>
      <c r="O258" s="53"/>
    </row>
    <row r="259" spans="1:17">
      <c r="M259" s="53"/>
      <c r="N259" s="53"/>
      <c r="O259" s="53"/>
    </row>
    <row r="260" spans="1:17" s="52" customFormat="1">
      <c r="A260"/>
      <c r="B260"/>
      <c r="C260"/>
      <c r="D260"/>
      <c r="E260"/>
      <c r="F260" s="13"/>
      <c r="G260"/>
      <c r="H260"/>
      <c r="I260" s="13"/>
      <c r="J260" s="13"/>
      <c r="K260" s="13"/>
      <c r="L260" s="13"/>
      <c r="M260" s="53"/>
      <c r="N260" s="53"/>
      <c r="O260" s="53"/>
      <c r="P260" s="13"/>
      <c r="Q260" s="13"/>
    </row>
    <row r="261" spans="1:17" s="52" customFormat="1">
      <c r="A261"/>
      <c r="B261"/>
      <c r="C261"/>
      <c r="D261"/>
      <c r="E261"/>
      <c r="F261" s="13"/>
      <c r="G261"/>
      <c r="H261"/>
      <c r="I261" s="13"/>
      <c r="J261" s="13"/>
      <c r="K261" s="13"/>
      <c r="L261" s="13"/>
      <c r="M261" s="53"/>
      <c r="N261" s="53"/>
      <c r="O261" s="53"/>
      <c r="P261" s="13"/>
      <c r="Q261" s="13"/>
    </row>
    <row r="262" spans="1:17" s="52" customFormat="1">
      <c r="A262"/>
      <c r="B262"/>
      <c r="C262"/>
      <c r="D262"/>
      <c r="E262"/>
      <c r="F262" s="13"/>
      <c r="G262"/>
      <c r="H262"/>
      <c r="I262" s="13"/>
      <c r="J262" s="13"/>
      <c r="K262" s="13"/>
      <c r="L262" s="13"/>
      <c r="M262" s="53"/>
      <c r="N262" s="53"/>
      <c r="O262" s="53"/>
      <c r="P262" s="13"/>
      <c r="Q262" s="13"/>
    </row>
    <row r="263" spans="1:17" s="52" customFormat="1">
      <c r="A263"/>
      <c r="B263"/>
      <c r="C263"/>
      <c r="D263"/>
      <c r="E263"/>
      <c r="F263" s="13"/>
      <c r="G263"/>
      <c r="H263"/>
      <c r="I263" s="13"/>
      <c r="J263" s="13"/>
      <c r="K263" s="13"/>
      <c r="L263" s="13"/>
      <c r="M263" s="53"/>
      <c r="N263" s="53"/>
      <c r="O263" s="53"/>
      <c r="P263" s="13"/>
      <c r="Q263" s="13"/>
    </row>
    <row r="264" spans="1:17" s="52" customFormat="1">
      <c r="A264"/>
      <c r="B264"/>
      <c r="C264"/>
      <c r="D264"/>
      <c r="E264"/>
      <c r="F264" s="13"/>
      <c r="G264"/>
      <c r="H264"/>
      <c r="I264" s="13"/>
      <c r="J264" s="13"/>
      <c r="K264" s="13"/>
      <c r="L264" s="13"/>
      <c r="M264" s="53"/>
      <c r="N264" s="53"/>
      <c r="O264" s="53"/>
      <c r="P264" s="13"/>
      <c r="Q264" s="13"/>
    </row>
    <row r="265" spans="1:17" s="52" customFormat="1">
      <c r="A265"/>
      <c r="B265"/>
      <c r="C265"/>
      <c r="D265"/>
      <c r="E265"/>
      <c r="F265" s="13"/>
      <c r="G265"/>
      <c r="H265"/>
      <c r="I265" s="13"/>
      <c r="J265" s="13"/>
      <c r="K265" s="13"/>
      <c r="L265" s="13"/>
      <c r="M265" s="53"/>
      <c r="N265" s="53"/>
      <c r="O265" s="53"/>
      <c r="P265" s="13"/>
      <c r="Q265" s="13"/>
    </row>
    <row r="266" spans="1:17" s="52" customFormat="1">
      <c r="A266"/>
      <c r="B266"/>
      <c r="C266"/>
      <c r="D266"/>
      <c r="E266"/>
      <c r="F266" s="13"/>
      <c r="G266"/>
      <c r="H266"/>
      <c r="I266" s="13"/>
      <c r="J266" s="13"/>
      <c r="K266" s="13"/>
      <c r="L266" s="13"/>
      <c r="M266" s="53"/>
      <c r="N266" s="53"/>
      <c r="O266" s="53"/>
      <c r="P266" s="13"/>
      <c r="Q266" s="13"/>
    </row>
    <row r="267" spans="1:17" s="52" customFormat="1">
      <c r="A267"/>
      <c r="B267"/>
      <c r="C267"/>
      <c r="D267"/>
      <c r="E267"/>
      <c r="F267" s="13"/>
      <c r="G267"/>
      <c r="H267"/>
      <c r="I267" s="13"/>
      <c r="J267" s="13"/>
      <c r="K267" s="13"/>
      <c r="L267" s="13"/>
      <c r="M267" s="53"/>
      <c r="N267" s="53"/>
      <c r="O267" s="53"/>
      <c r="P267" s="13"/>
      <c r="Q267" s="13"/>
    </row>
    <row r="268" spans="1:17" s="52" customFormat="1">
      <c r="A268"/>
      <c r="B268"/>
      <c r="C268"/>
      <c r="D268"/>
      <c r="E268"/>
      <c r="F268" s="13"/>
      <c r="G268"/>
      <c r="H268"/>
      <c r="I268" s="13"/>
      <c r="J268" s="13"/>
      <c r="K268" s="13"/>
      <c r="L268" s="13"/>
      <c r="M268" s="53"/>
      <c r="N268" s="53"/>
      <c r="O268" s="53"/>
      <c r="P268" s="13"/>
      <c r="Q268" s="13"/>
    </row>
    <row r="269" spans="1:17" s="52" customFormat="1">
      <c r="A269"/>
      <c r="B269"/>
      <c r="C269"/>
      <c r="D269"/>
      <c r="E269"/>
      <c r="F269" s="13"/>
      <c r="G269"/>
      <c r="H269"/>
      <c r="I269" s="13"/>
      <c r="J269" s="13"/>
      <c r="K269" s="13"/>
      <c r="L269" s="13"/>
      <c r="M269" s="53"/>
      <c r="N269" s="53"/>
      <c r="O269" s="53"/>
      <c r="P269" s="13"/>
      <c r="Q269" s="13"/>
    </row>
    <row r="270" spans="1:17" s="52" customFormat="1">
      <c r="A270"/>
      <c r="B270"/>
      <c r="C270"/>
      <c r="D270"/>
      <c r="E270"/>
      <c r="F270" s="13"/>
      <c r="G270"/>
      <c r="H270"/>
      <c r="I270" s="13"/>
      <c r="J270" s="13"/>
      <c r="K270" s="13"/>
      <c r="L270" s="13"/>
      <c r="M270" s="53"/>
      <c r="N270" s="53"/>
      <c r="O270" s="53"/>
      <c r="P270" s="13"/>
      <c r="Q270" s="13"/>
    </row>
    <row r="271" spans="1:17" s="52" customFormat="1">
      <c r="A271"/>
      <c r="B271"/>
      <c r="C271"/>
      <c r="D271"/>
      <c r="E271"/>
      <c r="F271" s="13"/>
      <c r="G271"/>
      <c r="H271"/>
      <c r="I271" s="13"/>
      <c r="J271" s="13"/>
      <c r="K271" s="13"/>
      <c r="L271" s="13"/>
      <c r="M271" s="53"/>
      <c r="N271" s="53"/>
      <c r="O271" s="53"/>
      <c r="P271" s="13"/>
      <c r="Q271" s="13"/>
    </row>
    <row r="272" spans="1:17" s="52" customFormat="1">
      <c r="A272"/>
      <c r="B272"/>
      <c r="C272"/>
      <c r="D272"/>
      <c r="E272"/>
      <c r="F272" s="13"/>
      <c r="G272"/>
      <c r="H272"/>
      <c r="I272" s="13"/>
      <c r="J272" s="13"/>
      <c r="K272" s="13"/>
      <c r="L272" s="13"/>
      <c r="M272" s="53"/>
      <c r="N272" s="53"/>
      <c r="O272" s="53"/>
      <c r="P272" s="13"/>
      <c r="Q272" s="13"/>
    </row>
    <row r="273" spans="1:17" s="52" customFormat="1">
      <c r="A273"/>
      <c r="B273"/>
      <c r="C273"/>
      <c r="D273"/>
      <c r="E273"/>
      <c r="F273" s="13"/>
      <c r="G273"/>
      <c r="H273"/>
      <c r="I273" s="13"/>
      <c r="J273" s="13"/>
      <c r="K273" s="13"/>
      <c r="L273" s="13"/>
      <c r="M273" s="53"/>
      <c r="N273" s="53"/>
      <c r="O273" s="53"/>
      <c r="P273" s="13"/>
      <c r="Q273" s="13"/>
    </row>
    <row r="274" spans="1:17" s="52" customFormat="1">
      <c r="A274"/>
      <c r="B274"/>
      <c r="C274"/>
      <c r="D274"/>
      <c r="E274"/>
      <c r="F274" s="13"/>
      <c r="G274"/>
      <c r="H274"/>
      <c r="I274" s="13"/>
      <c r="J274" s="13"/>
      <c r="K274" s="13"/>
      <c r="L274" s="13"/>
      <c r="M274" s="53"/>
      <c r="N274" s="53"/>
      <c r="O274" s="53"/>
      <c r="P274" s="13"/>
      <c r="Q274" s="13"/>
    </row>
    <row r="275" spans="1:17" s="52" customFormat="1">
      <c r="A275"/>
      <c r="B275"/>
      <c r="C275"/>
      <c r="D275"/>
      <c r="E275"/>
      <c r="F275" s="13"/>
      <c r="G275"/>
      <c r="H275"/>
      <c r="I275" s="13"/>
      <c r="J275" s="13"/>
      <c r="K275" s="13"/>
      <c r="L275" s="13"/>
      <c r="M275" s="53"/>
      <c r="N275" s="53"/>
      <c r="O275" s="53"/>
      <c r="P275" s="13"/>
      <c r="Q275" s="13"/>
    </row>
    <row r="276" spans="1:17" s="52" customFormat="1">
      <c r="A276"/>
      <c r="B276"/>
      <c r="C276"/>
      <c r="D276"/>
      <c r="E276"/>
      <c r="F276" s="13"/>
      <c r="G276"/>
      <c r="H276"/>
      <c r="I276" s="13"/>
      <c r="J276" s="13"/>
      <c r="K276" s="13"/>
      <c r="L276" s="13"/>
      <c r="M276" s="53"/>
      <c r="N276" s="53"/>
      <c r="O276" s="53"/>
      <c r="P276" s="53"/>
      <c r="Q276" s="53"/>
    </row>
    <row r="277" spans="1:17" s="52" customFormat="1">
      <c r="A277"/>
      <c r="B277"/>
      <c r="C277"/>
      <c r="D277"/>
      <c r="E277"/>
      <c r="F277" s="13"/>
      <c r="G277"/>
      <c r="H277"/>
      <c r="I277" s="13"/>
      <c r="J277" s="13"/>
      <c r="K277" s="13"/>
      <c r="L277" s="13"/>
      <c r="M277" s="53"/>
      <c r="N277" s="53"/>
      <c r="O277" s="53"/>
      <c r="P277" s="53"/>
      <c r="Q277" s="53"/>
    </row>
    <row r="278" spans="1:17" s="52" customFormat="1">
      <c r="A278"/>
      <c r="B278"/>
      <c r="C278"/>
      <c r="D278"/>
      <c r="E278"/>
      <c r="F278" s="13"/>
      <c r="G278"/>
      <c r="H278"/>
      <c r="I278" s="13"/>
      <c r="J278" s="13"/>
      <c r="K278" s="13"/>
      <c r="L278" s="13"/>
      <c r="M278" s="53"/>
      <c r="N278" s="53"/>
      <c r="O278" s="53"/>
      <c r="P278" s="53"/>
      <c r="Q278" s="53"/>
    </row>
    <row r="279" spans="1:17" s="52" customFormat="1">
      <c r="A279"/>
      <c r="B279"/>
      <c r="C279"/>
      <c r="D279"/>
      <c r="E279"/>
      <c r="F279" s="13"/>
      <c r="G279"/>
      <c r="H279"/>
      <c r="I279" s="13"/>
      <c r="J279" s="13"/>
      <c r="K279" s="13"/>
      <c r="L279" s="13"/>
      <c r="M279" s="53"/>
      <c r="N279" s="53"/>
      <c r="O279" s="53"/>
      <c r="P279" s="53"/>
      <c r="Q279" s="53"/>
    </row>
    <row r="280" spans="1:17" s="52" customFormat="1">
      <c r="A280"/>
      <c r="B280"/>
      <c r="C280"/>
      <c r="D280"/>
      <c r="E280"/>
      <c r="F280" s="13"/>
      <c r="G280"/>
      <c r="H280"/>
      <c r="I280" s="13"/>
      <c r="J280" s="13"/>
      <c r="K280" s="13"/>
      <c r="L280" s="13"/>
      <c r="M280" s="53"/>
      <c r="N280" s="53"/>
      <c r="O280" s="53"/>
      <c r="P280" s="53"/>
      <c r="Q280" s="53"/>
    </row>
    <row r="281" spans="1:17" s="52" customFormat="1">
      <c r="A281"/>
      <c r="B281"/>
      <c r="C281"/>
      <c r="D281"/>
      <c r="E281"/>
      <c r="F281" s="13"/>
      <c r="G281"/>
      <c r="H281"/>
      <c r="I281" s="13"/>
      <c r="J281" s="13"/>
      <c r="K281" s="13"/>
      <c r="L281" s="13"/>
      <c r="M281" s="53"/>
      <c r="N281" s="53"/>
      <c r="O281" s="53"/>
      <c r="P281" s="53"/>
      <c r="Q281" s="53"/>
    </row>
    <row r="282" spans="1:17" s="52" customFormat="1">
      <c r="A282"/>
      <c r="B282"/>
      <c r="C282"/>
      <c r="D282"/>
      <c r="E282"/>
      <c r="F282" s="13"/>
      <c r="G282"/>
      <c r="H282"/>
      <c r="I282" s="13"/>
      <c r="J282" s="13"/>
      <c r="K282" s="13"/>
      <c r="L282" s="13"/>
      <c r="M282" s="53"/>
      <c r="N282" s="53"/>
      <c r="O282" s="53"/>
      <c r="P282" s="53"/>
      <c r="Q282" s="53"/>
    </row>
    <row r="283" spans="1:17" s="52" customFormat="1">
      <c r="A283"/>
      <c r="B283"/>
      <c r="C283"/>
      <c r="D283"/>
      <c r="E283"/>
      <c r="F283" s="13"/>
      <c r="G283"/>
      <c r="H283"/>
      <c r="I283" s="13"/>
      <c r="J283" s="13"/>
      <c r="K283" s="13"/>
      <c r="L283" s="13"/>
      <c r="M283" s="53"/>
      <c r="N283" s="53"/>
      <c r="O283" s="53"/>
      <c r="P283" s="53"/>
      <c r="Q283" s="53"/>
    </row>
    <row r="284" spans="1:17" s="52" customFormat="1">
      <c r="A284"/>
      <c r="B284"/>
      <c r="C284"/>
      <c r="D284"/>
      <c r="E284"/>
      <c r="F284" s="13"/>
      <c r="G284"/>
      <c r="H284"/>
      <c r="I284" s="13"/>
      <c r="J284" s="13"/>
      <c r="K284" s="13"/>
      <c r="L284" s="13"/>
      <c r="M284" s="53"/>
      <c r="N284" s="53"/>
      <c r="O284" s="53"/>
      <c r="P284" s="53"/>
      <c r="Q284" s="53"/>
    </row>
    <row r="285" spans="1:17" s="52" customFormat="1">
      <c r="A285"/>
      <c r="B285"/>
      <c r="C285"/>
      <c r="D285"/>
      <c r="E285"/>
      <c r="F285" s="13"/>
      <c r="G285"/>
      <c r="H285"/>
      <c r="I285" s="13"/>
      <c r="J285" s="13"/>
      <c r="K285" s="13"/>
      <c r="L285" s="13"/>
      <c r="M285" s="53"/>
      <c r="N285" s="53"/>
      <c r="O285" s="53"/>
      <c r="P285" s="53"/>
      <c r="Q285" s="53"/>
    </row>
    <row r="286" spans="1:17" s="52" customFormat="1">
      <c r="A286"/>
      <c r="B286"/>
      <c r="C286"/>
      <c r="D286"/>
      <c r="E286"/>
      <c r="F286" s="13"/>
      <c r="G286"/>
      <c r="H286"/>
      <c r="I286" s="13"/>
      <c r="J286" s="13"/>
      <c r="K286" s="13"/>
      <c r="L286" s="13"/>
      <c r="M286" s="53"/>
      <c r="N286" s="53"/>
      <c r="O286" s="53"/>
      <c r="P286" s="53"/>
      <c r="Q286" s="53"/>
    </row>
    <row r="287" spans="1:17" s="52" customFormat="1">
      <c r="A287"/>
      <c r="B287"/>
      <c r="C287"/>
      <c r="D287"/>
      <c r="E287"/>
      <c r="F287" s="13"/>
      <c r="G287"/>
      <c r="H287"/>
      <c r="I287" s="13"/>
      <c r="J287" s="13"/>
      <c r="K287" s="13"/>
      <c r="L287" s="13"/>
      <c r="M287" s="53"/>
      <c r="N287" s="53"/>
      <c r="O287" s="53"/>
      <c r="P287" s="53"/>
      <c r="Q287" s="53"/>
    </row>
    <row r="288" spans="1:17" s="52" customFormat="1">
      <c r="A288"/>
      <c r="B288"/>
      <c r="C288"/>
      <c r="D288"/>
      <c r="E288"/>
      <c r="F288" s="13"/>
      <c r="G288"/>
      <c r="H288"/>
      <c r="I288" s="13"/>
      <c r="J288" s="13"/>
      <c r="K288" s="13"/>
      <c r="L288" s="13"/>
      <c r="M288" s="53"/>
      <c r="N288" s="53"/>
      <c r="O288" s="53"/>
      <c r="P288" s="53"/>
      <c r="Q288" s="53"/>
    </row>
    <row r="289" spans="1:17" s="52" customFormat="1">
      <c r="A289"/>
      <c r="B289"/>
      <c r="C289"/>
      <c r="D289"/>
      <c r="E289"/>
      <c r="F289" s="13"/>
      <c r="G289"/>
      <c r="H289"/>
      <c r="I289" s="13"/>
      <c r="J289" s="13"/>
      <c r="K289" s="13"/>
      <c r="L289" s="13"/>
      <c r="M289" s="53"/>
      <c r="N289" s="53"/>
      <c r="O289" s="53"/>
      <c r="P289" s="53"/>
      <c r="Q289" s="53"/>
    </row>
    <row r="290" spans="1:17" s="52" customFormat="1">
      <c r="A290"/>
      <c r="B290"/>
      <c r="C290"/>
      <c r="D290"/>
      <c r="E290"/>
      <c r="F290" s="13"/>
      <c r="G290"/>
      <c r="H290"/>
      <c r="I290" s="13"/>
      <c r="J290" s="13"/>
      <c r="K290" s="13"/>
      <c r="L290" s="13"/>
      <c r="M290" s="53"/>
      <c r="N290" s="53"/>
      <c r="O290" s="53"/>
      <c r="P290" s="53"/>
      <c r="Q290" s="53"/>
    </row>
    <row r="291" spans="1:17" s="52" customFormat="1">
      <c r="A291"/>
      <c r="B291"/>
      <c r="C291"/>
      <c r="D291"/>
      <c r="E291"/>
      <c r="F291" s="13"/>
      <c r="G291"/>
      <c r="H291"/>
      <c r="I291" s="13"/>
      <c r="J291" s="13"/>
      <c r="K291" s="13"/>
      <c r="L291" s="13"/>
      <c r="M291" s="53"/>
      <c r="N291" s="53"/>
      <c r="O291" s="53"/>
      <c r="P291" s="53"/>
      <c r="Q291" s="53"/>
    </row>
    <row r="292" spans="1:17" s="52" customFormat="1">
      <c r="A292"/>
      <c r="B292"/>
      <c r="C292"/>
      <c r="D292"/>
      <c r="E292"/>
      <c r="F292" s="13"/>
      <c r="G292"/>
      <c r="H292"/>
      <c r="I292" s="13"/>
      <c r="J292" s="13"/>
      <c r="K292" s="13"/>
      <c r="L292" s="13"/>
      <c r="M292" s="53"/>
      <c r="N292" s="53"/>
      <c r="O292" s="53"/>
      <c r="P292" s="53"/>
      <c r="Q292" s="53"/>
    </row>
    <row r="293" spans="1:17" s="52" customFormat="1">
      <c r="A293"/>
      <c r="B293"/>
      <c r="C293"/>
      <c r="D293"/>
      <c r="E293"/>
      <c r="F293" s="13"/>
      <c r="G293"/>
      <c r="H293"/>
      <c r="I293" s="13"/>
      <c r="J293" s="13"/>
      <c r="K293" s="13"/>
      <c r="L293" s="13"/>
      <c r="M293" s="53"/>
      <c r="N293" s="53"/>
      <c r="O293" s="53"/>
      <c r="P293" s="53"/>
      <c r="Q293" s="53"/>
    </row>
    <row r="294" spans="1:17" s="52" customFormat="1">
      <c r="A294"/>
      <c r="B294"/>
      <c r="C294"/>
      <c r="D294"/>
      <c r="E294"/>
      <c r="F294" s="13"/>
      <c r="G294"/>
      <c r="H294"/>
      <c r="I294" s="13"/>
      <c r="J294" s="13"/>
      <c r="K294" s="13"/>
      <c r="L294" s="13"/>
      <c r="M294" s="53"/>
      <c r="N294" s="53"/>
      <c r="O294" s="53"/>
      <c r="P294" s="53"/>
      <c r="Q294" s="53"/>
    </row>
    <row r="295" spans="1:17" s="52" customFormat="1">
      <c r="A295"/>
      <c r="B295"/>
      <c r="C295"/>
      <c r="D295"/>
      <c r="E295"/>
      <c r="F295" s="13"/>
      <c r="G295"/>
      <c r="H295"/>
      <c r="I295" s="13"/>
      <c r="J295" s="13"/>
      <c r="K295" s="13"/>
      <c r="L295" s="13"/>
      <c r="M295" s="53"/>
      <c r="N295" s="53"/>
      <c r="O295" s="53"/>
      <c r="P295" s="53"/>
      <c r="Q295" s="53"/>
    </row>
    <row r="296" spans="1:17" s="52" customFormat="1">
      <c r="A296"/>
      <c r="B296"/>
      <c r="C296"/>
      <c r="D296"/>
      <c r="E296"/>
      <c r="F296" s="13"/>
      <c r="G296"/>
      <c r="H296"/>
      <c r="I296" s="13"/>
      <c r="J296" s="13"/>
      <c r="K296" s="13"/>
      <c r="L296" s="13"/>
      <c r="M296" s="53"/>
      <c r="N296" s="53"/>
      <c r="O296" s="53"/>
      <c r="P296" s="53"/>
      <c r="Q296" s="53"/>
    </row>
    <row r="297" spans="1:17" s="52" customFormat="1">
      <c r="A297"/>
      <c r="B297"/>
      <c r="C297"/>
      <c r="D297"/>
      <c r="E297"/>
      <c r="F297" s="13"/>
      <c r="G297"/>
      <c r="H297"/>
      <c r="I297" s="13"/>
      <c r="J297" s="13"/>
      <c r="K297" s="13"/>
      <c r="L297" s="13"/>
      <c r="M297" s="53"/>
      <c r="N297" s="53"/>
      <c r="O297" s="53"/>
      <c r="P297" s="53"/>
      <c r="Q297" s="53"/>
    </row>
    <row r="298" spans="1:17" s="52" customFormat="1">
      <c r="A298"/>
      <c r="B298"/>
      <c r="C298"/>
      <c r="D298"/>
      <c r="E298"/>
      <c r="F298" s="13"/>
      <c r="G298"/>
      <c r="H298"/>
      <c r="I298" s="13"/>
      <c r="J298" s="13"/>
      <c r="K298" s="13"/>
      <c r="L298" s="13"/>
      <c r="M298" s="53"/>
      <c r="N298" s="53"/>
      <c r="O298" s="53"/>
      <c r="P298" s="53"/>
      <c r="Q298" s="53"/>
    </row>
    <row r="299" spans="1:17" s="52" customFormat="1">
      <c r="A299"/>
      <c r="B299"/>
      <c r="C299"/>
      <c r="D299"/>
      <c r="E299"/>
      <c r="F299" s="13"/>
      <c r="G299"/>
      <c r="H299"/>
      <c r="I299" s="13"/>
      <c r="J299" s="13"/>
      <c r="K299" s="13"/>
      <c r="L299" s="13"/>
      <c r="M299" s="53"/>
      <c r="N299" s="53"/>
      <c r="O299" s="53"/>
      <c r="P299" s="53"/>
      <c r="Q299" s="53"/>
    </row>
    <row r="300" spans="1:17" s="52" customFormat="1">
      <c r="A300"/>
      <c r="B300"/>
      <c r="C300"/>
      <c r="D300"/>
      <c r="E300"/>
      <c r="F300" s="13"/>
      <c r="G300"/>
      <c r="H300"/>
      <c r="I300" s="13"/>
      <c r="J300" s="13"/>
      <c r="K300" s="13"/>
      <c r="L300" s="13"/>
      <c r="M300" s="53"/>
      <c r="N300" s="53"/>
      <c r="O300" s="53"/>
      <c r="P300" s="53"/>
      <c r="Q300" s="53"/>
    </row>
    <row r="301" spans="1:17" s="52" customFormat="1">
      <c r="A301"/>
      <c r="B301"/>
      <c r="C301"/>
      <c r="D301"/>
      <c r="E301"/>
      <c r="F301" s="13"/>
      <c r="G301"/>
      <c r="H301"/>
      <c r="I301" s="13"/>
      <c r="J301" s="13"/>
      <c r="K301" s="13"/>
      <c r="L301" s="13"/>
      <c r="M301" s="53"/>
      <c r="N301" s="53"/>
      <c r="O301" s="53"/>
      <c r="P301" s="53"/>
      <c r="Q301" s="53"/>
    </row>
    <row r="302" spans="1:17" s="52" customFormat="1">
      <c r="A302"/>
      <c r="B302"/>
      <c r="C302"/>
      <c r="D302"/>
      <c r="E302"/>
      <c r="F302" s="13"/>
      <c r="G302"/>
      <c r="H302"/>
      <c r="I302" s="13"/>
      <c r="J302" s="13"/>
      <c r="K302" s="13"/>
      <c r="L302" s="13"/>
      <c r="M302" s="53"/>
      <c r="N302" s="53"/>
      <c r="O302" s="53"/>
      <c r="P302" s="53"/>
      <c r="Q302" s="53"/>
    </row>
    <row r="303" spans="1:17" s="52" customFormat="1">
      <c r="A303"/>
      <c r="B303"/>
      <c r="C303"/>
      <c r="D303"/>
      <c r="E303"/>
      <c r="F303" s="13"/>
      <c r="G303"/>
      <c r="H303"/>
      <c r="I303" s="13"/>
      <c r="J303" s="13"/>
      <c r="K303" s="13"/>
      <c r="L303" s="13"/>
      <c r="M303" s="53"/>
      <c r="N303" s="53"/>
      <c r="O303" s="53"/>
      <c r="P303" s="53"/>
      <c r="Q303" s="53"/>
    </row>
    <row r="304" spans="1:17" s="52" customFormat="1">
      <c r="A304"/>
      <c r="B304"/>
      <c r="C304"/>
      <c r="D304"/>
      <c r="E304"/>
      <c r="F304" s="13"/>
      <c r="G304"/>
      <c r="H304"/>
      <c r="I304" s="13"/>
      <c r="J304" s="13"/>
      <c r="K304" s="13"/>
      <c r="L304" s="13"/>
      <c r="M304" s="53"/>
      <c r="N304" s="53"/>
      <c r="O304" s="53"/>
      <c r="P304" s="53"/>
      <c r="Q304" s="53"/>
    </row>
    <row r="305" spans="1:17" s="52" customFormat="1">
      <c r="A305"/>
      <c r="B305"/>
      <c r="C305"/>
      <c r="D305"/>
      <c r="E305"/>
      <c r="F305" s="13"/>
      <c r="G305"/>
      <c r="H305"/>
      <c r="I305" s="13"/>
      <c r="J305" s="13"/>
      <c r="K305" s="13"/>
      <c r="L305" s="13"/>
      <c r="M305" s="53"/>
      <c r="N305" s="53"/>
      <c r="O305" s="53"/>
      <c r="P305" s="53"/>
      <c r="Q305" s="53"/>
    </row>
    <row r="306" spans="1:17" s="52" customFormat="1">
      <c r="A306"/>
      <c r="B306"/>
      <c r="C306"/>
      <c r="D306"/>
      <c r="E306"/>
      <c r="F306" s="13"/>
      <c r="G306"/>
      <c r="H306"/>
      <c r="I306" s="13"/>
      <c r="J306" s="13"/>
      <c r="K306" s="13"/>
      <c r="L306" s="13"/>
      <c r="M306" s="53"/>
      <c r="N306" s="53"/>
      <c r="O306" s="53"/>
      <c r="P306" s="53"/>
      <c r="Q306" s="53"/>
    </row>
    <row r="307" spans="1:17" s="52" customFormat="1">
      <c r="A307"/>
      <c r="B307"/>
      <c r="C307"/>
      <c r="D307"/>
      <c r="E307"/>
      <c r="F307" s="13"/>
      <c r="G307"/>
      <c r="H307"/>
      <c r="I307" s="13"/>
      <c r="J307" s="13"/>
      <c r="K307" s="13"/>
      <c r="L307" s="13"/>
      <c r="M307" s="53"/>
      <c r="N307" s="53"/>
      <c r="O307" s="53"/>
      <c r="P307" s="53"/>
      <c r="Q307" s="53"/>
    </row>
    <row r="308" spans="1:17" s="52" customFormat="1">
      <c r="A308"/>
      <c r="B308"/>
      <c r="C308"/>
      <c r="D308"/>
      <c r="E308"/>
      <c r="F308" s="13"/>
      <c r="G308"/>
      <c r="H308"/>
      <c r="I308" s="13"/>
      <c r="J308" s="13"/>
      <c r="K308" s="13"/>
      <c r="L308" s="13"/>
      <c r="M308" s="53"/>
      <c r="N308" s="53"/>
      <c r="O308" s="53"/>
      <c r="P308" s="53"/>
      <c r="Q308" s="53"/>
    </row>
    <row r="309" spans="1:17" s="52" customFormat="1">
      <c r="A309"/>
      <c r="B309"/>
      <c r="C309"/>
      <c r="D309"/>
      <c r="E309"/>
      <c r="F309" s="13"/>
      <c r="G309"/>
      <c r="H309"/>
      <c r="I309" s="13"/>
      <c r="J309" s="13"/>
      <c r="K309" s="13"/>
      <c r="L309" s="13"/>
      <c r="M309" s="53"/>
      <c r="N309" s="53"/>
      <c r="O309" s="53"/>
      <c r="P309" s="53"/>
      <c r="Q309" s="53"/>
    </row>
    <row r="310" spans="1:17" s="52" customFormat="1">
      <c r="A310"/>
      <c r="B310"/>
      <c r="C310"/>
      <c r="D310"/>
      <c r="E310"/>
      <c r="F310" s="13"/>
      <c r="G310"/>
      <c r="H310"/>
      <c r="I310" s="13"/>
      <c r="J310" s="13"/>
      <c r="K310" s="13"/>
      <c r="L310" s="13"/>
      <c r="M310" s="53"/>
      <c r="N310" s="53"/>
      <c r="O310" s="53"/>
      <c r="P310" s="53"/>
      <c r="Q310" s="53"/>
    </row>
    <row r="311" spans="1:17" s="52" customFormat="1">
      <c r="A311"/>
      <c r="B311"/>
      <c r="C311"/>
      <c r="D311"/>
      <c r="E311"/>
      <c r="F311" s="13"/>
      <c r="G311"/>
      <c r="H311"/>
      <c r="I311" s="13"/>
      <c r="J311" s="13"/>
      <c r="K311" s="13"/>
      <c r="L311" s="13"/>
      <c r="M311" s="53"/>
      <c r="N311" s="53"/>
      <c r="O311" s="53"/>
      <c r="P311" s="53"/>
      <c r="Q311" s="53"/>
    </row>
    <row r="312" spans="1:17" s="52" customFormat="1">
      <c r="A312"/>
      <c r="B312"/>
      <c r="C312"/>
      <c r="D312"/>
      <c r="E312"/>
      <c r="F312" s="13"/>
      <c r="G312"/>
      <c r="H312"/>
      <c r="I312" s="13"/>
      <c r="J312" s="13"/>
      <c r="K312" s="13"/>
      <c r="L312" s="13"/>
      <c r="M312" s="53"/>
      <c r="N312" s="53"/>
      <c r="O312" s="53"/>
      <c r="P312" s="53"/>
      <c r="Q312" s="53"/>
    </row>
    <row r="313" spans="1:17" s="52" customFormat="1">
      <c r="A313"/>
      <c r="B313"/>
      <c r="C313"/>
      <c r="D313"/>
      <c r="E313"/>
      <c r="F313" s="13"/>
      <c r="G313"/>
      <c r="H313"/>
      <c r="I313" s="13"/>
      <c r="J313" s="13"/>
      <c r="K313" s="13"/>
      <c r="L313" s="13"/>
      <c r="M313" s="53"/>
      <c r="N313" s="53"/>
      <c r="O313" s="53"/>
      <c r="P313" s="53"/>
      <c r="Q313" s="53"/>
    </row>
    <row r="314" spans="1:17" s="52" customFormat="1">
      <c r="A314"/>
      <c r="B314"/>
      <c r="C314"/>
      <c r="D314"/>
      <c r="E314"/>
      <c r="F314" s="13"/>
      <c r="G314"/>
      <c r="H314"/>
      <c r="I314" s="13"/>
      <c r="J314" s="13"/>
      <c r="K314" s="13"/>
      <c r="L314" s="13"/>
      <c r="M314" s="53"/>
      <c r="N314" s="53"/>
      <c r="O314" s="53"/>
      <c r="P314" s="53"/>
      <c r="Q314" s="53"/>
    </row>
    <row r="315" spans="1:17" s="52" customFormat="1">
      <c r="A315"/>
      <c r="B315"/>
      <c r="C315"/>
      <c r="D315"/>
      <c r="E315"/>
      <c r="F315" s="13"/>
      <c r="G315"/>
      <c r="H315"/>
      <c r="I315" s="13"/>
      <c r="J315" s="13"/>
      <c r="K315" s="13"/>
      <c r="L315" s="13"/>
      <c r="M315" s="53"/>
      <c r="N315" s="53"/>
      <c r="O315" s="53"/>
      <c r="P315" s="53"/>
      <c r="Q315" s="53"/>
    </row>
    <row r="316" spans="1:17" s="52" customFormat="1">
      <c r="A316"/>
      <c r="B316"/>
      <c r="C316"/>
      <c r="D316"/>
      <c r="E316"/>
      <c r="F316" s="13"/>
      <c r="G316"/>
      <c r="H316"/>
      <c r="I316" s="13"/>
      <c r="J316" s="13"/>
      <c r="K316" s="13"/>
      <c r="L316" s="13"/>
      <c r="M316" s="53"/>
      <c r="N316" s="53"/>
      <c r="O316" s="53"/>
      <c r="P316" s="53"/>
      <c r="Q316" s="53"/>
    </row>
    <row r="317" spans="1:17" s="52" customFormat="1">
      <c r="A317"/>
      <c r="B317"/>
      <c r="C317"/>
      <c r="D317"/>
      <c r="E317"/>
      <c r="F317" s="13"/>
      <c r="G317"/>
      <c r="H317"/>
      <c r="I317" s="13"/>
      <c r="J317" s="13"/>
      <c r="K317" s="13"/>
      <c r="L317" s="13"/>
      <c r="M317" s="53"/>
      <c r="N317" s="53"/>
      <c r="O317" s="53"/>
      <c r="P317" s="53"/>
      <c r="Q317" s="53"/>
    </row>
    <row r="318" spans="1:17" s="52" customFormat="1">
      <c r="A318"/>
      <c r="B318"/>
      <c r="C318"/>
      <c r="D318"/>
      <c r="E318"/>
      <c r="F318" s="13"/>
      <c r="G318"/>
      <c r="H318"/>
      <c r="I318" s="13"/>
      <c r="J318" s="13"/>
      <c r="K318" s="13"/>
      <c r="L318" s="13"/>
      <c r="M318" s="53"/>
      <c r="N318" s="53"/>
      <c r="O318" s="53"/>
      <c r="P318" s="53"/>
      <c r="Q318" s="53"/>
    </row>
    <row r="319" spans="1:17" s="52" customFormat="1">
      <c r="A319"/>
      <c r="B319"/>
      <c r="C319"/>
      <c r="D319"/>
      <c r="E319"/>
      <c r="F319" s="13"/>
      <c r="G319"/>
      <c r="H319"/>
      <c r="I319" s="13"/>
      <c r="J319" s="13"/>
      <c r="K319" s="13"/>
      <c r="L319" s="13"/>
      <c r="M319" s="53"/>
      <c r="N319" s="53"/>
      <c r="O319" s="53"/>
      <c r="P319" s="53"/>
      <c r="Q319" s="53"/>
    </row>
    <row r="320" spans="1:17" s="52" customFormat="1">
      <c r="A320"/>
      <c r="B320"/>
      <c r="C320"/>
      <c r="D320"/>
      <c r="E320"/>
      <c r="F320" s="13"/>
      <c r="G320"/>
      <c r="H320"/>
      <c r="I320" s="13"/>
      <c r="J320" s="13"/>
      <c r="K320" s="13"/>
      <c r="L320" s="13"/>
      <c r="M320" s="53"/>
      <c r="N320" s="53"/>
      <c r="O320" s="53"/>
      <c r="P320" s="53"/>
      <c r="Q320" s="53"/>
    </row>
    <row r="321" spans="1:17" s="52" customFormat="1">
      <c r="A321"/>
      <c r="B321"/>
      <c r="C321"/>
      <c r="D321"/>
      <c r="E321"/>
      <c r="F321" s="13"/>
      <c r="G321"/>
      <c r="H321"/>
      <c r="I321" s="13"/>
      <c r="J321" s="13"/>
      <c r="K321" s="13"/>
      <c r="L321" s="13"/>
      <c r="M321" s="53"/>
      <c r="N321" s="53"/>
      <c r="O321" s="53"/>
      <c r="P321" s="53"/>
      <c r="Q321" s="53"/>
    </row>
    <row r="322" spans="1:17" s="52" customFormat="1">
      <c r="A322"/>
      <c r="B322"/>
      <c r="C322"/>
      <c r="D322"/>
      <c r="E322"/>
      <c r="F322" s="13"/>
      <c r="G322"/>
      <c r="H322"/>
      <c r="I322" s="13"/>
      <c r="J322" s="13"/>
      <c r="K322" s="13"/>
      <c r="L322" s="13"/>
      <c r="M322" s="53"/>
      <c r="N322" s="53"/>
      <c r="O322" s="53"/>
      <c r="P322" s="53"/>
      <c r="Q322" s="53"/>
    </row>
    <row r="323" spans="1:17" s="52" customFormat="1">
      <c r="A323"/>
      <c r="B323"/>
      <c r="C323"/>
      <c r="D323"/>
      <c r="E323"/>
      <c r="F323" s="13"/>
      <c r="G323"/>
      <c r="H323"/>
      <c r="I323" s="13"/>
      <c r="J323" s="13"/>
      <c r="K323" s="13"/>
      <c r="L323" s="13"/>
      <c r="M323" s="53"/>
      <c r="N323" s="53"/>
      <c r="O323" s="53"/>
      <c r="P323" s="53"/>
      <c r="Q323" s="53"/>
    </row>
    <row r="324" spans="1:17" s="52" customFormat="1">
      <c r="A324"/>
      <c r="B324"/>
      <c r="C324"/>
      <c r="D324"/>
      <c r="E324"/>
      <c r="F324" s="13"/>
      <c r="G324"/>
      <c r="H324"/>
      <c r="I324" s="13"/>
      <c r="J324" s="13"/>
      <c r="K324" s="13"/>
      <c r="L324" s="13"/>
      <c r="M324" s="53"/>
      <c r="N324" s="53"/>
      <c r="O324" s="53"/>
      <c r="P324" s="53"/>
      <c r="Q324" s="53"/>
    </row>
    <row r="325" spans="1:17" s="52" customFormat="1">
      <c r="A325"/>
      <c r="B325"/>
      <c r="C325"/>
      <c r="D325"/>
      <c r="E325"/>
      <c r="F325" s="13"/>
      <c r="G325"/>
      <c r="H325"/>
      <c r="I325" s="13"/>
      <c r="J325" s="13"/>
      <c r="K325" s="13"/>
      <c r="L325" s="13"/>
      <c r="M325" s="53"/>
      <c r="N325" s="53"/>
      <c r="O325" s="53"/>
      <c r="P325" s="53"/>
      <c r="Q325" s="53"/>
    </row>
    <row r="326" spans="1:17" s="52" customFormat="1">
      <c r="A326"/>
      <c r="B326"/>
      <c r="C326"/>
      <c r="D326"/>
      <c r="E326"/>
      <c r="F326" s="13"/>
      <c r="G326"/>
      <c r="H326"/>
      <c r="I326" s="13"/>
      <c r="J326" s="13"/>
      <c r="K326" s="13"/>
      <c r="L326" s="13"/>
      <c r="M326" s="53"/>
      <c r="N326" s="53"/>
      <c r="O326" s="53"/>
      <c r="P326" s="53"/>
      <c r="Q326" s="53"/>
    </row>
    <row r="327" spans="1:17" s="52" customFormat="1">
      <c r="A327"/>
      <c r="B327"/>
      <c r="C327"/>
      <c r="D327"/>
      <c r="E327"/>
      <c r="F327" s="13"/>
      <c r="G327"/>
      <c r="H327"/>
      <c r="I327" s="13"/>
      <c r="J327" s="13"/>
      <c r="K327" s="13"/>
      <c r="L327" s="13"/>
      <c r="M327" s="53"/>
      <c r="N327" s="53"/>
      <c r="O327" s="53"/>
      <c r="P327" s="53"/>
      <c r="Q327" s="53"/>
    </row>
    <row r="328" spans="1:17" s="52" customFormat="1">
      <c r="A328"/>
      <c r="B328"/>
      <c r="C328"/>
      <c r="D328"/>
      <c r="E328"/>
      <c r="F328" s="13"/>
      <c r="G328"/>
      <c r="H328"/>
      <c r="I328" s="13"/>
      <c r="J328" s="13"/>
      <c r="K328" s="13"/>
      <c r="L328" s="13"/>
      <c r="M328" s="53"/>
      <c r="N328" s="53"/>
      <c r="O328" s="53"/>
      <c r="P328" s="53"/>
      <c r="Q328" s="53"/>
    </row>
    <row r="329" spans="1:17" s="52" customFormat="1">
      <c r="A329"/>
      <c r="B329"/>
      <c r="C329"/>
      <c r="D329"/>
      <c r="E329"/>
      <c r="F329" s="13"/>
      <c r="G329"/>
      <c r="H329"/>
      <c r="I329" s="13"/>
      <c r="J329" s="13"/>
      <c r="K329" s="13"/>
      <c r="L329" s="13"/>
      <c r="M329" s="53"/>
      <c r="N329" s="53"/>
      <c r="O329" s="53"/>
      <c r="P329" s="53"/>
      <c r="Q329" s="53"/>
    </row>
    <row r="330" spans="1:17" s="52" customFormat="1">
      <c r="A330"/>
      <c r="B330"/>
      <c r="C330"/>
      <c r="D330"/>
      <c r="E330"/>
      <c r="F330" s="13"/>
      <c r="G330"/>
      <c r="H330"/>
      <c r="I330" s="13"/>
      <c r="J330" s="13"/>
      <c r="K330" s="13"/>
      <c r="L330" s="13"/>
      <c r="M330" s="53"/>
      <c r="N330" s="53"/>
      <c r="O330" s="53"/>
      <c r="P330" s="53"/>
      <c r="Q330" s="53"/>
    </row>
    <row r="331" spans="1:17" s="52" customFormat="1">
      <c r="A331"/>
      <c r="B331"/>
      <c r="C331"/>
      <c r="D331"/>
      <c r="E331"/>
      <c r="F331" s="13"/>
      <c r="G331"/>
      <c r="H331"/>
      <c r="I331" s="13"/>
      <c r="J331" s="13"/>
      <c r="K331" s="13"/>
      <c r="L331" s="13"/>
      <c r="M331" s="53"/>
      <c r="N331" s="53"/>
      <c r="O331" s="53"/>
      <c r="P331" s="53"/>
      <c r="Q331" s="53"/>
    </row>
    <row r="332" spans="1:17" s="52" customFormat="1">
      <c r="A332"/>
      <c r="B332"/>
      <c r="C332"/>
      <c r="D332"/>
      <c r="E332"/>
      <c r="F332" s="13"/>
      <c r="G332"/>
      <c r="H332"/>
      <c r="I332" s="13"/>
      <c r="J332" s="13"/>
      <c r="K332" s="13"/>
      <c r="L332" s="13"/>
      <c r="M332" s="53"/>
      <c r="N332" s="53"/>
      <c r="O332" s="53"/>
      <c r="P332" s="53"/>
      <c r="Q332" s="53"/>
    </row>
    <row r="333" spans="1:17" s="52" customFormat="1">
      <c r="A333"/>
      <c r="B333"/>
      <c r="C333"/>
      <c r="D333"/>
      <c r="E333"/>
      <c r="F333" s="13"/>
      <c r="G333"/>
      <c r="H333"/>
      <c r="I333" s="13"/>
      <c r="J333" s="13"/>
      <c r="K333" s="13"/>
      <c r="L333" s="13"/>
      <c r="M333" s="53"/>
      <c r="N333" s="53"/>
      <c r="O333" s="53"/>
      <c r="P333" s="53"/>
      <c r="Q333" s="53"/>
    </row>
    <row r="334" spans="1:17" s="52" customFormat="1">
      <c r="A334"/>
      <c r="B334"/>
      <c r="C334"/>
      <c r="D334"/>
      <c r="E334"/>
      <c r="F334" s="13"/>
      <c r="G334"/>
      <c r="H334"/>
      <c r="I334" s="13"/>
      <c r="J334" s="13"/>
      <c r="K334" s="13"/>
      <c r="L334" s="13"/>
      <c r="M334" s="53"/>
      <c r="N334" s="53"/>
      <c r="O334" s="53"/>
      <c r="P334" s="53"/>
      <c r="Q334" s="53"/>
    </row>
    <row r="335" spans="1:17" s="52" customFormat="1">
      <c r="A335"/>
      <c r="B335"/>
      <c r="C335"/>
      <c r="D335"/>
      <c r="E335"/>
      <c r="F335" s="13"/>
      <c r="G335"/>
      <c r="H335"/>
      <c r="I335" s="13"/>
      <c r="J335" s="13"/>
      <c r="K335" s="13"/>
      <c r="L335" s="13"/>
      <c r="M335" s="53"/>
      <c r="N335" s="53"/>
      <c r="O335" s="53"/>
      <c r="P335" s="53"/>
      <c r="Q335" s="53"/>
    </row>
    <row r="336" spans="1:17" s="52" customFormat="1">
      <c r="A336"/>
      <c r="B336"/>
      <c r="C336"/>
      <c r="D336"/>
      <c r="E336"/>
      <c r="F336" s="13"/>
      <c r="G336"/>
      <c r="H336"/>
      <c r="I336" s="13"/>
      <c r="J336" s="13"/>
      <c r="K336" s="13"/>
      <c r="L336" s="13"/>
      <c r="M336" s="53"/>
      <c r="N336" s="53"/>
      <c r="O336" s="53"/>
      <c r="P336" s="53"/>
      <c r="Q336" s="53"/>
    </row>
    <row r="337" spans="1:17" s="52" customFormat="1">
      <c r="A337"/>
      <c r="B337"/>
      <c r="C337"/>
      <c r="D337"/>
      <c r="E337"/>
      <c r="F337" s="13"/>
      <c r="G337"/>
      <c r="H337"/>
      <c r="I337" s="13"/>
      <c r="J337" s="13"/>
      <c r="K337" s="13"/>
      <c r="L337" s="13"/>
      <c r="M337" s="53"/>
      <c r="N337" s="53"/>
      <c r="O337" s="53"/>
      <c r="P337" s="53"/>
      <c r="Q337" s="53"/>
    </row>
    <row r="338" spans="1:17" s="52" customFormat="1">
      <c r="A338"/>
      <c r="B338"/>
      <c r="C338"/>
      <c r="D338"/>
      <c r="E338"/>
      <c r="F338" s="13"/>
      <c r="G338"/>
      <c r="H338"/>
      <c r="I338" s="13"/>
      <c r="J338" s="13"/>
      <c r="K338" s="13"/>
      <c r="L338" s="13"/>
      <c r="M338" s="53"/>
      <c r="N338" s="53"/>
      <c r="O338" s="53"/>
      <c r="P338" s="53"/>
      <c r="Q338" s="53"/>
    </row>
    <row r="339" spans="1:17" s="52" customFormat="1">
      <c r="A339"/>
      <c r="B339"/>
      <c r="C339"/>
      <c r="D339"/>
      <c r="E339"/>
      <c r="F339" s="13"/>
      <c r="G339"/>
      <c r="H339"/>
      <c r="I339" s="13"/>
      <c r="J339" s="13"/>
      <c r="K339" s="13"/>
      <c r="L339" s="13"/>
      <c r="M339" s="53"/>
      <c r="N339" s="53"/>
      <c r="O339" s="53"/>
      <c r="P339" s="53"/>
      <c r="Q339" s="53"/>
    </row>
    <row r="340" spans="1:17" s="52" customFormat="1">
      <c r="A340"/>
      <c r="B340"/>
      <c r="C340"/>
      <c r="D340"/>
      <c r="E340"/>
      <c r="F340" s="13"/>
      <c r="G340"/>
      <c r="H340"/>
      <c r="I340" s="13"/>
      <c r="J340" s="13"/>
      <c r="K340" s="13"/>
      <c r="L340" s="13"/>
      <c r="M340" s="53"/>
      <c r="N340" s="53"/>
      <c r="O340" s="53"/>
      <c r="P340" s="53"/>
      <c r="Q340" s="53"/>
    </row>
    <row r="341" spans="1:17" s="52" customFormat="1">
      <c r="A341"/>
      <c r="B341"/>
      <c r="C341"/>
      <c r="D341"/>
      <c r="E341"/>
      <c r="F341" s="13"/>
      <c r="G341"/>
      <c r="H341"/>
      <c r="I341" s="13"/>
      <c r="J341" s="13"/>
      <c r="K341" s="13"/>
      <c r="L341" s="13"/>
      <c r="M341" s="53"/>
      <c r="N341" s="53"/>
      <c r="O341" s="53"/>
      <c r="P341" s="53"/>
      <c r="Q341" s="53"/>
    </row>
    <row r="342" spans="1:17" s="52" customFormat="1">
      <c r="A342"/>
      <c r="B342"/>
      <c r="C342"/>
      <c r="D342"/>
      <c r="E342"/>
      <c r="F342" s="13"/>
      <c r="G342"/>
      <c r="H342"/>
      <c r="I342" s="13"/>
      <c r="J342" s="13"/>
      <c r="K342" s="13"/>
      <c r="L342" s="13"/>
      <c r="M342" s="53"/>
      <c r="N342" s="53"/>
      <c r="O342" s="53"/>
      <c r="P342" s="53"/>
      <c r="Q342" s="53"/>
    </row>
    <row r="343" spans="1:17" s="52" customFormat="1">
      <c r="A343"/>
      <c r="B343"/>
      <c r="C343"/>
      <c r="D343"/>
      <c r="E343"/>
      <c r="F343" s="13"/>
      <c r="G343"/>
      <c r="H343"/>
      <c r="I343" s="13"/>
      <c r="J343" s="13"/>
      <c r="K343" s="13"/>
      <c r="L343" s="13"/>
      <c r="M343" s="53"/>
      <c r="N343" s="53"/>
      <c r="O343" s="53"/>
      <c r="P343" s="53"/>
      <c r="Q343" s="53"/>
    </row>
    <row r="344" spans="1:17" s="52" customFormat="1">
      <c r="A344"/>
      <c r="B344"/>
      <c r="C344"/>
      <c r="D344"/>
      <c r="E344"/>
      <c r="F344" s="13"/>
      <c r="G344"/>
      <c r="H344"/>
      <c r="I344" s="13"/>
      <c r="J344" s="13"/>
      <c r="K344" s="13"/>
      <c r="L344" s="13"/>
      <c r="M344" s="53"/>
      <c r="N344" s="53"/>
      <c r="O344" s="53"/>
      <c r="P344" s="53"/>
      <c r="Q344" s="53"/>
    </row>
    <row r="345" spans="1:17" s="52" customFormat="1">
      <c r="A345"/>
      <c r="B345"/>
      <c r="C345"/>
      <c r="D345"/>
      <c r="E345"/>
      <c r="F345" s="13"/>
      <c r="G345"/>
      <c r="H345"/>
      <c r="I345" s="13"/>
      <c r="J345" s="13"/>
      <c r="K345" s="13"/>
      <c r="L345" s="13"/>
      <c r="M345" s="53"/>
      <c r="N345" s="53"/>
      <c r="O345" s="53"/>
      <c r="P345" s="53"/>
      <c r="Q345" s="53"/>
    </row>
    <row r="346" spans="1:17" s="52" customFormat="1">
      <c r="A346"/>
      <c r="B346"/>
      <c r="C346"/>
      <c r="D346"/>
      <c r="E346"/>
      <c r="F346" s="13"/>
      <c r="G346"/>
      <c r="H346"/>
      <c r="I346" s="13"/>
      <c r="J346" s="13"/>
      <c r="K346" s="13"/>
      <c r="L346" s="13"/>
      <c r="M346" s="53"/>
      <c r="N346" s="53"/>
      <c r="O346" s="53"/>
      <c r="P346" s="53"/>
      <c r="Q346" s="53"/>
    </row>
    <row r="347" spans="1:17" s="52" customFormat="1">
      <c r="A347"/>
      <c r="B347"/>
      <c r="C347"/>
      <c r="D347"/>
      <c r="E347"/>
      <c r="F347" s="13"/>
      <c r="G347"/>
      <c r="H347"/>
      <c r="I347" s="13"/>
      <c r="J347" s="13"/>
      <c r="K347" s="13"/>
      <c r="L347" s="13"/>
      <c r="M347" s="53"/>
      <c r="N347" s="53"/>
      <c r="O347" s="53"/>
      <c r="P347" s="53"/>
      <c r="Q347" s="53"/>
    </row>
    <row r="348" spans="1:17" s="52" customFormat="1">
      <c r="A348"/>
      <c r="B348"/>
      <c r="C348"/>
      <c r="D348"/>
      <c r="E348"/>
      <c r="F348" s="13"/>
      <c r="G348"/>
      <c r="H348"/>
      <c r="I348" s="13"/>
      <c r="J348" s="13"/>
      <c r="K348" s="13"/>
      <c r="L348" s="13"/>
      <c r="M348" s="53"/>
      <c r="N348" s="53"/>
      <c r="O348" s="53"/>
      <c r="P348" s="53"/>
      <c r="Q348" s="53"/>
    </row>
    <row r="349" spans="1:17" s="52" customFormat="1">
      <c r="A349"/>
      <c r="B349"/>
      <c r="C349"/>
      <c r="D349"/>
      <c r="E349"/>
      <c r="F349" s="13"/>
      <c r="G349"/>
      <c r="H349"/>
      <c r="I349" s="13"/>
      <c r="J349" s="13"/>
      <c r="K349" s="13"/>
      <c r="L349" s="13"/>
      <c r="M349" s="53"/>
      <c r="N349" s="53"/>
      <c r="O349" s="53"/>
      <c r="P349" s="53"/>
      <c r="Q349" s="53"/>
    </row>
    <row r="350" spans="1:17" s="52" customFormat="1">
      <c r="A350"/>
      <c r="B350"/>
      <c r="C350"/>
      <c r="D350"/>
      <c r="E350"/>
      <c r="F350" s="13"/>
      <c r="G350"/>
      <c r="H350"/>
      <c r="I350" s="13"/>
      <c r="J350" s="13"/>
      <c r="K350" s="13"/>
      <c r="L350" s="13"/>
      <c r="M350" s="53"/>
      <c r="N350" s="53"/>
      <c r="O350" s="53"/>
      <c r="P350" s="53"/>
      <c r="Q350" s="53"/>
    </row>
    <row r="351" spans="1:17" s="52" customFormat="1">
      <c r="A351"/>
      <c r="B351"/>
      <c r="C351"/>
      <c r="D351"/>
      <c r="E351"/>
      <c r="F351" s="13"/>
      <c r="G351"/>
      <c r="H351"/>
      <c r="I351" s="13"/>
      <c r="J351" s="13"/>
      <c r="K351" s="13"/>
      <c r="L351" s="13"/>
      <c r="M351" s="53"/>
      <c r="N351" s="53"/>
      <c r="O351" s="53"/>
      <c r="P351" s="53"/>
      <c r="Q351" s="53"/>
    </row>
    <row r="352" spans="1:17" s="52" customFormat="1">
      <c r="A352"/>
      <c r="B352"/>
      <c r="C352"/>
      <c r="D352"/>
      <c r="E352"/>
      <c r="F352" s="13"/>
      <c r="G352"/>
      <c r="H352"/>
      <c r="I352" s="13"/>
      <c r="J352" s="13"/>
      <c r="K352" s="13"/>
      <c r="L352" s="13"/>
      <c r="M352" s="53"/>
      <c r="N352" s="53"/>
      <c r="O352" s="53"/>
      <c r="P352" s="53"/>
      <c r="Q352" s="53"/>
    </row>
    <row r="353" spans="1:17" s="52" customFormat="1">
      <c r="A353"/>
      <c r="B353"/>
      <c r="C353"/>
      <c r="D353"/>
      <c r="E353"/>
      <c r="F353" s="13"/>
      <c r="G353"/>
      <c r="H353"/>
      <c r="I353" s="13"/>
      <c r="J353" s="13"/>
      <c r="K353" s="13"/>
      <c r="L353" s="13"/>
      <c r="M353" s="53"/>
      <c r="N353" s="53"/>
      <c r="O353" s="53"/>
      <c r="P353" s="53"/>
      <c r="Q353" s="53"/>
    </row>
    <row r="354" spans="1:17" s="52" customFormat="1">
      <c r="A354"/>
      <c r="B354"/>
      <c r="C354"/>
      <c r="D354"/>
      <c r="E354"/>
      <c r="F354" s="13"/>
      <c r="G354"/>
      <c r="H354"/>
      <c r="I354" s="13"/>
      <c r="J354" s="13"/>
      <c r="K354" s="13"/>
      <c r="L354" s="13"/>
      <c r="M354" s="53"/>
      <c r="N354" s="53"/>
      <c r="O354" s="53"/>
      <c r="P354" s="53"/>
      <c r="Q354" s="53"/>
    </row>
    <row r="355" spans="1:17" s="52" customFormat="1">
      <c r="A355"/>
      <c r="B355"/>
      <c r="C355"/>
      <c r="D355"/>
      <c r="E355"/>
      <c r="F355" s="13"/>
      <c r="G355"/>
      <c r="H355"/>
      <c r="I355" s="13"/>
      <c r="J355" s="13"/>
      <c r="K355" s="13"/>
      <c r="L355" s="13"/>
      <c r="M355" s="53"/>
      <c r="N355" s="53"/>
      <c r="O355" s="53"/>
      <c r="P355" s="53"/>
      <c r="Q355" s="53"/>
    </row>
    <row r="356" spans="1:17" s="52" customFormat="1">
      <c r="A356"/>
      <c r="B356"/>
      <c r="C356"/>
      <c r="D356"/>
      <c r="E356"/>
      <c r="F356" s="13"/>
      <c r="G356"/>
      <c r="H356"/>
      <c r="I356" s="13"/>
      <c r="J356" s="13"/>
      <c r="K356" s="13"/>
      <c r="L356" s="13"/>
      <c r="M356" s="53"/>
      <c r="N356" s="53"/>
      <c r="O356" s="53"/>
      <c r="P356" s="53"/>
      <c r="Q356" s="53"/>
    </row>
    <row r="357" spans="1:17" s="52" customFormat="1">
      <c r="A357"/>
      <c r="B357"/>
      <c r="C357"/>
      <c r="D357"/>
      <c r="E357"/>
      <c r="F357" s="13"/>
      <c r="G357"/>
      <c r="H357"/>
      <c r="I357" s="13"/>
      <c r="J357" s="13"/>
      <c r="K357" s="13"/>
      <c r="L357" s="13"/>
      <c r="M357" s="53"/>
      <c r="N357" s="53"/>
      <c r="O357" s="53"/>
      <c r="P357" s="53"/>
      <c r="Q357" s="53"/>
    </row>
    <row r="358" spans="1:17" s="52" customFormat="1">
      <c r="A358"/>
      <c r="B358"/>
      <c r="C358"/>
      <c r="D358"/>
      <c r="E358"/>
      <c r="F358" s="13"/>
      <c r="G358"/>
      <c r="H358"/>
      <c r="I358" s="13"/>
      <c r="J358" s="13"/>
      <c r="K358" s="13"/>
      <c r="L358" s="13"/>
      <c r="M358" s="53"/>
      <c r="N358" s="53"/>
      <c r="O358" s="53"/>
      <c r="P358" s="53"/>
      <c r="Q358" s="53"/>
    </row>
    <row r="359" spans="1:17" s="52" customFormat="1">
      <c r="A359"/>
      <c r="B359"/>
      <c r="C359"/>
      <c r="D359"/>
      <c r="E359"/>
      <c r="F359" s="13"/>
      <c r="G359"/>
      <c r="H359"/>
      <c r="I359" s="13"/>
      <c r="J359" s="13"/>
      <c r="K359" s="13"/>
      <c r="L359" s="13"/>
      <c r="M359" s="53"/>
      <c r="N359" s="53"/>
      <c r="O359" s="53"/>
      <c r="P359" s="53"/>
      <c r="Q359" s="53"/>
    </row>
    <row r="360" spans="1:17" s="52" customFormat="1">
      <c r="A360"/>
      <c r="B360"/>
      <c r="C360"/>
      <c r="D360"/>
      <c r="E360"/>
      <c r="F360" s="13"/>
      <c r="G360"/>
      <c r="H360"/>
      <c r="I360" s="13"/>
      <c r="J360" s="13"/>
      <c r="K360" s="13"/>
      <c r="L360" s="13"/>
      <c r="M360" s="53"/>
      <c r="N360" s="53"/>
      <c r="O360" s="53"/>
      <c r="P360" s="53"/>
      <c r="Q360" s="53"/>
    </row>
    <row r="361" spans="1:17" s="52" customFormat="1">
      <c r="A361"/>
      <c r="B361"/>
      <c r="C361"/>
      <c r="D361"/>
      <c r="E361"/>
      <c r="F361" s="13"/>
      <c r="G361"/>
      <c r="H361"/>
      <c r="I361" s="13"/>
      <c r="J361" s="13"/>
      <c r="K361" s="13"/>
      <c r="L361" s="13"/>
      <c r="M361" s="53"/>
      <c r="N361" s="53"/>
      <c r="O361" s="53"/>
      <c r="P361" s="53"/>
      <c r="Q361" s="53"/>
    </row>
    <row r="362" spans="1:17" s="52" customFormat="1">
      <c r="A362"/>
      <c r="B362"/>
      <c r="C362"/>
      <c r="D362"/>
      <c r="E362"/>
      <c r="F362" s="13"/>
      <c r="G362"/>
      <c r="H362"/>
      <c r="I362" s="13"/>
      <c r="J362" s="13"/>
      <c r="K362" s="13"/>
      <c r="L362" s="13"/>
      <c r="M362" s="53"/>
      <c r="N362" s="53"/>
      <c r="O362" s="53"/>
      <c r="P362" s="53"/>
      <c r="Q362" s="53"/>
    </row>
    <row r="363" spans="1:17" s="52" customFormat="1">
      <c r="A363"/>
      <c r="B363"/>
      <c r="C363"/>
      <c r="D363"/>
      <c r="E363"/>
      <c r="F363" s="13"/>
      <c r="G363"/>
      <c r="H363"/>
      <c r="I363" s="13"/>
      <c r="J363" s="13"/>
      <c r="K363" s="13"/>
      <c r="L363" s="13"/>
      <c r="M363" s="53"/>
      <c r="N363" s="53"/>
      <c r="O363" s="53"/>
      <c r="P363" s="53"/>
      <c r="Q363" s="53"/>
    </row>
    <row r="364" spans="1:17" s="52" customFormat="1">
      <c r="A364"/>
      <c r="B364"/>
      <c r="C364"/>
      <c r="D364"/>
      <c r="E364"/>
      <c r="F364" s="13"/>
      <c r="G364"/>
      <c r="H364"/>
      <c r="I364" s="13"/>
      <c r="J364" s="13"/>
      <c r="K364" s="13"/>
      <c r="L364" s="13"/>
      <c r="M364" s="53"/>
      <c r="N364" s="53"/>
      <c r="O364" s="53"/>
      <c r="P364" s="53"/>
      <c r="Q364" s="53"/>
    </row>
    <row r="365" spans="1:17" s="52" customFormat="1">
      <c r="A365"/>
      <c r="B365"/>
      <c r="C365"/>
      <c r="D365"/>
      <c r="E365"/>
      <c r="F365" s="13"/>
      <c r="G365"/>
      <c r="H365"/>
      <c r="I365" s="13"/>
      <c r="J365" s="13"/>
      <c r="K365" s="13"/>
      <c r="L365" s="13"/>
      <c r="M365" s="53"/>
      <c r="N365" s="53"/>
      <c r="O365" s="53"/>
      <c r="P365" s="53"/>
      <c r="Q365" s="53"/>
    </row>
    <row r="366" spans="1:17" s="52" customFormat="1">
      <c r="A366"/>
      <c r="B366"/>
      <c r="C366"/>
      <c r="D366"/>
      <c r="E366"/>
      <c r="F366" s="13"/>
      <c r="G366"/>
      <c r="H366"/>
      <c r="I366" s="13"/>
      <c r="J366" s="13"/>
      <c r="K366" s="13"/>
      <c r="L366" s="13"/>
      <c r="M366" s="53"/>
      <c r="N366" s="53"/>
      <c r="O366" s="53"/>
      <c r="P366" s="53"/>
      <c r="Q366" s="53"/>
    </row>
    <row r="367" spans="1:17" s="52" customFormat="1">
      <c r="A367"/>
      <c r="B367"/>
      <c r="C367"/>
      <c r="D367"/>
      <c r="E367"/>
      <c r="F367" s="13"/>
      <c r="G367"/>
      <c r="H367"/>
      <c r="I367" s="13"/>
      <c r="J367" s="13"/>
      <c r="K367" s="13"/>
      <c r="L367" s="13"/>
      <c r="M367" s="53"/>
      <c r="N367" s="53"/>
      <c r="O367" s="53"/>
      <c r="P367" s="53"/>
      <c r="Q367" s="53"/>
    </row>
    <row r="368" spans="1:17" s="52" customFormat="1">
      <c r="A368"/>
      <c r="B368"/>
      <c r="C368"/>
      <c r="D368"/>
      <c r="E368"/>
      <c r="F368" s="13"/>
      <c r="G368"/>
      <c r="H368"/>
      <c r="I368" s="13"/>
      <c r="J368" s="13"/>
      <c r="K368" s="13"/>
      <c r="L368" s="13"/>
      <c r="M368" s="53"/>
      <c r="N368" s="53"/>
      <c r="O368" s="53"/>
      <c r="P368" s="53"/>
      <c r="Q368" s="53"/>
    </row>
    <row r="369" spans="1:17" s="52" customFormat="1">
      <c r="A369"/>
      <c r="B369"/>
      <c r="C369"/>
      <c r="D369"/>
      <c r="E369"/>
      <c r="F369" s="13"/>
      <c r="G369"/>
      <c r="H369"/>
      <c r="I369" s="13"/>
      <c r="J369" s="13"/>
      <c r="K369" s="13"/>
      <c r="L369" s="13"/>
      <c r="M369" s="53"/>
      <c r="N369" s="53"/>
      <c r="O369" s="53"/>
      <c r="P369" s="53"/>
      <c r="Q369" s="53"/>
    </row>
    <row r="370" spans="1:17" s="52" customFormat="1">
      <c r="A370"/>
      <c r="B370"/>
      <c r="C370"/>
      <c r="D370"/>
      <c r="E370"/>
      <c r="F370" s="13"/>
      <c r="G370"/>
      <c r="H370"/>
      <c r="I370" s="13"/>
      <c r="J370" s="13"/>
      <c r="K370" s="13"/>
      <c r="L370" s="13"/>
      <c r="M370" s="53"/>
      <c r="N370" s="53"/>
      <c r="O370" s="53"/>
      <c r="P370" s="53"/>
      <c r="Q370" s="53"/>
    </row>
    <row r="371" spans="1:17" s="52" customFormat="1">
      <c r="A371"/>
      <c r="B371"/>
      <c r="C371"/>
      <c r="D371"/>
      <c r="E371"/>
      <c r="F371" s="13"/>
      <c r="G371"/>
      <c r="H371"/>
      <c r="I371" s="13"/>
      <c r="J371" s="13"/>
      <c r="K371" s="13"/>
      <c r="L371" s="13"/>
      <c r="M371" s="53"/>
      <c r="N371" s="53"/>
      <c r="O371" s="53"/>
      <c r="P371" s="53"/>
      <c r="Q371" s="53"/>
    </row>
    <row r="372" spans="1:17" s="52" customFormat="1">
      <c r="A372"/>
      <c r="B372"/>
      <c r="C372"/>
      <c r="D372"/>
      <c r="E372"/>
      <c r="F372" s="13"/>
      <c r="G372"/>
      <c r="H372"/>
      <c r="I372" s="13"/>
      <c r="J372" s="13"/>
      <c r="K372" s="13"/>
      <c r="L372" s="13"/>
      <c r="M372" s="53"/>
      <c r="N372" s="53"/>
      <c r="O372" s="53"/>
      <c r="P372" s="53"/>
      <c r="Q372" s="53"/>
    </row>
    <row r="373" spans="1:17" s="52" customFormat="1">
      <c r="A373"/>
      <c r="B373"/>
      <c r="C373"/>
      <c r="D373"/>
      <c r="E373"/>
      <c r="F373" s="13"/>
      <c r="G373"/>
      <c r="H373"/>
      <c r="I373" s="13"/>
      <c r="J373" s="13"/>
      <c r="K373" s="13"/>
      <c r="L373" s="13"/>
      <c r="M373" s="53"/>
      <c r="N373" s="53"/>
      <c r="O373" s="53"/>
      <c r="P373" s="53"/>
      <c r="Q373" s="53"/>
    </row>
    <row r="374" spans="1:17" s="52" customFormat="1">
      <c r="A374"/>
      <c r="B374"/>
      <c r="C374"/>
      <c r="D374"/>
      <c r="E374"/>
      <c r="F374" s="13"/>
      <c r="G374"/>
      <c r="H374"/>
      <c r="I374" s="13"/>
      <c r="J374" s="13"/>
      <c r="K374" s="13"/>
      <c r="L374" s="13"/>
      <c r="M374" s="53"/>
      <c r="N374" s="53"/>
      <c r="O374" s="53"/>
      <c r="P374" s="53"/>
      <c r="Q374" s="53"/>
    </row>
    <row r="375" spans="1:17" s="52" customFormat="1">
      <c r="A375"/>
      <c r="B375"/>
      <c r="C375"/>
      <c r="D375"/>
      <c r="E375"/>
      <c r="F375" s="13"/>
      <c r="G375"/>
      <c r="H375"/>
      <c r="I375" s="13"/>
      <c r="J375" s="13"/>
      <c r="K375" s="13"/>
      <c r="L375" s="13"/>
      <c r="M375" s="53"/>
      <c r="N375" s="53"/>
      <c r="O375" s="53"/>
      <c r="P375" s="53"/>
      <c r="Q375" s="53"/>
    </row>
    <row r="376" spans="1:17" s="52" customFormat="1">
      <c r="A376"/>
      <c r="B376"/>
      <c r="C376"/>
      <c r="D376"/>
      <c r="E376"/>
      <c r="F376" s="13"/>
      <c r="G376"/>
      <c r="H376"/>
      <c r="I376" s="13"/>
      <c r="J376" s="13"/>
      <c r="K376" s="13"/>
      <c r="L376" s="13"/>
      <c r="M376" s="53"/>
      <c r="N376" s="53"/>
      <c r="O376" s="53"/>
      <c r="P376" s="53"/>
      <c r="Q376" s="53"/>
    </row>
    <row r="377" spans="1:17" s="52" customFormat="1">
      <c r="A377"/>
      <c r="B377"/>
      <c r="C377"/>
      <c r="D377"/>
      <c r="E377"/>
      <c r="F377" s="13"/>
      <c r="G377"/>
      <c r="H377"/>
      <c r="I377" s="13"/>
      <c r="J377" s="13"/>
      <c r="K377" s="13"/>
      <c r="L377" s="13"/>
      <c r="M377" s="53"/>
      <c r="N377" s="53"/>
      <c r="O377" s="53"/>
      <c r="P377" s="53"/>
      <c r="Q377" s="53"/>
    </row>
    <row r="378" spans="1:17" s="52" customFormat="1">
      <c r="A378"/>
      <c r="B378"/>
      <c r="C378"/>
      <c r="D378"/>
      <c r="E378"/>
      <c r="F378" s="13"/>
      <c r="G378"/>
      <c r="H378"/>
      <c r="I378" s="13"/>
      <c r="J378" s="13"/>
      <c r="K378" s="13"/>
      <c r="L378" s="13"/>
      <c r="M378" s="53"/>
      <c r="N378" s="53"/>
      <c r="O378" s="53"/>
      <c r="P378" s="53"/>
      <c r="Q378" s="53"/>
    </row>
    <row r="379" spans="1:17" s="52" customFormat="1">
      <c r="A379"/>
      <c r="B379"/>
      <c r="C379"/>
      <c r="D379"/>
      <c r="E379"/>
      <c r="F379" s="13"/>
      <c r="G379"/>
      <c r="H379"/>
      <c r="I379" s="13"/>
      <c r="J379" s="13"/>
      <c r="K379" s="13"/>
      <c r="L379" s="13"/>
      <c r="M379" s="53"/>
      <c r="N379" s="53"/>
      <c r="O379" s="53"/>
      <c r="P379" s="53"/>
      <c r="Q379" s="53"/>
    </row>
    <row r="380" spans="1:17" s="52" customFormat="1">
      <c r="A380"/>
      <c r="B380"/>
      <c r="C380"/>
      <c r="D380"/>
      <c r="E380"/>
      <c r="F380" s="13"/>
      <c r="G380"/>
      <c r="H380"/>
      <c r="I380" s="13"/>
      <c r="J380" s="13"/>
      <c r="K380" s="13"/>
      <c r="L380" s="13"/>
      <c r="M380" s="53"/>
      <c r="N380" s="53"/>
      <c r="O380" s="53"/>
      <c r="P380" s="53"/>
      <c r="Q380" s="53"/>
    </row>
    <row r="381" spans="1:17" s="52" customFormat="1">
      <c r="A381"/>
      <c r="B381"/>
      <c r="C381"/>
      <c r="D381"/>
      <c r="E381"/>
      <c r="F381" s="13"/>
      <c r="G381"/>
      <c r="H381"/>
      <c r="I381" s="13"/>
      <c r="J381" s="13"/>
      <c r="K381" s="13"/>
      <c r="L381" s="13"/>
      <c r="M381" s="53"/>
      <c r="N381" s="53"/>
      <c r="O381" s="53"/>
      <c r="P381" s="53"/>
      <c r="Q381" s="53"/>
    </row>
    <row r="382" spans="1:17" s="52" customFormat="1">
      <c r="A382"/>
      <c r="B382"/>
      <c r="C382"/>
      <c r="D382"/>
      <c r="E382"/>
      <c r="F382" s="13"/>
      <c r="G382"/>
      <c r="H382"/>
      <c r="I382" s="13"/>
      <c r="J382" s="13"/>
      <c r="K382" s="13"/>
      <c r="L382" s="13"/>
      <c r="M382" s="53"/>
      <c r="N382" s="53"/>
      <c r="O382" s="53"/>
      <c r="P382" s="53"/>
      <c r="Q382" s="53"/>
    </row>
    <row r="383" spans="1:17" s="52" customFormat="1">
      <c r="A383"/>
      <c r="B383"/>
      <c r="C383"/>
      <c r="D383"/>
      <c r="E383"/>
      <c r="F383" s="13"/>
      <c r="G383"/>
      <c r="H383"/>
      <c r="I383" s="13"/>
      <c r="J383" s="13"/>
      <c r="K383" s="13"/>
      <c r="L383" s="13"/>
      <c r="M383" s="53"/>
      <c r="N383" s="53"/>
      <c r="O383" s="53"/>
      <c r="P383" s="53"/>
      <c r="Q383" s="53"/>
    </row>
    <row r="384" spans="1:17" s="52" customFormat="1">
      <c r="A384"/>
      <c r="B384"/>
      <c r="C384"/>
      <c r="D384"/>
      <c r="E384"/>
      <c r="F384" s="13"/>
      <c r="G384"/>
      <c r="H384"/>
      <c r="I384" s="13"/>
      <c r="J384" s="13"/>
      <c r="K384" s="13"/>
      <c r="L384" s="13"/>
      <c r="M384" s="53"/>
      <c r="N384" s="53"/>
      <c r="O384" s="53"/>
      <c r="P384" s="53"/>
      <c r="Q384" s="53"/>
    </row>
    <row r="385" spans="1:17" s="52" customFormat="1">
      <c r="A385"/>
      <c r="B385"/>
      <c r="C385"/>
      <c r="D385"/>
      <c r="E385"/>
      <c r="F385" s="13"/>
      <c r="G385"/>
      <c r="H385"/>
      <c r="I385" s="13"/>
      <c r="J385" s="13"/>
      <c r="K385" s="13"/>
      <c r="L385" s="13"/>
      <c r="M385" s="53"/>
      <c r="N385" s="53"/>
      <c r="O385" s="53"/>
      <c r="P385" s="53"/>
      <c r="Q385" s="53"/>
    </row>
    <row r="386" spans="1:17" s="52" customFormat="1">
      <c r="A386"/>
      <c r="B386"/>
      <c r="C386"/>
      <c r="D386"/>
      <c r="E386"/>
      <c r="F386" s="13"/>
      <c r="G386"/>
      <c r="H386"/>
      <c r="I386" s="13"/>
      <c r="J386" s="13"/>
      <c r="K386" s="13"/>
      <c r="L386" s="13"/>
      <c r="M386" s="53"/>
      <c r="N386" s="53"/>
      <c r="O386" s="53"/>
      <c r="P386" s="53"/>
      <c r="Q386" s="53"/>
    </row>
    <row r="387" spans="1:17" s="52" customFormat="1">
      <c r="A387"/>
      <c r="B387"/>
      <c r="C387"/>
      <c r="D387"/>
      <c r="E387"/>
      <c r="F387" s="13"/>
      <c r="G387"/>
      <c r="H387"/>
      <c r="I387" s="13"/>
      <c r="J387" s="13"/>
      <c r="K387" s="13"/>
      <c r="L387" s="13"/>
      <c r="M387" s="53"/>
      <c r="N387" s="53"/>
      <c r="O387" s="53"/>
      <c r="P387" s="53"/>
      <c r="Q387" s="53"/>
    </row>
    <row r="388" spans="1:17" s="52" customFormat="1">
      <c r="A388"/>
      <c r="B388"/>
      <c r="C388"/>
      <c r="D388"/>
      <c r="E388"/>
      <c r="F388" s="13"/>
      <c r="G388"/>
      <c r="H388"/>
      <c r="I388" s="13"/>
      <c r="J388" s="13"/>
      <c r="K388" s="13"/>
      <c r="L388" s="13"/>
      <c r="M388" s="53"/>
      <c r="N388" s="53"/>
      <c r="O388" s="53"/>
      <c r="P388" s="53"/>
      <c r="Q388" s="53"/>
    </row>
    <row r="389" spans="1:17" s="52" customFormat="1">
      <c r="A389"/>
      <c r="B389"/>
      <c r="C389"/>
      <c r="D389"/>
      <c r="E389"/>
      <c r="F389" s="13"/>
      <c r="G389"/>
      <c r="H389"/>
      <c r="I389" s="13"/>
      <c r="J389" s="13"/>
      <c r="K389" s="13"/>
      <c r="L389" s="13"/>
      <c r="M389" s="53"/>
      <c r="N389" s="53"/>
      <c r="O389" s="53"/>
      <c r="P389" s="53"/>
      <c r="Q389" s="53"/>
    </row>
    <row r="390" spans="1:17" s="52" customFormat="1">
      <c r="A390"/>
      <c r="B390"/>
      <c r="C390"/>
      <c r="D390"/>
      <c r="E390"/>
      <c r="F390" s="13"/>
      <c r="G390"/>
      <c r="H390"/>
      <c r="I390" s="13"/>
      <c r="J390" s="13"/>
      <c r="K390" s="13"/>
      <c r="L390" s="13"/>
      <c r="M390" s="53"/>
      <c r="N390" s="53"/>
      <c r="O390" s="53"/>
      <c r="P390" s="53"/>
      <c r="Q390" s="53"/>
    </row>
    <row r="391" spans="1:17" s="52" customFormat="1">
      <c r="A391"/>
      <c r="B391"/>
      <c r="C391"/>
      <c r="D391"/>
      <c r="E391"/>
      <c r="F391" s="13"/>
      <c r="G391"/>
      <c r="H391"/>
      <c r="I391" s="13"/>
      <c r="J391" s="13"/>
      <c r="K391" s="13"/>
      <c r="L391" s="13"/>
      <c r="M391" s="53"/>
      <c r="N391" s="53"/>
      <c r="O391" s="53"/>
      <c r="P391" s="53"/>
      <c r="Q391" s="53"/>
    </row>
    <row r="392" spans="1:17" s="52" customFormat="1">
      <c r="A392"/>
      <c r="B392"/>
      <c r="C392"/>
      <c r="D392"/>
      <c r="E392"/>
      <c r="F392" s="13"/>
      <c r="G392"/>
      <c r="H392"/>
      <c r="I392" s="13"/>
      <c r="J392" s="13"/>
      <c r="K392" s="13"/>
      <c r="L392" s="13"/>
      <c r="M392" s="53"/>
      <c r="N392" s="53"/>
      <c r="O392" s="53"/>
      <c r="P392" s="53"/>
      <c r="Q392" s="53"/>
    </row>
    <row r="393" spans="1:17" s="52" customFormat="1">
      <c r="A393"/>
      <c r="B393"/>
      <c r="C393"/>
      <c r="D393"/>
      <c r="E393"/>
      <c r="F393" s="13"/>
      <c r="G393"/>
      <c r="H393"/>
      <c r="I393" s="13"/>
      <c r="J393" s="13"/>
      <c r="K393" s="13"/>
      <c r="L393" s="13"/>
      <c r="M393" s="53"/>
      <c r="N393" s="53"/>
      <c r="O393" s="53"/>
      <c r="P393" s="53"/>
      <c r="Q393" s="53"/>
    </row>
    <row r="394" spans="1:17" s="52" customFormat="1">
      <c r="A394"/>
      <c r="B394"/>
      <c r="C394"/>
      <c r="D394"/>
      <c r="E394"/>
      <c r="F394" s="13"/>
      <c r="G394"/>
      <c r="H394"/>
      <c r="I394" s="13"/>
      <c r="J394" s="13"/>
      <c r="K394" s="13"/>
      <c r="L394" s="13"/>
      <c r="M394" s="53"/>
      <c r="N394" s="53"/>
      <c r="O394" s="53"/>
      <c r="P394" s="53"/>
      <c r="Q394" s="53"/>
    </row>
    <row r="395" spans="1:17" s="52" customFormat="1">
      <c r="A395"/>
      <c r="B395"/>
      <c r="C395"/>
      <c r="D395"/>
      <c r="E395"/>
      <c r="F395" s="13"/>
      <c r="G395"/>
      <c r="H395"/>
      <c r="I395" s="13"/>
      <c r="J395" s="13"/>
      <c r="K395" s="13"/>
      <c r="L395" s="13"/>
      <c r="M395" s="53"/>
      <c r="N395" s="53"/>
      <c r="O395" s="53"/>
      <c r="P395" s="53"/>
      <c r="Q395" s="53"/>
    </row>
    <row r="396" spans="1:17" s="52" customFormat="1">
      <c r="A396"/>
      <c r="B396"/>
      <c r="C396"/>
      <c r="D396"/>
      <c r="E396"/>
      <c r="F396" s="13"/>
      <c r="G396"/>
      <c r="H396"/>
      <c r="I396" s="13"/>
      <c r="J396" s="13"/>
      <c r="K396" s="13"/>
      <c r="L396" s="13"/>
      <c r="M396" s="53"/>
      <c r="N396" s="53"/>
      <c r="O396" s="53"/>
      <c r="P396" s="53"/>
      <c r="Q396" s="53"/>
    </row>
    <row r="397" spans="1:17" s="52" customFormat="1">
      <c r="A397"/>
      <c r="B397"/>
      <c r="C397"/>
      <c r="D397"/>
      <c r="E397"/>
      <c r="F397" s="13"/>
      <c r="G397"/>
      <c r="H397"/>
      <c r="I397" s="13"/>
      <c r="J397" s="13"/>
      <c r="K397" s="13"/>
      <c r="L397" s="13"/>
      <c r="M397" s="53"/>
      <c r="N397" s="53"/>
      <c r="O397" s="53"/>
      <c r="P397" s="53"/>
      <c r="Q397" s="53"/>
    </row>
    <row r="398" spans="1:17" s="52" customFormat="1">
      <c r="A398"/>
      <c r="B398"/>
      <c r="C398"/>
      <c r="D398"/>
      <c r="E398"/>
      <c r="F398" s="13"/>
      <c r="G398"/>
      <c r="H398"/>
      <c r="I398" s="13"/>
      <c r="J398" s="13"/>
      <c r="K398" s="13"/>
      <c r="L398" s="13"/>
      <c r="M398" s="53"/>
      <c r="N398" s="53"/>
      <c r="O398" s="53"/>
      <c r="P398" s="53"/>
      <c r="Q398" s="53"/>
    </row>
    <row r="399" spans="1:17" s="52" customFormat="1">
      <c r="A399"/>
      <c r="B399"/>
      <c r="C399"/>
      <c r="D399"/>
      <c r="E399"/>
      <c r="F399" s="13"/>
      <c r="G399"/>
      <c r="H399"/>
      <c r="I399" s="13"/>
      <c r="J399" s="13"/>
      <c r="K399" s="13"/>
      <c r="L399" s="13"/>
      <c r="M399" s="53"/>
      <c r="N399" s="53"/>
      <c r="O399" s="53"/>
      <c r="P399" s="53"/>
      <c r="Q399" s="53"/>
    </row>
    <row r="400" spans="1:17" s="52" customFormat="1">
      <c r="A400"/>
      <c r="B400"/>
      <c r="C400"/>
      <c r="D400"/>
      <c r="E400"/>
      <c r="F400" s="13"/>
      <c r="G400"/>
      <c r="H400"/>
      <c r="I400" s="13"/>
      <c r="J400" s="13"/>
      <c r="K400" s="13"/>
      <c r="L400" s="13"/>
      <c r="M400" s="53"/>
      <c r="N400" s="53"/>
      <c r="O400" s="53"/>
      <c r="P400" s="53"/>
      <c r="Q400" s="53"/>
    </row>
    <row r="401" spans="1:17" s="52" customFormat="1">
      <c r="A401"/>
      <c r="B401"/>
      <c r="C401"/>
      <c r="D401"/>
      <c r="E401"/>
      <c r="F401" s="13"/>
      <c r="G401"/>
      <c r="H401"/>
      <c r="I401" s="13"/>
      <c r="J401" s="13"/>
      <c r="K401" s="13"/>
      <c r="L401" s="13"/>
      <c r="M401" s="53"/>
      <c r="N401" s="53"/>
      <c r="O401" s="53"/>
      <c r="P401" s="53"/>
      <c r="Q401" s="53"/>
    </row>
    <row r="402" spans="1:17" s="52" customFormat="1">
      <c r="A402"/>
      <c r="B402"/>
      <c r="C402"/>
      <c r="D402"/>
      <c r="E402"/>
      <c r="F402" s="13"/>
      <c r="G402"/>
      <c r="H402"/>
      <c r="I402" s="13"/>
      <c r="J402" s="13"/>
      <c r="K402" s="13"/>
      <c r="L402" s="13"/>
      <c r="M402" s="53"/>
      <c r="N402" s="53"/>
      <c r="O402" s="53"/>
      <c r="P402" s="53"/>
      <c r="Q402" s="53"/>
    </row>
    <row r="403" spans="1:17" s="52" customFormat="1">
      <c r="A403"/>
      <c r="B403"/>
      <c r="C403"/>
      <c r="D403"/>
      <c r="E403"/>
      <c r="F403" s="13"/>
      <c r="G403"/>
      <c r="H403"/>
      <c r="I403" s="13"/>
      <c r="J403" s="13"/>
      <c r="K403" s="13"/>
      <c r="L403" s="13"/>
      <c r="M403" s="53"/>
      <c r="N403" s="53"/>
      <c r="O403" s="53"/>
      <c r="P403" s="53"/>
      <c r="Q403" s="53"/>
    </row>
    <row r="404" spans="1:17" s="52" customFormat="1">
      <c r="A404"/>
      <c r="B404"/>
      <c r="C404"/>
      <c r="D404"/>
      <c r="E404"/>
      <c r="F404" s="13"/>
      <c r="G404"/>
      <c r="H404"/>
      <c r="I404" s="13"/>
      <c r="J404" s="13"/>
      <c r="K404" s="13"/>
      <c r="L404" s="13"/>
      <c r="M404" s="53"/>
      <c r="N404" s="53"/>
      <c r="O404" s="53"/>
      <c r="P404" s="53"/>
      <c r="Q404" s="53"/>
    </row>
    <row r="405" spans="1:17" s="52" customFormat="1">
      <c r="A405"/>
      <c r="B405"/>
      <c r="C405"/>
      <c r="D405"/>
      <c r="E405"/>
      <c r="F405" s="13"/>
      <c r="G405"/>
      <c r="H405"/>
      <c r="I405" s="13"/>
      <c r="J405" s="13"/>
      <c r="K405" s="13"/>
      <c r="L405" s="13"/>
      <c r="M405" s="53"/>
      <c r="N405" s="53"/>
      <c r="O405" s="53"/>
      <c r="P405" s="53"/>
      <c r="Q405" s="53"/>
    </row>
    <row r="406" spans="1:17" s="52" customFormat="1">
      <c r="A406"/>
      <c r="B406"/>
      <c r="C406"/>
      <c r="D406"/>
      <c r="E406"/>
      <c r="F406" s="13"/>
      <c r="G406"/>
      <c r="H406"/>
      <c r="I406" s="13"/>
      <c r="J406" s="13"/>
      <c r="K406" s="13"/>
      <c r="L406" s="13"/>
      <c r="M406" s="53"/>
      <c r="N406" s="53"/>
      <c r="O406" s="53"/>
      <c r="P406" s="53"/>
      <c r="Q406" s="53"/>
    </row>
    <row r="407" spans="1:17" s="52" customFormat="1">
      <c r="A407"/>
      <c r="B407"/>
      <c r="C407"/>
      <c r="D407"/>
      <c r="E407"/>
      <c r="F407" s="13"/>
      <c r="G407"/>
      <c r="H407"/>
      <c r="I407" s="13"/>
      <c r="J407" s="13"/>
      <c r="K407" s="13"/>
      <c r="L407" s="13"/>
      <c r="M407" s="53"/>
      <c r="N407" s="53"/>
      <c r="O407" s="53"/>
      <c r="P407" s="53"/>
      <c r="Q407" s="53"/>
    </row>
    <row r="408" spans="1:17" s="52" customFormat="1">
      <c r="A408"/>
      <c r="B408"/>
      <c r="C408"/>
      <c r="D408"/>
      <c r="E408"/>
      <c r="F408" s="13"/>
      <c r="G408"/>
      <c r="H408"/>
      <c r="I408" s="13"/>
      <c r="J408" s="13"/>
      <c r="K408" s="13"/>
      <c r="L408" s="13"/>
      <c r="M408" s="53"/>
      <c r="N408" s="53"/>
      <c r="O408" s="53"/>
      <c r="P408" s="53"/>
      <c r="Q408" s="53"/>
    </row>
    <row r="409" spans="1:17" s="52" customFormat="1">
      <c r="A409"/>
      <c r="B409"/>
      <c r="C409"/>
      <c r="D409"/>
      <c r="E409"/>
      <c r="F409" s="13"/>
      <c r="G409"/>
      <c r="H409"/>
      <c r="I409" s="13"/>
      <c r="J409" s="13"/>
      <c r="K409" s="13"/>
      <c r="L409" s="13"/>
      <c r="M409" s="53"/>
      <c r="N409" s="53"/>
      <c r="O409" s="53"/>
      <c r="P409" s="53"/>
      <c r="Q409" s="53"/>
    </row>
    <row r="410" spans="1:17" s="52" customFormat="1">
      <c r="A410"/>
      <c r="B410"/>
      <c r="C410"/>
      <c r="D410"/>
      <c r="E410"/>
      <c r="F410" s="13"/>
      <c r="G410"/>
      <c r="H410"/>
      <c r="I410" s="13"/>
      <c r="J410" s="13"/>
      <c r="K410" s="13"/>
      <c r="L410" s="13"/>
      <c r="M410" s="53"/>
      <c r="N410" s="53"/>
      <c r="O410" s="53"/>
      <c r="P410" s="53"/>
      <c r="Q410" s="53"/>
    </row>
    <row r="411" spans="1:17" s="52" customFormat="1">
      <c r="A411"/>
      <c r="B411"/>
      <c r="C411"/>
      <c r="D411"/>
      <c r="E411"/>
      <c r="F411" s="13"/>
      <c r="G411"/>
      <c r="H411"/>
      <c r="I411" s="13"/>
      <c r="J411" s="13"/>
      <c r="K411" s="13"/>
      <c r="L411" s="13"/>
      <c r="M411" s="53"/>
      <c r="N411" s="53"/>
      <c r="O411" s="53"/>
      <c r="P411" s="53"/>
      <c r="Q411" s="53"/>
    </row>
    <row r="412" spans="1:17" s="52" customFormat="1">
      <c r="A412"/>
      <c r="B412"/>
      <c r="C412"/>
      <c r="D412"/>
      <c r="E412"/>
      <c r="F412" s="13"/>
      <c r="G412"/>
      <c r="H412"/>
      <c r="I412" s="13"/>
      <c r="J412" s="13"/>
      <c r="K412" s="13"/>
      <c r="L412" s="13"/>
      <c r="M412" s="53"/>
      <c r="N412" s="53"/>
      <c r="O412" s="53"/>
      <c r="P412" s="53"/>
      <c r="Q412" s="53"/>
    </row>
    <row r="413" spans="1:17" s="52" customFormat="1">
      <c r="A413"/>
      <c r="B413"/>
      <c r="C413"/>
      <c r="D413"/>
      <c r="E413"/>
      <c r="F413" s="13"/>
      <c r="G413"/>
      <c r="H413"/>
      <c r="I413" s="13"/>
      <c r="J413" s="13"/>
      <c r="K413" s="13"/>
      <c r="L413" s="13"/>
      <c r="M413" s="53"/>
      <c r="N413" s="53"/>
      <c r="O413" s="53"/>
      <c r="P413" s="53"/>
      <c r="Q413" s="53"/>
    </row>
    <row r="414" spans="1:17" s="52" customFormat="1">
      <c r="A414"/>
      <c r="B414"/>
      <c r="C414"/>
      <c r="D414"/>
      <c r="E414"/>
      <c r="F414" s="13"/>
      <c r="G414"/>
      <c r="H414"/>
      <c r="I414" s="13"/>
      <c r="J414" s="13"/>
      <c r="K414" s="13"/>
      <c r="L414" s="13"/>
      <c r="M414" s="53"/>
      <c r="N414" s="53"/>
      <c r="O414" s="53"/>
      <c r="P414" s="53"/>
      <c r="Q414" s="53"/>
    </row>
    <row r="415" spans="1:17" s="52" customFormat="1">
      <c r="A415"/>
      <c r="B415"/>
      <c r="C415"/>
      <c r="D415"/>
      <c r="E415"/>
      <c r="F415" s="13"/>
      <c r="G415"/>
      <c r="H415"/>
      <c r="I415" s="13"/>
      <c r="J415" s="13"/>
      <c r="K415" s="13"/>
      <c r="L415" s="13"/>
      <c r="M415" s="53"/>
      <c r="N415" s="53"/>
      <c r="O415" s="53"/>
      <c r="P415" s="53"/>
      <c r="Q415" s="53"/>
    </row>
    <row r="416" spans="1:17" s="52" customFormat="1">
      <c r="A416"/>
      <c r="B416"/>
      <c r="C416"/>
      <c r="D416"/>
      <c r="E416"/>
      <c r="F416" s="13"/>
      <c r="G416"/>
      <c r="H416"/>
      <c r="I416" s="13"/>
      <c r="J416" s="13"/>
      <c r="K416" s="13"/>
      <c r="L416" s="13"/>
      <c r="M416" s="53"/>
      <c r="N416" s="53"/>
      <c r="O416" s="53"/>
      <c r="P416" s="53"/>
      <c r="Q416" s="53"/>
    </row>
    <row r="417" spans="1:17" s="52" customFormat="1">
      <c r="A417"/>
      <c r="B417"/>
      <c r="C417"/>
      <c r="D417"/>
      <c r="E417"/>
      <c r="F417" s="13"/>
      <c r="G417"/>
      <c r="H417"/>
      <c r="I417" s="13"/>
      <c r="J417" s="13"/>
      <c r="K417" s="13"/>
      <c r="L417" s="13"/>
      <c r="M417" s="53"/>
      <c r="N417" s="53"/>
      <c r="O417" s="53"/>
      <c r="P417" s="53"/>
      <c r="Q417" s="53"/>
    </row>
    <row r="418" spans="1:17" s="52" customFormat="1">
      <c r="A418"/>
      <c r="B418"/>
      <c r="C418"/>
      <c r="D418"/>
      <c r="E418"/>
      <c r="F418" s="13"/>
      <c r="G418"/>
      <c r="H418"/>
      <c r="I418" s="13"/>
      <c r="J418" s="13"/>
      <c r="K418" s="13"/>
      <c r="L418" s="13"/>
      <c r="M418" s="53"/>
      <c r="N418" s="53"/>
      <c r="O418" s="53"/>
      <c r="P418" s="53"/>
      <c r="Q418" s="53"/>
    </row>
    <row r="419" spans="1:17" s="52" customFormat="1">
      <c r="A419"/>
      <c r="B419"/>
      <c r="C419"/>
      <c r="D419"/>
      <c r="E419"/>
      <c r="F419" s="13"/>
      <c r="G419"/>
      <c r="H419"/>
      <c r="I419" s="13"/>
      <c r="J419" s="13"/>
      <c r="K419" s="13"/>
      <c r="L419" s="13"/>
      <c r="M419" s="53"/>
      <c r="N419" s="53"/>
      <c r="O419" s="53"/>
      <c r="P419" s="53"/>
      <c r="Q419" s="53"/>
    </row>
    <row r="420" spans="1:17" s="52" customFormat="1">
      <c r="A420"/>
      <c r="B420"/>
      <c r="C420"/>
      <c r="D420"/>
      <c r="E420"/>
      <c r="F420" s="13"/>
      <c r="G420"/>
      <c r="H420"/>
      <c r="I420" s="13"/>
      <c r="J420" s="13"/>
      <c r="K420" s="13"/>
      <c r="L420" s="13"/>
      <c r="M420" s="53"/>
      <c r="N420" s="53"/>
      <c r="O420" s="53"/>
      <c r="P420" s="53"/>
      <c r="Q420" s="53"/>
    </row>
    <row r="421" spans="1:17" s="52" customFormat="1">
      <c r="A421"/>
      <c r="B421"/>
      <c r="C421"/>
      <c r="D421"/>
      <c r="E421"/>
      <c r="F421" s="13"/>
      <c r="G421"/>
      <c r="H421"/>
      <c r="I421" s="13"/>
      <c r="J421" s="13"/>
      <c r="K421" s="13"/>
      <c r="L421" s="13"/>
      <c r="M421" s="53"/>
      <c r="N421" s="53"/>
      <c r="O421" s="53"/>
      <c r="P421" s="53"/>
      <c r="Q421" s="53"/>
    </row>
    <row r="422" spans="1:17" s="52" customFormat="1">
      <c r="A422"/>
      <c r="B422"/>
      <c r="C422"/>
      <c r="D422"/>
      <c r="E422"/>
      <c r="F422" s="13"/>
      <c r="G422"/>
      <c r="H422"/>
      <c r="I422" s="13"/>
      <c r="J422" s="13"/>
      <c r="K422" s="13"/>
      <c r="L422" s="13"/>
      <c r="M422" s="53"/>
      <c r="N422" s="53"/>
      <c r="O422" s="53"/>
      <c r="P422" s="53"/>
      <c r="Q422" s="53"/>
    </row>
    <row r="423" spans="1:17" s="52" customFormat="1">
      <c r="A423"/>
      <c r="B423"/>
      <c r="C423"/>
      <c r="D423"/>
      <c r="E423"/>
      <c r="F423" s="13"/>
      <c r="G423"/>
      <c r="H423"/>
      <c r="I423" s="13"/>
      <c r="J423" s="13"/>
      <c r="K423" s="13"/>
      <c r="L423" s="13"/>
      <c r="M423" s="53"/>
      <c r="N423" s="53"/>
      <c r="O423" s="53"/>
      <c r="P423" s="53"/>
      <c r="Q423" s="53"/>
    </row>
    <row r="424" spans="1:17" s="52" customFormat="1">
      <c r="A424"/>
      <c r="B424"/>
      <c r="C424"/>
      <c r="D424"/>
      <c r="E424"/>
      <c r="F424" s="13"/>
      <c r="G424"/>
      <c r="H424"/>
      <c r="I424" s="13"/>
      <c r="J424" s="13"/>
      <c r="K424" s="13"/>
      <c r="L424" s="13"/>
      <c r="M424" s="53"/>
      <c r="N424" s="53"/>
      <c r="O424" s="53"/>
      <c r="P424" s="53"/>
      <c r="Q424" s="53"/>
    </row>
    <row r="425" spans="1:17" s="52" customFormat="1">
      <c r="A425"/>
      <c r="B425"/>
      <c r="C425"/>
      <c r="D425"/>
      <c r="E425"/>
      <c r="F425" s="13"/>
      <c r="G425"/>
      <c r="H425"/>
      <c r="I425" s="13"/>
      <c r="J425" s="13"/>
      <c r="K425" s="13"/>
      <c r="L425" s="13"/>
      <c r="M425" s="53"/>
      <c r="N425" s="53"/>
      <c r="O425" s="53"/>
      <c r="P425" s="53"/>
      <c r="Q425" s="53"/>
    </row>
    <row r="426" spans="1:17" s="52" customFormat="1">
      <c r="A426"/>
      <c r="B426"/>
      <c r="C426"/>
      <c r="D426"/>
      <c r="E426"/>
      <c r="F426" s="13"/>
      <c r="G426"/>
      <c r="H426"/>
      <c r="I426" s="13"/>
      <c r="J426" s="13"/>
      <c r="K426" s="13"/>
      <c r="L426" s="13"/>
      <c r="M426" s="53"/>
      <c r="N426" s="53"/>
      <c r="O426" s="53"/>
      <c r="P426" s="53"/>
      <c r="Q426" s="53"/>
    </row>
    <row r="427" spans="1:17" s="52" customFormat="1">
      <c r="A427"/>
      <c r="B427"/>
      <c r="C427"/>
      <c r="D427"/>
      <c r="E427"/>
      <c r="F427" s="13"/>
      <c r="G427"/>
      <c r="H427"/>
      <c r="I427" s="13"/>
      <c r="J427" s="13"/>
      <c r="K427" s="13"/>
      <c r="L427" s="13"/>
      <c r="M427" s="53"/>
      <c r="N427" s="53"/>
      <c r="O427" s="53"/>
      <c r="P427" s="53"/>
      <c r="Q427" s="53"/>
    </row>
    <row r="428" spans="1:17" s="52" customFormat="1">
      <c r="A428"/>
      <c r="B428"/>
      <c r="C428"/>
      <c r="D428"/>
      <c r="E428"/>
      <c r="F428" s="13"/>
      <c r="G428"/>
      <c r="H428"/>
      <c r="I428" s="13"/>
      <c r="J428" s="13"/>
      <c r="K428" s="13"/>
      <c r="L428" s="13"/>
      <c r="M428" s="53"/>
      <c r="N428" s="53"/>
      <c r="O428" s="53"/>
      <c r="P428" s="53"/>
      <c r="Q428" s="53"/>
    </row>
    <row r="429" spans="1:17" s="52" customFormat="1">
      <c r="A429"/>
      <c r="B429"/>
      <c r="C429"/>
      <c r="D429"/>
      <c r="E429"/>
      <c r="F429" s="13"/>
      <c r="G429"/>
      <c r="H429"/>
      <c r="I429" s="13"/>
      <c r="J429" s="13"/>
      <c r="K429" s="13"/>
      <c r="L429" s="13"/>
      <c r="M429" s="53"/>
      <c r="N429" s="53"/>
      <c r="O429" s="53"/>
      <c r="P429" s="53"/>
      <c r="Q429" s="53"/>
    </row>
    <row r="430" spans="1:17" s="52" customFormat="1">
      <c r="A430"/>
      <c r="B430"/>
      <c r="C430"/>
      <c r="D430"/>
      <c r="E430"/>
      <c r="F430" s="13"/>
      <c r="G430"/>
      <c r="H430"/>
      <c r="I430" s="13"/>
      <c r="J430" s="13"/>
      <c r="K430" s="13"/>
      <c r="L430" s="13"/>
      <c r="M430" s="53"/>
      <c r="N430" s="53"/>
      <c r="O430" s="53"/>
      <c r="P430" s="53"/>
      <c r="Q430" s="53"/>
    </row>
    <row r="431" spans="1:17" s="52" customFormat="1">
      <c r="A431"/>
      <c r="B431"/>
      <c r="C431"/>
      <c r="D431"/>
      <c r="E431"/>
      <c r="F431" s="13"/>
      <c r="G431"/>
      <c r="H431"/>
      <c r="I431" s="13"/>
      <c r="J431" s="13"/>
      <c r="K431" s="13"/>
      <c r="L431" s="13"/>
      <c r="M431" s="53"/>
      <c r="N431" s="53"/>
      <c r="O431" s="53"/>
      <c r="P431" s="53"/>
      <c r="Q431" s="53"/>
    </row>
    <row r="432" spans="1:17" s="52" customFormat="1">
      <c r="A432"/>
      <c r="B432"/>
      <c r="C432"/>
      <c r="D432"/>
      <c r="E432"/>
      <c r="F432" s="13"/>
      <c r="G432"/>
      <c r="H432"/>
      <c r="I432" s="13"/>
      <c r="J432" s="13"/>
      <c r="K432" s="13"/>
      <c r="L432" s="13"/>
      <c r="M432" s="53"/>
      <c r="N432" s="53"/>
      <c r="O432" s="53"/>
      <c r="P432" s="53"/>
      <c r="Q432" s="53"/>
    </row>
    <row r="433" spans="1:17" s="52" customFormat="1">
      <c r="A433"/>
      <c r="B433"/>
      <c r="C433"/>
      <c r="D433"/>
      <c r="E433"/>
      <c r="F433" s="13"/>
      <c r="G433"/>
      <c r="H433"/>
      <c r="I433" s="13"/>
      <c r="J433" s="13"/>
      <c r="K433" s="13"/>
      <c r="L433" s="13"/>
      <c r="M433" s="53"/>
      <c r="N433" s="53"/>
      <c r="O433" s="53"/>
      <c r="P433" s="53"/>
      <c r="Q433" s="53"/>
    </row>
    <row r="434" spans="1:17" s="52" customFormat="1">
      <c r="A434"/>
      <c r="B434"/>
      <c r="C434"/>
      <c r="D434"/>
      <c r="E434"/>
      <c r="F434" s="13"/>
      <c r="G434"/>
      <c r="H434"/>
      <c r="I434" s="13"/>
      <c r="J434" s="13"/>
      <c r="K434" s="13"/>
      <c r="L434" s="13"/>
      <c r="M434" s="53"/>
      <c r="N434" s="53"/>
      <c r="O434" s="53"/>
      <c r="P434" s="53"/>
      <c r="Q434" s="53"/>
    </row>
    <row r="435" spans="1:17" s="52" customFormat="1">
      <c r="A435"/>
      <c r="B435"/>
      <c r="C435"/>
      <c r="D435"/>
      <c r="E435"/>
      <c r="F435" s="13"/>
      <c r="G435"/>
      <c r="H435"/>
      <c r="I435" s="13"/>
      <c r="J435" s="13"/>
      <c r="K435" s="13"/>
      <c r="L435" s="13"/>
      <c r="M435" s="53"/>
      <c r="N435" s="53"/>
      <c r="O435" s="53"/>
      <c r="P435" s="53"/>
      <c r="Q435" s="53"/>
    </row>
    <row r="436" spans="1:17" s="52" customFormat="1">
      <c r="A436"/>
      <c r="B436"/>
      <c r="C436"/>
      <c r="D436"/>
      <c r="E436"/>
      <c r="F436" s="13"/>
      <c r="G436"/>
      <c r="H436"/>
      <c r="I436" s="13"/>
      <c r="J436" s="13"/>
      <c r="K436" s="13"/>
      <c r="L436" s="13"/>
      <c r="M436" s="53"/>
      <c r="N436" s="53"/>
      <c r="O436" s="53"/>
      <c r="P436" s="53"/>
      <c r="Q436" s="53"/>
    </row>
    <row r="437" spans="1:17" s="52" customFormat="1">
      <c r="A437"/>
      <c r="B437"/>
      <c r="C437"/>
      <c r="D437"/>
      <c r="E437"/>
      <c r="F437" s="13"/>
      <c r="G437"/>
      <c r="H437"/>
      <c r="I437" s="13"/>
      <c r="J437" s="13"/>
      <c r="K437" s="13"/>
      <c r="L437" s="13"/>
      <c r="M437" s="53"/>
      <c r="N437" s="53"/>
      <c r="O437" s="53"/>
      <c r="P437" s="53"/>
      <c r="Q437" s="53"/>
    </row>
    <row r="438" spans="1:17" s="52" customFormat="1">
      <c r="A438"/>
      <c r="B438"/>
      <c r="C438"/>
      <c r="D438"/>
      <c r="E438"/>
      <c r="F438" s="13"/>
      <c r="G438"/>
      <c r="H438"/>
      <c r="I438" s="13"/>
      <c r="J438" s="13"/>
      <c r="K438" s="13"/>
      <c r="L438" s="13"/>
      <c r="M438" s="53"/>
      <c r="N438" s="53"/>
      <c r="O438" s="53"/>
      <c r="P438" s="53"/>
      <c r="Q438" s="53"/>
    </row>
    <row r="439" spans="1:17" s="52" customFormat="1">
      <c r="A439"/>
      <c r="B439"/>
      <c r="C439"/>
      <c r="D439"/>
      <c r="E439"/>
      <c r="F439" s="13"/>
      <c r="G439"/>
      <c r="H439"/>
      <c r="I439" s="13"/>
      <c r="J439" s="13"/>
      <c r="K439" s="13"/>
      <c r="L439" s="13"/>
      <c r="M439" s="13"/>
      <c r="N439" s="13"/>
      <c r="O439" s="13"/>
      <c r="P439" s="53"/>
      <c r="Q439" s="53"/>
    </row>
    <row r="440" spans="1:17" s="52" customFormat="1">
      <c r="A440"/>
      <c r="B440"/>
      <c r="C440"/>
      <c r="D440"/>
      <c r="E440"/>
      <c r="F440" s="13"/>
      <c r="G440"/>
      <c r="H440"/>
      <c r="I440" s="13"/>
      <c r="J440" s="13"/>
      <c r="K440" s="13"/>
      <c r="L440" s="13"/>
      <c r="M440" s="13"/>
      <c r="N440" s="13"/>
      <c r="O440" s="13"/>
      <c r="P440" s="53"/>
      <c r="Q440" s="53"/>
    </row>
    <row r="441" spans="1:17" s="52" customFormat="1">
      <c r="A441"/>
      <c r="B441"/>
      <c r="C441"/>
      <c r="D441"/>
      <c r="E441"/>
      <c r="F441" s="13"/>
      <c r="G441"/>
      <c r="H441"/>
      <c r="I441" s="13"/>
      <c r="J441" s="13"/>
      <c r="K441" s="13"/>
      <c r="L441" s="13"/>
      <c r="M441" s="13"/>
      <c r="N441" s="13"/>
      <c r="O441" s="13"/>
      <c r="P441" s="53"/>
      <c r="Q441" s="53"/>
    </row>
    <row r="442" spans="1:17" s="52" customFormat="1">
      <c r="A442"/>
      <c r="B442"/>
      <c r="C442"/>
      <c r="D442"/>
      <c r="E442"/>
      <c r="F442" s="13"/>
      <c r="G442"/>
      <c r="H442"/>
      <c r="I442" s="13"/>
      <c r="J442" s="13"/>
      <c r="K442" s="13"/>
      <c r="L442" s="13"/>
      <c r="M442" s="13"/>
      <c r="N442" s="13"/>
      <c r="O442" s="13"/>
      <c r="P442" s="53"/>
      <c r="Q442" s="53"/>
    </row>
    <row r="443" spans="1:17" s="52" customFormat="1">
      <c r="A443"/>
      <c r="B443"/>
      <c r="C443"/>
      <c r="D443"/>
      <c r="E443"/>
      <c r="F443" s="13"/>
      <c r="G443"/>
      <c r="H443"/>
      <c r="I443" s="13"/>
      <c r="J443" s="13"/>
      <c r="K443" s="13"/>
      <c r="L443" s="13"/>
      <c r="M443" s="13"/>
      <c r="N443" s="13"/>
      <c r="O443" s="13"/>
      <c r="P443" s="53"/>
      <c r="Q443" s="53"/>
    </row>
    <row r="444" spans="1:17" s="52" customFormat="1">
      <c r="A444"/>
      <c r="B444"/>
      <c r="C444"/>
      <c r="D444"/>
      <c r="E444"/>
      <c r="F444" s="13"/>
      <c r="G444"/>
      <c r="H444"/>
      <c r="I444" s="13"/>
      <c r="J444" s="13"/>
      <c r="K444" s="13"/>
      <c r="L444" s="13"/>
      <c r="M444" s="13"/>
      <c r="N444" s="13"/>
      <c r="O444" s="13"/>
      <c r="P444" s="53"/>
      <c r="Q444" s="53"/>
    </row>
    <row r="445" spans="1:17" s="52" customFormat="1">
      <c r="A445"/>
      <c r="B445"/>
      <c r="C445"/>
      <c r="D445"/>
      <c r="E445"/>
      <c r="F445" s="13"/>
      <c r="G445"/>
      <c r="H445"/>
      <c r="I445" s="13"/>
      <c r="J445" s="13"/>
      <c r="K445" s="13"/>
      <c r="L445" s="13"/>
      <c r="M445" s="13"/>
      <c r="N445" s="13"/>
      <c r="O445" s="13"/>
      <c r="P445" s="53"/>
      <c r="Q445" s="53"/>
    </row>
    <row r="446" spans="1:17" s="52" customFormat="1">
      <c r="A446"/>
      <c r="B446"/>
      <c r="C446"/>
      <c r="D446"/>
      <c r="E446"/>
      <c r="F446" s="13"/>
      <c r="G446"/>
      <c r="H446"/>
      <c r="I446" s="13"/>
      <c r="J446" s="13"/>
      <c r="K446" s="13"/>
      <c r="L446" s="13"/>
      <c r="M446" s="13"/>
      <c r="N446" s="13"/>
      <c r="O446" s="13"/>
      <c r="P446" s="53"/>
      <c r="Q446" s="53"/>
    </row>
    <row r="447" spans="1:17" s="52" customFormat="1">
      <c r="A447"/>
      <c r="B447"/>
      <c r="C447"/>
      <c r="D447"/>
      <c r="E447"/>
      <c r="F447" s="13"/>
      <c r="G447"/>
      <c r="H447"/>
      <c r="I447" s="13"/>
      <c r="J447" s="13"/>
      <c r="K447" s="13"/>
      <c r="L447" s="13"/>
      <c r="M447" s="13"/>
      <c r="N447" s="13"/>
      <c r="O447" s="13"/>
      <c r="P447" s="53"/>
      <c r="Q447" s="53"/>
    </row>
    <row r="448" spans="1:17" s="52" customFormat="1">
      <c r="A448"/>
      <c r="B448"/>
      <c r="C448"/>
      <c r="D448"/>
      <c r="E448"/>
      <c r="F448" s="13"/>
      <c r="G448"/>
      <c r="H448"/>
      <c r="I448" s="13"/>
      <c r="J448" s="13"/>
      <c r="K448" s="13"/>
      <c r="L448" s="13"/>
      <c r="M448" s="13"/>
      <c r="N448" s="13"/>
      <c r="O448" s="13"/>
      <c r="P448" s="53"/>
      <c r="Q448" s="53"/>
    </row>
    <row r="449" spans="1:17" s="52" customFormat="1">
      <c r="A449"/>
      <c r="B449"/>
      <c r="C449"/>
      <c r="D449"/>
      <c r="E449"/>
      <c r="F449" s="13"/>
      <c r="G449"/>
      <c r="H449"/>
      <c r="I449" s="13"/>
      <c r="J449" s="13"/>
      <c r="K449" s="13"/>
      <c r="L449" s="13"/>
      <c r="M449" s="13"/>
      <c r="N449" s="13"/>
      <c r="O449" s="13"/>
      <c r="P449" s="53"/>
      <c r="Q449" s="53"/>
    </row>
    <row r="450" spans="1:17" s="52" customFormat="1">
      <c r="A450"/>
      <c r="B450"/>
      <c r="C450"/>
      <c r="D450"/>
      <c r="E450"/>
      <c r="F450" s="13"/>
      <c r="G450"/>
      <c r="H450"/>
      <c r="I450" s="13"/>
      <c r="J450" s="13"/>
      <c r="K450" s="13"/>
      <c r="L450" s="13"/>
      <c r="M450" s="13"/>
      <c r="N450" s="13"/>
      <c r="O450" s="13"/>
      <c r="P450" s="53"/>
      <c r="Q450" s="53"/>
    </row>
    <row r="451" spans="1:17" s="52" customFormat="1">
      <c r="A451"/>
      <c r="B451"/>
      <c r="C451"/>
      <c r="D451"/>
      <c r="E451"/>
      <c r="F451" s="13"/>
      <c r="G451"/>
      <c r="H451"/>
      <c r="I451" s="13"/>
      <c r="J451" s="13"/>
      <c r="K451" s="13"/>
      <c r="L451" s="13"/>
      <c r="M451" s="13"/>
      <c r="N451" s="13"/>
      <c r="O451" s="13"/>
      <c r="P451" s="53"/>
      <c r="Q451" s="53"/>
    </row>
    <row r="452" spans="1:17">
      <c r="P452" s="53"/>
      <c r="Q452" s="53"/>
    </row>
    <row r="453" spans="1:17">
      <c r="P453" s="53"/>
      <c r="Q453" s="53"/>
    </row>
    <row r="454" spans="1:17">
      <c r="P454" s="53"/>
      <c r="Q454" s="53"/>
    </row>
    <row r="455" spans="1:17">
      <c r="P455" s="53"/>
      <c r="Q455" s="53"/>
    </row>
    <row r="456" spans="1:17">
      <c r="P456" s="53"/>
      <c r="Q456" s="53"/>
    </row>
    <row r="457" spans="1:17">
      <c r="P457" s="53"/>
      <c r="Q457" s="53"/>
    </row>
    <row r="458" spans="1:17">
      <c r="P458" s="53"/>
      <c r="Q458" s="53"/>
    </row>
    <row r="459" spans="1:17">
      <c r="P459" s="53"/>
      <c r="Q459" s="53"/>
    </row>
    <row r="460" spans="1:17">
      <c r="P460" s="53"/>
      <c r="Q460" s="53"/>
    </row>
    <row r="461" spans="1:17">
      <c r="P461" s="53"/>
      <c r="Q461" s="53"/>
    </row>
    <row r="462" spans="1:17">
      <c r="P462" s="53"/>
      <c r="Q462" s="53"/>
    </row>
    <row r="463" spans="1:17">
      <c r="P463" s="53"/>
      <c r="Q463" s="53"/>
    </row>
    <row r="464" spans="1:17">
      <c r="P464" s="53"/>
      <c r="Q464" s="53"/>
    </row>
    <row r="465" spans="16:17">
      <c r="P465" s="53"/>
      <c r="Q465" s="53"/>
    </row>
    <row r="466" spans="16:17">
      <c r="P466" s="53"/>
      <c r="Q466" s="53"/>
    </row>
    <row r="467" spans="16:17">
      <c r="P467" s="53"/>
      <c r="Q467" s="53"/>
    </row>
  </sheetData>
  <pageMargins left="0.7" right="0.7" top="0.75" bottom="0.75" header="0.3" footer="0.3"/>
  <pageSetup paperSize="9" scale="6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C460"/>
  <sheetViews>
    <sheetView view="pageBreakPreview" zoomScale="85" zoomScaleNormal="70" zoomScaleSheetLayoutView="85" workbookViewId="0">
      <selection activeCell="F14" sqref="F14"/>
    </sheetView>
  </sheetViews>
  <sheetFormatPr defaultRowHeight="15"/>
  <cols>
    <col min="2" max="2" width="25.28515625" customWidth="1"/>
    <col min="3" max="3" width="6.7109375" customWidth="1"/>
    <col min="4" max="4" width="26.140625" customWidth="1"/>
    <col min="5" max="5" width="13.140625" customWidth="1"/>
    <col min="6" max="6" width="20.140625" customWidth="1"/>
    <col min="8" max="8" width="9.140625" customWidth="1"/>
    <col min="9" max="11" width="9.140625" style="13" customWidth="1"/>
    <col min="12" max="19" width="12.28515625" style="13" customWidth="1"/>
    <col min="20" max="20" width="18.5703125" style="13" customWidth="1"/>
    <col min="21" max="22" width="9.140625" style="13" customWidth="1"/>
  </cols>
  <sheetData>
    <row r="1" spans="1:29" s="7" customFormat="1" ht="63.75" customHeight="1">
      <c r="A1" s="1"/>
      <c r="B1" s="2"/>
      <c r="C1" s="3" t="s">
        <v>0</v>
      </c>
      <c r="D1" s="4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2"/>
      <c r="V1" s="2"/>
    </row>
    <row r="2" spans="1:29" s="7" customFormat="1" ht="32.25" customHeight="1">
      <c r="A2" s="1"/>
      <c r="B2" s="2"/>
      <c r="C2" s="3" t="s">
        <v>1</v>
      </c>
      <c r="D2" s="8"/>
      <c r="E2" s="9"/>
      <c r="F2" s="9"/>
      <c r="G2" s="10"/>
      <c r="H2" s="11"/>
      <c r="I2" s="6"/>
      <c r="J2" s="6"/>
      <c r="K2" s="6"/>
      <c r="L2" s="6"/>
      <c r="M2" s="6"/>
      <c r="N2" s="12"/>
      <c r="O2" s="12"/>
      <c r="P2" s="12"/>
      <c r="Q2" s="12"/>
      <c r="R2" s="12"/>
      <c r="S2" s="12"/>
      <c r="T2" s="6"/>
      <c r="U2" s="2"/>
      <c r="V2" s="2"/>
    </row>
    <row r="3" spans="1:29">
      <c r="I3"/>
      <c r="J3"/>
      <c r="K3"/>
      <c r="L3"/>
    </row>
    <row r="5" spans="1:29" ht="17.25">
      <c r="A5" s="14"/>
      <c r="B5" s="15" t="s">
        <v>134</v>
      </c>
      <c r="C5" s="14"/>
      <c r="D5" s="14"/>
      <c r="E5" s="14"/>
      <c r="F5" s="14"/>
      <c r="G5" s="14"/>
      <c r="H5" s="16"/>
      <c r="I5" s="16"/>
      <c r="J5" s="16"/>
      <c r="K5" s="16"/>
      <c r="L5" s="16"/>
    </row>
    <row r="6" spans="1:29" ht="47.25">
      <c r="A6" s="69" t="s">
        <v>3</v>
      </c>
      <c r="B6" s="71" t="s">
        <v>4</v>
      </c>
      <c r="C6" s="17" t="s">
        <v>69</v>
      </c>
      <c r="D6" s="17" t="s">
        <v>126</v>
      </c>
      <c r="E6" s="17" t="s">
        <v>7</v>
      </c>
      <c r="F6" s="17" t="s">
        <v>8</v>
      </c>
      <c r="G6" s="17" t="s">
        <v>9</v>
      </c>
      <c r="H6" s="17" t="s">
        <v>10</v>
      </c>
      <c r="I6" s="18">
        <v>1</v>
      </c>
      <c r="J6" s="18">
        <v>2</v>
      </c>
      <c r="K6" s="18">
        <v>2</v>
      </c>
      <c r="L6" s="18" t="s">
        <v>125</v>
      </c>
      <c r="M6" s="18" t="s">
        <v>133</v>
      </c>
      <c r="N6" s="17" t="s">
        <v>26</v>
      </c>
      <c r="O6" s="17" t="s">
        <v>27</v>
      </c>
      <c r="P6" s="19"/>
      <c r="Q6" s="19"/>
      <c r="R6"/>
      <c r="S6"/>
      <c r="T6"/>
      <c r="U6"/>
      <c r="V6"/>
    </row>
    <row r="7" spans="1:29" s="27" customFormat="1" ht="18.75">
      <c r="A7" s="73">
        <v>1</v>
      </c>
      <c r="B7" s="72" t="s">
        <v>119</v>
      </c>
      <c r="C7" s="49" t="s">
        <v>58</v>
      </c>
      <c r="D7" s="49" t="s">
        <v>45</v>
      </c>
      <c r="E7" s="49" t="s">
        <v>29</v>
      </c>
      <c r="F7" s="50" t="s">
        <v>60</v>
      </c>
      <c r="G7" s="49">
        <v>1993</v>
      </c>
      <c r="H7" s="49">
        <v>75</v>
      </c>
      <c r="I7" s="54">
        <v>75</v>
      </c>
      <c r="J7" s="54">
        <v>80</v>
      </c>
      <c r="K7" s="54">
        <v>85</v>
      </c>
      <c r="L7" s="50"/>
      <c r="M7" s="50">
        <v>85</v>
      </c>
      <c r="N7" s="50">
        <v>85</v>
      </c>
      <c r="O7" s="50" t="s">
        <v>60</v>
      </c>
      <c r="P7" s="36"/>
      <c r="Q7" s="36"/>
    </row>
    <row r="8" spans="1:29" s="27" customFormat="1" ht="18.75">
      <c r="A8" s="33"/>
      <c r="B8" s="33"/>
      <c r="C8" s="33"/>
      <c r="D8" s="33"/>
      <c r="E8" s="33"/>
      <c r="F8" s="33"/>
      <c r="G8" s="33"/>
      <c r="H8" s="33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6"/>
      <c r="V8" s="36"/>
      <c r="W8" s="26"/>
      <c r="X8" s="26"/>
      <c r="Y8" s="26"/>
      <c r="Z8" s="26"/>
      <c r="AA8" s="26"/>
      <c r="AB8" s="26"/>
      <c r="AC8" s="26"/>
    </row>
    <row r="9" spans="1:29" s="27" customFormat="1" ht="18.75">
      <c r="A9" s="33"/>
      <c r="B9" s="33"/>
      <c r="C9" s="33"/>
      <c r="D9" s="33"/>
      <c r="E9" s="33"/>
      <c r="F9" s="33"/>
      <c r="G9" s="33"/>
      <c r="H9" s="33"/>
      <c r="N9" s="68"/>
      <c r="O9" s="68"/>
      <c r="P9" s="68"/>
      <c r="Q9" s="68"/>
      <c r="R9" s="68"/>
      <c r="S9" s="68"/>
      <c r="T9" s="34"/>
      <c r="U9" s="36"/>
      <c r="V9" s="36"/>
    </row>
    <row r="10" spans="1:29" s="27" customFormat="1" ht="18.75">
      <c r="A10" s="33"/>
      <c r="B10" s="33"/>
      <c r="C10" s="33"/>
      <c r="D10" s="33"/>
      <c r="E10" s="33"/>
      <c r="F10" s="33"/>
      <c r="G10" s="33"/>
      <c r="H10" s="33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6"/>
      <c r="V10" s="36"/>
      <c r="W10" s="26"/>
      <c r="X10" s="26"/>
      <c r="Y10" s="26"/>
      <c r="Z10" s="26"/>
      <c r="AA10" s="26"/>
      <c r="AB10" s="26"/>
      <c r="AC10" s="26"/>
    </row>
    <row r="11" spans="1:29" s="27" customFormat="1" ht="18.75">
      <c r="A11" s="33"/>
      <c r="B11" s="33"/>
      <c r="C11" s="33"/>
      <c r="D11" s="33"/>
      <c r="E11" s="33"/>
      <c r="F11" s="33"/>
      <c r="G11" s="33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6"/>
      <c r="V11" s="36"/>
    </row>
    <row r="12" spans="1:29" s="27" customFormat="1" ht="18.75">
      <c r="A12" s="33"/>
      <c r="B12" s="33"/>
      <c r="C12" s="33"/>
      <c r="D12" s="33"/>
      <c r="E12" s="33"/>
      <c r="F12" s="33"/>
      <c r="G12" s="33"/>
      <c r="H12" s="33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6"/>
      <c r="V12" s="36"/>
      <c r="W12" s="26"/>
      <c r="X12" s="26"/>
      <c r="Y12" s="26"/>
      <c r="Z12" s="26"/>
      <c r="AA12" s="26"/>
      <c r="AB12" s="26"/>
      <c r="AC12" s="26"/>
    </row>
    <row r="13" spans="1:29" s="27" customFormat="1" ht="18.75">
      <c r="A13" s="33"/>
      <c r="B13" s="33"/>
      <c r="C13" s="33"/>
      <c r="D13" s="33"/>
      <c r="E13" s="33"/>
      <c r="F13" s="33"/>
      <c r="G13" s="33"/>
      <c r="H13" s="33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6"/>
      <c r="V13" s="36"/>
      <c r="W13" s="26"/>
      <c r="X13" s="26"/>
      <c r="Y13" s="26"/>
      <c r="Z13" s="26"/>
      <c r="AA13" s="26"/>
      <c r="AB13" s="26"/>
      <c r="AC13" s="26"/>
    </row>
    <row r="14" spans="1:29" s="27" customFormat="1" ht="18.75">
      <c r="A14" s="33"/>
      <c r="B14" s="33"/>
      <c r="C14" s="33"/>
      <c r="D14" s="33"/>
      <c r="E14" s="33"/>
      <c r="F14" s="33"/>
      <c r="G14" s="33"/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6"/>
      <c r="V14" s="36"/>
    </row>
    <row r="15" spans="1:29" s="26" customFormat="1" ht="18.75">
      <c r="A15" s="19"/>
      <c r="B15" s="19"/>
      <c r="C15" s="19"/>
      <c r="D15" s="19"/>
      <c r="E15" s="19"/>
      <c r="F15" s="19"/>
      <c r="G15" s="33"/>
      <c r="H15" s="33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6"/>
      <c r="V15" s="36"/>
      <c r="W15" s="27"/>
      <c r="X15" s="27"/>
      <c r="Y15" s="27"/>
      <c r="Z15" s="27"/>
      <c r="AA15" s="27"/>
      <c r="AB15" s="27"/>
      <c r="AC15" s="27"/>
    </row>
    <row r="16" spans="1:29" s="26" customFormat="1" ht="18.75">
      <c r="A16" s="19"/>
      <c r="B16" s="19"/>
      <c r="C16" s="19"/>
      <c r="D16" s="19"/>
      <c r="E16" s="19"/>
      <c r="F16" s="19"/>
      <c r="G16" s="33"/>
      <c r="H16" s="33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6"/>
      <c r="V16" s="36"/>
    </row>
    <row r="17" spans="1:29" s="27" customFormat="1" ht="18.75">
      <c r="A17" s="19"/>
      <c r="B17" s="19"/>
      <c r="C17" s="19"/>
      <c r="D17" s="19"/>
      <c r="E17" s="19"/>
      <c r="F17" s="19"/>
      <c r="G17" s="33"/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6"/>
      <c r="V17" s="36"/>
      <c r="W17" s="26"/>
      <c r="X17" s="26"/>
      <c r="Y17" s="26"/>
      <c r="Z17" s="26"/>
      <c r="AA17" s="26"/>
      <c r="AB17" s="26"/>
      <c r="AC17" s="26"/>
    </row>
    <row r="18" spans="1:29" s="26" customFormat="1" ht="18.75" customHeight="1">
      <c r="A18"/>
      <c r="B18"/>
      <c r="C18"/>
      <c r="D18"/>
      <c r="E18"/>
      <c r="F18"/>
      <c r="G18" s="33"/>
      <c r="H18" s="33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6"/>
      <c r="V18" s="36"/>
      <c r="W18" s="27"/>
      <c r="X18" s="27"/>
      <c r="Y18" s="27"/>
      <c r="Z18" s="27"/>
      <c r="AA18" s="27"/>
      <c r="AB18" s="27"/>
      <c r="AC18" s="27"/>
    </row>
    <row r="19" spans="1:29" s="26" customFormat="1" ht="20.25" customHeight="1">
      <c r="A19"/>
      <c r="B19"/>
      <c r="C19"/>
      <c r="D19"/>
      <c r="E19"/>
      <c r="F19"/>
      <c r="G19" s="33"/>
      <c r="H19" s="33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6"/>
      <c r="V19" s="36"/>
      <c r="W19" s="27"/>
      <c r="X19" s="27"/>
      <c r="Y19" s="27"/>
      <c r="Z19" s="27"/>
      <c r="AA19" s="27"/>
      <c r="AB19" s="27"/>
      <c r="AC19" s="27"/>
    </row>
    <row r="20" spans="1:29" s="26" customFormat="1" ht="18.75">
      <c r="A20"/>
      <c r="B20"/>
      <c r="C20"/>
      <c r="D20"/>
      <c r="E20"/>
      <c r="F20"/>
      <c r="G20" s="19"/>
      <c r="H20" s="19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36"/>
      <c r="V20" s="36"/>
    </row>
    <row r="21" spans="1:29" s="26" customFormat="1" ht="18.75">
      <c r="A21"/>
      <c r="B21"/>
      <c r="C21"/>
      <c r="D21"/>
      <c r="E21"/>
      <c r="F21"/>
      <c r="G21" s="19"/>
      <c r="H21" s="19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36"/>
      <c r="V21" s="36"/>
    </row>
    <row r="22" spans="1:29" s="26" customFormat="1" ht="18.75">
      <c r="A22"/>
      <c r="B22"/>
      <c r="C22"/>
      <c r="D22"/>
      <c r="E22"/>
      <c r="F22"/>
      <c r="G22" s="19"/>
      <c r="H22" s="19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36"/>
      <c r="V22" s="36"/>
    </row>
    <row r="23" spans="1:29" s="26" customFormat="1" ht="18.75">
      <c r="A23"/>
      <c r="B23"/>
      <c r="C23"/>
      <c r="D23"/>
      <c r="E23"/>
      <c r="F23"/>
      <c r="G23"/>
      <c r="H2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36"/>
      <c r="V23" s="36"/>
    </row>
    <row r="24" spans="1:29" s="26" customFormat="1" ht="18.75">
      <c r="A24"/>
      <c r="B24"/>
      <c r="C24"/>
      <c r="D24"/>
      <c r="E24"/>
      <c r="F24"/>
      <c r="G24"/>
      <c r="H2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36"/>
      <c r="V24" s="36"/>
    </row>
    <row r="25" spans="1:29" s="26" customFormat="1" ht="18.75">
      <c r="A25"/>
      <c r="B25"/>
      <c r="C25"/>
      <c r="D25"/>
      <c r="E25"/>
      <c r="F25"/>
      <c r="G25"/>
      <c r="H25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36"/>
      <c r="V25" s="36"/>
    </row>
    <row r="26" spans="1:29" s="26" customFormat="1" ht="18.75">
      <c r="A26"/>
      <c r="B26"/>
      <c r="C26"/>
      <c r="D26"/>
      <c r="E26"/>
      <c r="F26"/>
      <c r="G26"/>
      <c r="H26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36"/>
      <c r="V26" s="36"/>
    </row>
    <row r="27" spans="1:29" s="26" customFormat="1" ht="18.75">
      <c r="A27"/>
      <c r="B27"/>
      <c r="C27"/>
      <c r="D27"/>
      <c r="E27"/>
      <c r="F27"/>
      <c r="G27"/>
      <c r="H27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36"/>
      <c r="V27" s="36"/>
    </row>
    <row r="28" spans="1:29" s="26" customFormat="1" ht="18.75">
      <c r="A28"/>
      <c r="B28"/>
      <c r="C28"/>
      <c r="D28"/>
      <c r="E28"/>
      <c r="F28"/>
      <c r="G28"/>
      <c r="H28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36"/>
      <c r="V28" s="36"/>
    </row>
    <row r="29" spans="1:29" s="26" customFormat="1" ht="18.75">
      <c r="A29"/>
      <c r="B29"/>
      <c r="C29"/>
      <c r="D29"/>
      <c r="E29"/>
      <c r="F29"/>
      <c r="G29"/>
      <c r="H29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36"/>
      <c r="V29" s="36"/>
    </row>
    <row r="30" spans="1:29" s="26" customFormat="1" ht="18.75">
      <c r="A30"/>
      <c r="B30"/>
      <c r="C30"/>
      <c r="D30"/>
      <c r="E30"/>
      <c r="F30"/>
      <c r="G30"/>
      <c r="H30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36"/>
      <c r="V30" s="36"/>
    </row>
    <row r="31" spans="1:29" s="26" customFormat="1" ht="18.75">
      <c r="A31"/>
      <c r="B31"/>
      <c r="C31"/>
      <c r="D31"/>
      <c r="E31"/>
      <c r="F31"/>
      <c r="G31"/>
      <c r="H3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36"/>
      <c r="V31" s="36"/>
    </row>
    <row r="32" spans="1:29" s="26" customFormat="1" ht="18.75">
      <c r="A32"/>
      <c r="B32"/>
      <c r="C32"/>
      <c r="D32"/>
      <c r="E32"/>
      <c r="F32"/>
      <c r="G32"/>
      <c r="H32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36"/>
      <c r="V32" s="36"/>
    </row>
    <row r="33" spans="1:22" s="26" customFormat="1" ht="18.75">
      <c r="A33"/>
      <c r="B33"/>
      <c r="C33"/>
      <c r="D33"/>
      <c r="E33"/>
      <c r="F33"/>
      <c r="G33"/>
      <c r="H3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36"/>
      <c r="V33" s="36"/>
    </row>
    <row r="34" spans="1:22" s="26" customFormat="1" ht="18.75">
      <c r="A34"/>
      <c r="B34"/>
      <c r="C34"/>
      <c r="D34"/>
      <c r="E34"/>
      <c r="F34"/>
      <c r="G34"/>
      <c r="H34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36"/>
      <c r="V34" s="36"/>
    </row>
    <row r="35" spans="1:22" s="26" customFormat="1" ht="18.75">
      <c r="A35"/>
      <c r="B35"/>
      <c r="C35"/>
      <c r="D35"/>
      <c r="E35"/>
      <c r="F35"/>
      <c r="G35"/>
      <c r="H35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36"/>
      <c r="V35" s="36"/>
    </row>
    <row r="36" spans="1:22" s="26" customFormat="1" ht="18.75">
      <c r="A36"/>
      <c r="B36"/>
      <c r="C36"/>
      <c r="D36"/>
      <c r="E36"/>
      <c r="F36"/>
      <c r="G36"/>
      <c r="H36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34"/>
      <c r="V36" s="34"/>
    </row>
    <row r="37" spans="1:22" s="26" customFormat="1" ht="18.75">
      <c r="A37"/>
      <c r="B37"/>
      <c r="C37"/>
      <c r="D37"/>
      <c r="E37"/>
      <c r="F37"/>
      <c r="G37"/>
      <c r="H37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34"/>
      <c r="V37" s="34"/>
    </row>
    <row r="38" spans="1:22" s="26" customFormat="1" ht="18.75">
      <c r="A38"/>
      <c r="B38"/>
      <c r="C38"/>
      <c r="D38"/>
      <c r="E38"/>
      <c r="F38"/>
      <c r="G38"/>
      <c r="H38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34"/>
      <c r="V38" s="34"/>
    </row>
    <row r="39" spans="1:22" s="26" customFormat="1" ht="18.75" customHeight="1">
      <c r="A39"/>
      <c r="B39"/>
      <c r="C39"/>
      <c r="D39"/>
      <c r="E39"/>
      <c r="F39"/>
      <c r="G39"/>
      <c r="H39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34"/>
      <c r="V39" s="34"/>
    </row>
    <row r="40" spans="1:22" s="26" customFormat="1" ht="18.75" customHeight="1">
      <c r="A40"/>
      <c r="B40"/>
      <c r="C40"/>
      <c r="D40"/>
      <c r="E40"/>
      <c r="F40"/>
      <c r="G40"/>
      <c r="H40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34"/>
      <c r="V40" s="34"/>
    </row>
    <row r="41" spans="1:22" ht="15.75">
      <c r="U41" s="34"/>
      <c r="V41" s="34"/>
    </row>
    <row r="42" spans="1:22" ht="15.75">
      <c r="U42" s="34"/>
      <c r="V42" s="34"/>
    </row>
    <row r="43" spans="1:22" ht="15.75">
      <c r="U43" s="34"/>
      <c r="V43" s="34"/>
    </row>
    <row r="44" spans="1:22" ht="15.75">
      <c r="U44" s="34"/>
      <c r="V44" s="34"/>
    </row>
    <row r="45" spans="1:22" ht="15.75">
      <c r="U45" s="34"/>
      <c r="V45" s="34"/>
    </row>
    <row r="46" spans="1:22" ht="15.75">
      <c r="U46" s="34"/>
      <c r="V46" s="34"/>
    </row>
    <row r="47" spans="1:22" ht="15.75">
      <c r="U47" s="34"/>
      <c r="V47" s="34"/>
    </row>
    <row r="48" spans="1:22" ht="15.75">
      <c r="U48" s="34"/>
      <c r="V48" s="34"/>
    </row>
    <row r="49" spans="21:22" ht="15.75">
      <c r="U49" s="51"/>
      <c r="V49" s="51"/>
    </row>
    <row r="50" spans="21:22" ht="15.75">
      <c r="U50" s="51"/>
      <c r="V50" s="51"/>
    </row>
    <row r="51" spans="21:22" ht="15.75">
      <c r="U51" s="51"/>
      <c r="V51" s="51"/>
    </row>
    <row r="240" spans="1:29" s="13" customFormat="1">
      <c r="A240"/>
      <c r="B240"/>
      <c r="C240"/>
      <c r="D240"/>
      <c r="E240"/>
      <c r="F240"/>
      <c r="G240"/>
      <c r="H240"/>
      <c r="M240" s="53"/>
      <c r="N240" s="53"/>
      <c r="O240" s="53"/>
      <c r="P240" s="53"/>
      <c r="Q240" s="53"/>
      <c r="R240" s="53"/>
      <c r="S240" s="53"/>
      <c r="T240" s="53"/>
      <c r="W240"/>
      <c r="X240"/>
      <c r="Y240"/>
      <c r="Z240"/>
      <c r="AA240"/>
      <c r="AB240"/>
      <c r="AC240"/>
    </row>
    <row r="241" spans="1:29" s="13" customFormat="1">
      <c r="A241"/>
      <c r="B241"/>
      <c r="C241"/>
      <c r="D241"/>
      <c r="E241"/>
      <c r="F241"/>
      <c r="G241"/>
      <c r="H241"/>
      <c r="M241" s="53"/>
      <c r="N241" s="53"/>
      <c r="O241" s="53"/>
      <c r="P241" s="53"/>
      <c r="Q241" s="53"/>
      <c r="R241" s="53"/>
      <c r="S241" s="53"/>
      <c r="T241" s="53"/>
      <c r="W241"/>
      <c r="X241"/>
      <c r="Y241"/>
      <c r="Z241"/>
      <c r="AA241"/>
      <c r="AB241"/>
      <c r="AC241"/>
    </row>
    <row r="242" spans="1:29" s="13" customFormat="1">
      <c r="A242"/>
      <c r="B242"/>
      <c r="C242"/>
      <c r="D242"/>
      <c r="E242"/>
      <c r="F242"/>
      <c r="G242"/>
      <c r="H242"/>
      <c r="M242" s="53"/>
      <c r="N242" s="53"/>
      <c r="O242" s="53"/>
      <c r="P242" s="53"/>
      <c r="Q242" s="53"/>
      <c r="R242" s="53"/>
      <c r="S242" s="53"/>
      <c r="T242" s="53"/>
      <c r="W242"/>
      <c r="X242"/>
      <c r="Y242"/>
      <c r="Z242"/>
      <c r="AA242"/>
      <c r="AB242"/>
      <c r="AC242"/>
    </row>
    <row r="243" spans="1:29" s="13" customFormat="1">
      <c r="A243"/>
      <c r="B243"/>
      <c r="C243"/>
      <c r="D243"/>
      <c r="E243"/>
      <c r="F243"/>
      <c r="G243"/>
      <c r="H243"/>
      <c r="M243" s="53"/>
      <c r="N243" s="53"/>
      <c r="O243" s="53"/>
      <c r="P243" s="53"/>
      <c r="Q243" s="53"/>
      <c r="R243" s="53"/>
      <c r="S243" s="53"/>
      <c r="T243" s="53"/>
      <c r="W243"/>
      <c r="X243"/>
      <c r="Y243"/>
      <c r="Z243"/>
      <c r="AA243"/>
      <c r="AB243"/>
      <c r="AC243"/>
    </row>
    <row r="244" spans="1:29" s="13" customFormat="1">
      <c r="A244"/>
      <c r="B244"/>
      <c r="C244"/>
      <c r="D244"/>
      <c r="E244"/>
      <c r="F244"/>
      <c r="G244"/>
      <c r="H244"/>
      <c r="M244" s="53"/>
      <c r="N244" s="53"/>
      <c r="O244" s="53"/>
      <c r="P244" s="53"/>
      <c r="Q244" s="53"/>
      <c r="R244" s="53"/>
      <c r="S244" s="53"/>
      <c r="T244" s="53"/>
      <c r="W244"/>
      <c r="X244"/>
      <c r="Y244"/>
      <c r="Z244"/>
      <c r="AA244"/>
      <c r="AB244"/>
      <c r="AC244"/>
    </row>
    <row r="245" spans="1:29" s="13" customFormat="1">
      <c r="A245"/>
      <c r="B245"/>
      <c r="C245"/>
      <c r="D245"/>
      <c r="E245"/>
      <c r="F245"/>
      <c r="G245"/>
      <c r="H245"/>
      <c r="M245" s="53"/>
      <c r="N245" s="53"/>
      <c r="O245" s="53"/>
      <c r="P245" s="53"/>
      <c r="Q245" s="53"/>
      <c r="R245" s="53"/>
      <c r="S245" s="53"/>
      <c r="T245" s="53"/>
      <c r="W245"/>
      <c r="X245"/>
      <c r="Y245"/>
      <c r="Z245"/>
      <c r="AA245"/>
      <c r="AB245"/>
      <c r="AC245"/>
    </row>
    <row r="246" spans="1:29" s="13" customFormat="1">
      <c r="A246"/>
      <c r="B246"/>
      <c r="C246"/>
      <c r="D246"/>
      <c r="E246"/>
      <c r="F246"/>
      <c r="G246"/>
      <c r="H246"/>
      <c r="M246" s="53"/>
      <c r="N246" s="53"/>
      <c r="O246" s="53"/>
      <c r="P246" s="53"/>
      <c r="Q246" s="53"/>
      <c r="R246" s="53"/>
      <c r="S246" s="53"/>
      <c r="T246" s="53"/>
      <c r="W246"/>
      <c r="X246"/>
      <c r="Y246"/>
      <c r="Z246"/>
      <c r="AA246"/>
      <c r="AB246"/>
      <c r="AC246"/>
    </row>
    <row r="247" spans="1:29" s="13" customFormat="1">
      <c r="A247"/>
      <c r="B247"/>
      <c r="C247"/>
      <c r="D247"/>
      <c r="E247"/>
      <c r="F247"/>
      <c r="G247"/>
      <c r="H247"/>
      <c r="M247" s="53"/>
      <c r="N247" s="53"/>
      <c r="O247" s="53"/>
      <c r="P247" s="53"/>
      <c r="Q247" s="53"/>
      <c r="R247" s="53"/>
      <c r="S247" s="53"/>
      <c r="T247" s="53"/>
      <c r="W247"/>
      <c r="X247"/>
      <c r="Y247"/>
      <c r="Z247"/>
      <c r="AA247"/>
      <c r="AB247"/>
      <c r="AC247"/>
    </row>
    <row r="248" spans="1:29" s="13" customFormat="1">
      <c r="A248"/>
      <c r="B248"/>
      <c r="C248"/>
      <c r="D248"/>
      <c r="E248"/>
      <c r="F248"/>
      <c r="G248"/>
      <c r="H248"/>
      <c r="M248" s="53"/>
      <c r="N248" s="53"/>
      <c r="O248" s="53"/>
      <c r="P248" s="53"/>
      <c r="Q248" s="53"/>
      <c r="R248" s="53"/>
      <c r="S248" s="53"/>
      <c r="T248" s="53"/>
      <c r="W248"/>
      <c r="X248"/>
      <c r="Y248"/>
      <c r="Z248"/>
      <c r="AA248"/>
      <c r="AB248"/>
      <c r="AC248"/>
    </row>
    <row r="249" spans="1:29" s="13" customFormat="1">
      <c r="A249"/>
      <c r="B249"/>
      <c r="C249"/>
      <c r="D249"/>
      <c r="E249"/>
      <c r="F249"/>
      <c r="G249"/>
      <c r="H249"/>
      <c r="M249" s="53"/>
      <c r="N249" s="53"/>
      <c r="O249" s="53"/>
      <c r="P249" s="53"/>
      <c r="Q249" s="53"/>
      <c r="R249" s="53"/>
      <c r="S249" s="53"/>
      <c r="T249" s="53"/>
      <c r="W249"/>
      <c r="X249"/>
      <c r="Y249"/>
      <c r="Z249"/>
      <c r="AA249"/>
      <c r="AB249"/>
      <c r="AC249"/>
    </row>
    <row r="250" spans="1:29">
      <c r="M250" s="53"/>
      <c r="N250" s="53"/>
      <c r="O250" s="53"/>
      <c r="P250" s="53"/>
      <c r="Q250" s="53"/>
      <c r="R250" s="53"/>
      <c r="S250" s="53"/>
      <c r="T250" s="53"/>
    </row>
    <row r="251" spans="1:29">
      <c r="M251" s="53"/>
      <c r="N251" s="53"/>
      <c r="O251" s="53"/>
      <c r="P251" s="53"/>
      <c r="Q251" s="53"/>
      <c r="R251" s="53"/>
      <c r="S251" s="53"/>
      <c r="T251" s="53"/>
    </row>
    <row r="252" spans="1:29">
      <c r="M252" s="53"/>
      <c r="N252" s="53"/>
      <c r="O252" s="53"/>
      <c r="P252" s="53"/>
      <c r="Q252" s="53"/>
      <c r="R252" s="53"/>
      <c r="S252" s="53"/>
      <c r="T252" s="53"/>
    </row>
    <row r="253" spans="1:29" s="52" customFormat="1">
      <c r="A253"/>
      <c r="B253"/>
      <c r="C253"/>
      <c r="D253"/>
      <c r="E253"/>
      <c r="F253"/>
      <c r="G253"/>
      <c r="H253"/>
      <c r="I253" s="13"/>
      <c r="J253" s="13"/>
      <c r="K253" s="13"/>
      <c r="L253" s="13"/>
      <c r="M253" s="53"/>
      <c r="N253" s="53"/>
      <c r="O253" s="53"/>
      <c r="P253" s="53"/>
      <c r="Q253" s="53"/>
      <c r="R253" s="53"/>
      <c r="S253" s="53"/>
      <c r="T253" s="53"/>
      <c r="U253" s="13"/>
      <c r="V253" s="13"/>
    </row>
    <row r="254" spans="1:29" s="52" customFormat="1">
      <c r="A254"/>
      <c r="B254"/>
      <c r="C254"/>
      <c r="D254"/>
      <c r="E254"/>
      <c r="F254"/>
      <c r="G254"/>
      <c r="H254"/>
      <c r="I254" s="13"/>
      <c r="J254" s="13"/>
      <c r="K254" s="13"/>
      <c r="L254" s="13"/>
      <c r="M254" s="53"/>
      <c r="N254" s="53"/>
      <c r="O254" s="53"/>
      <c r="P254" s="53"/>
      <c r="Q254" s="53"/>
      <c r="R254" s="53"/>
      <c r="S254" s="53"/>
      <c r="T254" s="53"/>
      <c r="U254" s="13"/>
      <c r="V254" s="13"/>
    </row>
    <row r="255" spans="1:29" s="52" customFormat="1">
      <c r="A255"/>
      <c r="B255"/>
      <c r="C255"/>
      <c r="D255"/>
      <c r="E255"/>
      <c r="F255"/>
      <c r="G255"/>
      <c r="H255"/>
      <c r="I255" s="13"/>
      <c r="J255" s="13"/>
      <c r="K255" s="13"/>
      <c r="L255" s="13"/>
      <c r="M255" s="53"/>
      <c r="N255" s="53"/>
      <c r="O255" s="53"/>
      <c r="P255" s="53"/>
      <c r="Q255" s="53"/>
      <c r="R255" s="53"/>
      <c r="S255" s="53"/>
      <c r="T255" s="53"/>
      <c r="U255" s="13"/>
      <c r="V255" s="13"/>
    </row>
    <row r="256" spans="1:29" s="52" customFormat="1">
      <c r="A256"/>
      <c r="B256"/>
      <c r="C256"/>
      <c r="D256"/>
      <c r="E256"/>
      <c r="F256"/>
      <c r="G256"/>
      <c r="H256"/>
      <c r="I256" s="13"/>
      <c r="J256" s="13"/>
      <c r="K256" s="13"/>
      <c r="L256" s="13"/>
      <c r="M256" s="53"/>
      <c r="N256" s="53"/>
      <c r="O256" s="53"/>
      <c r="P256" s="53"/>
      <c r="Q256" s="53"/>
      <c r="R256" s="53"/>
      <c r="S256" s="53"/>
      <c r="T256" s="53"/>
      <c r="U256" s="13"/>
      <c r="V256" s="13"/>
    </row>
    <row r="257" spans="1:22" s="52" customFormat="1">
      <c r="A257"/>
      <c r="B257"/>
      <c r="C257"/>
      <c r="D257"/>
      <c r="E257"/>
      <c r="F257"/>
      <c r="G257"/>
      <c r="H257"/>
      <c r="I257" s="13"/>
      <c r="J257" s="13"/>
      <c r="K257" s="13"/>
      <c r="L257" s="13"/>
      <c r="M257" s="53"/>
      <c r="N257" s="53"/>
      <c r="O257" s="53"/>
      <c r="P257" s="53"/>
      <c r="Q257" s="53"/>
      <c r="R257" s="53"/>
      <c r="S257" s="53"/>
      <c r="T257" s="53"/>
      <c r="U257" s="13"/>
      <c r="V257" s="13"/>
    </row>
    <row r="258" spans="1:22" s="52" customFormat="1">
      <c r="A258"/>
      <c r="B258"/>
      <c r="C258"/>
      <c r="D258"/>
      <c r="E258"/>
      <c r="F258"/>
      <c r="G258"/>
      <c r="H258"/>
      <c r="I258" s="13"/>
      <c r="J258" s="13"/>
      <c r="K258" s="13"/>
      <c r="L258" s="13"/>
      <c r="M258" s="53"/>
      <c r="N258" s="53"/>
      <c r="O258" s="53"/>
      <c r="P258" s="53"/>
      <c r="Q258" s="53"/>
      <c r="R258" s="53"/>
      <c r="S258" s="53"/>
      <c r="T258" s="53"/>
      <c r="U258" s="13"/>
      <c r="V258" s="13"/>
    </row>
    <row r="259" spans="1:22" s="52" customFormat="1">
      <c r="A259"/>
      <c r="B259"/>
      <c r="C259"/>
      <c r="D259"/>
      <c r="E259"/>
      <c r="F259"/>
      <c r="G259"/>
      <c r="H259"/>
      <c r="I259" s="13"/>
      <c r="J259" s="13"/>
      <c r="K259" s="13"/>
      <c r="L259" s="13"/>
      <c r="M259" s="53"/>
      <c r="N259" s="53"/>
      <c r="O259" s="53"/>
      <c r="P259" s="53"/>
      <c r="Q259" s="53"/>
      <c r="R259" s="53"/>
      <c r="S259" s="53"/>
      <c r="T259" s="53"/>
      <c r="U259" s="13"/>
      <c r="V259" s="13"/>
    </row>
    <row r="260" spans="1:22" s="52" customFormat="1">
      <c r="A260"/>
      <c r="B260"/>
      <c r="C260"/>
      <c r="D260"/>
      <c r="E260"/>
      <c r="F260"/>
      <c r="G260"/>
      <c r="H260"/>
      <c r="I260" s="13"/>
      <c r="J260" s="13"/>
      <c r="K260" s="13"/>
      <c r="L260" s="13"/>
      <c r="M260" s="53"/>
      <c r="N260" s="53"/>
      <c r="O260" s="53"/>
      <c r="P260" s="53"/>
      <c r="Q260" s="53"/>
      <c r="R260" s="53"/>
      <c r="S260" s="53"/>
      <c r="T260" s="53"/>
      <c r="U260" s="13"/>
      <c r="V260" s="13"/>
    </row>
    <row r="261" spans="1:22" s="52" customFormat="1">
      <c r="A261"/>
      <c r="B261"/>
      <c r="C261"/>
      <c r="D261"/>
      <c r="E261"/>
      <c r="F261"/>
      <c r="G261"/>
      <c r="H261"/>
      <c r="I261" s="13"/>
      <c r="J261" s="13"/>
      <c r="K261" s="13"/>
      <c r="L261" s="13"/>
      <c r="M261" s="53"/>
      <c r="N261" s="53"/>
      <c r="O261" s="53"/>
      <c r="P261" s="53"/>
      <c r="Q261" s="53"/>
      <c r="R261" s="53"/>
      <c r="S261" s="53"/>
      <c r="T261" s="53"/>
      <c r="U261" s="13"/>
      <c r="V261" s="13"/>
    </row>
    <row r="262" spans="1:22" s="52" customFormat="1">
      <c r="A262"/>
      <c r="B262"/>
      <c r="C262"/>
      <c r="D262"/>
      <c r="E262"/>
      <c r="F262"/>
      <c r="G262"/>
      <c r="H262"/>
      <c r="I262" s="13"/>
      <c r="J262" s="13"/>
      <c r="K262" s="13"/>
      <c r="L262" s="13"/>
      <c r="M262" s="53"/>
      <c r="N262" s="53"/>
      <c r="O262" s="53"/>
      <c r="P262" s="53"/>
      <c r="Q262" s="53"/>
      <c r="R262" s="53"/>
      <c r="S262" s="53"/>
      <c r="T262" s="53"/>
      <c r="U262" s="13"/>
      <c r="V262" s="13"/>
    </row>
    <row r="263" spans="1:22" s="52" customFormat="1">
      <c r="A263"/>
      <c r="B263"/>
      <c r="C263"/>
      <c r="D263"/>
      <c r="E263"/>
      <c r="F263"/>
      <c r="G263"/>
      <c r="H263"/>
      <c r="I263" s="13"/>
      <c r="J263" s="13"/>
      <c r="K263" s="13"/>
      <c r="L263" s="13"/>
      <c r="M263" s="53"/>
      <c r="N263" s="53"/>
      <c r="O263" s="53"/>
      <c r="P263" s="53"/>
      <c r="Q263" s="53"/>
      <c r="R263" s="53"/>
      <c r="S263" s="53"/>
      <c r="T263" s="53"/>
      <c r="U263" s="13"/>
      <c r="V263" s="13"/>
    </row>
    <row r="264" spans="1:22" s="52" customFormat="1">
      <c r="A264"/>
      <c r="B264"/>
      <c r="C264"/>
      <c r="D264"/>
      <c r="E264"/>
      <c r="F264"/>
      <c r="G264"/>
      <c r="H264"/>
      <c r="I264" s="13"/>
      <c r="J264" s="13"/>
      <c r="K264" s="13"/>
      <c r="L264" s="13"/>
      <c r="M264" s="53"/>
      <c r="N264" s="53"/>
      <c r="O264" s="53"/>
      <c r="P264" s="53"/>
      <c r="Q264" s="53"/>
      <c r="R264" s="53"/>
      <c r="S264" s="53"/>
      <c r="T264" s="53"/>
      <c r="U264" s="13"/>
      <c r="V264" s="13"/>
    </row>
    <row r="265" spans="1:22" s="52" customFormat="1">
      <c r="A265"/>
      <c r="B265"/>
      <c r="C265"/>
      <c r="D265"/>
      <c r="E265"/>
      <c r="F265"/>
      <c r="G265"/>
      <c r="H265"/>
      <c r="I265" s="13"/>
      <c r="J265" s="13"/>
      <c r="K265" s="13"/>
      <c r="L265" s="13"/>
      <c r="M265" s="53"/>
      <c r="N265" s="53"/>
      <c r="O265" s="53"/>
      <c r="P265" s="53"/>
      <c r="Q265" s="53"/>
      <c r="R265" s="53"/>
      <c r="S265" s="53"/>
      <c r="T265" s="53"/>
      <c r="U265" s="13"/>
      <c r="V265" s="13"/>
    </row>
    <row r="266" spans="1:22" s="52" customFormat="1">
      <c r="A266"/>
      <c r="B266"/>
      <c r="C266"/>
      <c r="D266"/>
      <c r="E266"/>
      <c r="F266"/>
      <c r="G266"/>
      <c r="H266"/>
      <c r="I266" s="13"/>
      <c r="J266" s="13"/>
      <c r="K266" s="13"/>
      <c r="L266" s="13"/>
      <c r="M266" s="53"/>
      <c r="N266" s="53"/>
      <c r="O266" s="53"/>
      <c r="P266" s="53"/>
      <c r="Q266" s="53"/>
      <c r="R266" s="53"/>
      <c r="S266" s="53"/>
      <c r="T266" s="53"/>
      <c r="U266" s="13"/>
      <c r="V266" s="13"/>
    </row>
    <row r="267" spans="1:22" s="52" customFormat="1">
      <c r="A267"/>
      <c r="B267"/>
      <c r="C267"/>
      <c r="D267"/>
      <c r="E267"/>
      <c r="F267"/>
      <c r="G267"/>
      <c r="H267"/>
      <c r="I267" s="13"/>
      <c r="J267" s="13"/>
      <c r="K267" s="13"/>
      <c r="L267" s="13"/>
      <c r="M267" s="53"/>
      <c r="N267" s="53"/>
      <c r="O267" s="53"/>
      <c r="P267" s="53"/>
      <c r="Q267" s="53"/>
      <c r="R267" s="53"/>
      <c r="S267" s="53"/>
      <c r="T267" s="53"/>
      <c r="U267" s="13"/>
      <c r="V267" s="13"/>
    </row>
    <row r="268" spans="1:22" s="52" customFormat="1">
      <c r="A268"/>
      <c r="B268"/>
      <c r="C268"/>
      <c r="D268"/>
      <c r="E268"/>
      <c r="F268"/>
      <c r="G268"/>
      <c r="H268"/>
      <c r="I268" s="13"/>
      <c r="J268" s="13"/>
      <c r="K268" s="13"/>
      <c r="L268" s="13"/>
      <c r="M268" s="53"/>
      <c r="N268" s="53"/>
      <c r="O268" s="53"/>
      <c r="P268" s="53"/>
      <c r="Q268" s="53"/>
      <c r="R268" s="53"/>
      <c r="S268" s="53"/>
      <c r="T268" s="53"/>
      <c r="U268" s="13"/>
      <c r="V268" s="13"/>
    </row>
    <row r="269" spans="1:22" s="52" customFormat="1">
      <c r="A269"/>
      <c r="B269"/>
      <c r="C269"/>
      <c r="D269"/>
      <c r="E269"/>
      <c r="F269"/>
      <c r="G269"/>
      <c r="H269"/>
      <c r="I269" s="13"/>
      <c r="J269" s="13"/>
      <c r="K269" s="13"/>
      <c r="L269" s="13"/>
      <c r="M269" s="53"/>
      <c r="N269" s="53"/>
      <c r="O269" s="53"/>
      <c r="P269" s="53"/>
      <c r="Q269" s="53"/>
      <c r="R269" s="53"/>
      <c r="S269" s="53"/>
      <c r="T269" s="53"/>
      <c r="U269" s="53"/>
      <c r="V269" s="53"/>
    </row>
    <row r="270" spans="1:22" s="52" customFormat="1">
      <c r="A270"/>
      <c r="B270"/>
      <c r="C270"/>
      <c r="D270"/>
      <c r="E270"/>
      <c r="F270"/>
      <c r="G270"/>
      <c r="H270"/>
      <c r="I270" s="13"/>
      <c r="J270" s="13"/>
      <c r="K270" s="13"/>
      <c r="L270" s="13"/>
      <c r="M270" s="53"/>
      <c r="N270" s="53"/>
      <c r="O270" s="53"/>
      <c r="P270" s="53"/>
      <c r="Q270" s="53"/>
      <c r="R270" s="53"/>
      <c r="S270" s="53"/>
      <c r="T270" s="53"/>
      <c r="U270" s="53"/>
      <c r="V270" s="53"/>
    </row>
    <row r="271" spans="1:22" s="52" customFormat="1">
      <c r="A271"/>
      <c r="B271"/>
      <c r="C271"/>
      <c r="D271"/>
      <c r="E271"/>
      <c r="F271"/>
      <c r="G271"/>
      <c r="H271"/>
      <c r="I271" s="13"/>
      <c r="J271" s="13"/>
      <c r="K271" s="13"/>
      <c r="L271" s="13"/>
      <c r="M271" s="53"/>
      <c r="N271" s="53"/>
      <c r="O271" s="53"/>
      <c r="P271" s="53"/>
      <c r="Q271" s="53"/>
      <c r="R271" s="53"/>
      <c r="S271" s="53"/>
      <c r="T271" s="53"/>
      <c r="U271" s="53"/>
      <c r="V271" s="53"/>
    </row>
    <row r="272" spans="1:22" s="52" customFormat="1">
      <c r="A272"/>
      <c r="B272"/>
      <c r="C272"/>
      <c r="D272"/>
      <c r="E272"/>
      <c r="F272"/>
      <c r="G272"/>
      <c r="H272"/>
      <c r="I272" s="13"/>
      <c r="J272" s="13"/>
      <c r="K272" s="13"/>
      <c r="L272" s="13"/>
      <c r="M272" s="53"/>
      <c r="N272" s="53"/>
      <c r="O272" s="53"/>
      <c r="P272" s="53"/>
      <c r="Q272" s="53"/>
      <c r="R272" s="53"/>
      <c r="S272" s="53"/>
      <c r="T272" s="53"/>
      <c r="U272" s="53"/>
      <c r="V272" s="53"/>
    </row>
    <row r="273" spans="1:22" s="52" customFormat="1">
      <c r="A273"/>
      <c r="B273"/>
      <c r="C273"/>
      <c r="D273"/>
      <c r="E273"/>
      <c r="F273"/>
      <c r="G273"/>
      <c r="H273"/>
      <c r="I273" s="13"/>
      <c r="J273" s="13"/>
      <c r="K273" s="13"/>
      <c r="L273" s="13"/>
      <c r="M273" s="53"/>
      <c r="N273" s="53"/>
      <c r="O273" s="53"/>
      <c r="P273" s="53"/>
      <c r="Q273" s="53"/>
      <c r="R273" s="53"/>
      <c r="S273" s="53"/>
      <c r="T273" s="53"/>
      <c r="U273" s="53"/>
      <c r="V273" s="53"/>
    </row>
    <row r="274" spans="1:22" s="52" customFormat="1">
      <c r="A274"/>
      <c r="B274"/>
      <c r="C274"/>
      <c r="D274"/>
      <c r="E274"/>
      <c r="F274"/>
      <c r="G274"/>
      <c r="H274"/>
      <c r="I274" s="13"/>
      <c r="J274" s="13"/>
      <c r="K274" s="13"/>
      <c r="L274" s="13"/>
      <c r="M274" s="53"/>
      <c r="N274" s="53"/>
      <c r="O274" s="53"/>
      <c r="P274" s="53"/>
      <c r="Q274" s="53"/>
      <c r="R274" s="53"/>
      <c r="S274" s="53"/>
      <c r="T274" s="53"/>
      <c r="U274" s="53"/>
      <c r="V274" s="53"/>
    </row>
    <row r="275" spans="1:22" s="52" customFormat="1">
      <c r="A275"/>
      <c r="B275"/>
      <c r="C275"/>
      <c r="D275"/>
      <c r="E275"/>
      <c r="F275"/>
      <c r="G275"/>
      <c r="H275"/>
      <c r="I275" s="13"/>
      <c r="J275" s="13"/>
      <c r="K275" s="13"/>
      <c r="L275" s="13"/>
      <c r="M275" s="53"/>
      <c r="N275" s="53"/>
      <c r="O275" s="53"/>
      <c r="P275" s="53"/>
      <c r="Q275" s="53"/>
      <c r="R275" s="53"/>
      <c r="S275" s="53"/>
      <c r="T275" s="53"/>
      <c r="U275" s="53"/>
      <c r="V275" s="53"/>
    </row>
    <row r="276" spans="1:22" s="52" customFormat="1">
      <c r="A276"/>
      <c r="B276"/>
      <c r="C276"/>
      <c r="D276"/>
      <c r="E276"/>
      <c r="F276"/>
      <c r="G276"/>
      <c r="H276"/>
      <c r="I276" s="13"/>
      <c r="J276" s="13"/>
      <c r="K276" s="13"/>
      <c r="L276" s="13"/>
      <c r="M276" s="53"/>
      <c r="N276" s="53"/>
      <c r="O276" s="53"/>
      <c r="P276" s="53"/>
      <c r="Q276" s="53"/>
      <c r="R276" s="53"/>
      <c r="S276" s="53"/>
      <c r="T276" s="53"/>
      <c r="U276" s="53"/>
      <c r="V276" s="53"/>
    </row>
    <row r="277" spans="1:22" s="52" customFormat="1">
      <c r="A277"/>
      <c r="B277"/>
      <c r="C277"/>
      <c r="D277"/>
      <c r="E277"/>
      <c r="F277"/>
      <c r="G277"/>
      <c r="H277"/>
      <c r="I277" s="13"/>
      <c r="J277" s="13"/>
      <c r="K277" s="13"/>
      <c r="L277" s="13"/>
      <c r="M277" s="53"/>
      <c r="N277" s="53"/>
      <c r="O277" s="53"/>
      <c r="P277" s="53"/>
      <c r="Q277" s="53"/>
      <c r="R277" s="53"/>
      <c r="S277" s="53"/>
      <c r="T277" s="53"/>
      <c r="U277" s="53"/>
      <c r="V277" s="53"/>
    </row>
    <row r="278" spans="1:22" s="52" customFormat="1">
      <c r="A278"/>
      <c r="B278"/>
      <c r="C278"/>
      <c r="D278"/>
      <c r="E278"/>
      <c r="F278"/>
      <c r="G278"/>
      <c r="H278"/>
      <c r="I278" s="13"/>
      <c r="J278" s="13"/>
      <c r="K278" s="13"/>
      <c r="L278" s="13"/>
      <c r="M278" s="53"/>
      <c r="N278" s="53"/>
      <c r="O278" s="53"/>
      <c r="P278" s="53"/>
      <c r="Q278" s="53"/>
      <c r="R278" s="53"/>
      <c r="S278" s="53"/>
      <c r="T278" s="53"/>
      <c r="U278" s="53"/>
      <c r="V278" s="53"/>
    </row>
    <row r="279" spans="1:22" s="52" customFormat="1">
      <c r="A279"/>
      <c r="B279"/>
      <c r="C279"/>
      <c r="D279"/>
      <c r="E279"/>
      <c r="F279"/>
      <c r="G279"/>
      <c r="H279"/>
      <c r="I279" s="13"/>
      <c r="J279" s="13"/>
      <c r="K279" s="13"/>
      <c r="L279" s="13"/>
      <c r="M279" s="53"/>
      <c r="N279" s="53"/>
      <c r="O279" s="53"/>
      <c r="P279" s="53"/>
      <c r="Q279" s="53"/>
      <c r="R279" s="53"/>
      <c r="S279" s="53"/>
      <c r="T279" s="53"/>
      <c r="U279" s="53"/>
      <c r="V279" s="53"/>
    </row>
    <row r="280" spans="1:22" s="52" customFormat="1">
      <c r="A280"/>
      <c r="B280"/>
      <c r="C280"/>
      <c r="D280"/>
      <c r="E280"/>
      <c r="F280"/>
      <c r="G280"/>
      <c r="H280"/>
      <c r="I280" s="13"/>
      <c r="J280" s="13"/>
      <c r="K280" s="13"/>
      <c r="L280" s="13"/>
      <c r="M280" s="53"/>
      <c r="N280" s="53"/>
      <c r="O280" s="53"/>
      <c r="P280" s="53"/>
      <c r="Q280" s="53"/>
      <c r="R280" s="53"/>
      <c r="S280" s="53"/>
      <c r="T280" s="53"/>
      <c r="U280" s="53"/>
      <c r="V280" s="53"/>
    </row>
    <row r="281" spans="1:22" s="52" customFormat="1">
      <c r="A281"/>
      <c r="B281"/>
      <c r="C281"/>
      <c r="D281"/>
      <c r="E281"/>
      <c r="F281"/>
      <c r="G281"/>
      <c r="H281"/>
      <c r="I281" s="13"/>
      <c r="J281" s="13"/>
      <c r="K281" s="13"/>
      <c r="L281" s="13"/>
      <c r="M281" s="53"/>
      <c r="N281" s="53"/>
      <c r="O281" s="53"/>
      <c r="P281" s="53"/>
      <c r="Q281" s="53"/>
      <c r="R281" s="53"/>
      <c r="S281" s="53"/>
      <c r="T281" s="53"/>
      <c r="U281" s="53"/>
      <c r="V281" s="53"/>
    </row>
    <row r="282" spans="1:22" s="52" customFormat="1">
      <c r="A282"/>
      <c r="B282"/>
      <c r="C282"/>
      <c r="D282"/>
      <c r="E282"/>
      <c r="F282"/>
      <c r="G282"/>
      <c r="H282"/>
      <c r="I282" s="13"/>
      <c r="J282" s="13"/>
      <c r="K282" s="13"/>
      <c r="L282" s="13"/>
      <c r="M282" s="53"/>
      <c r="N282" s="53"/>
      <c r="O282" s="53"/>
      <c r="P282" s="53"/>
      <c r="Q282" s="53"/>
      <c r="R282" s="53"/>
      <c r="S282" s="53"/>
      <c r="T282" s="53"/>
      <c r="U282" s="53"/>
      <c r="V282" s="53"/>
    </row>
    <row r="283" spans="1:22" s="52" customFormat="1">
      <c r="A283"/>
      <c r="B283"/>
      <c r="C283"/>
      <c r="D283"/>
      <c r="E283"/>
      <c r="F283"/>
      <c r="G283"/>
      <c r="H283"/>
      <c r="I283" s="13"/>
      <c r="J283" s="13"/>
      <c r="K283" s="13"/>
      <c r="L283" s="13"/>
      <c r="M283" s="53"/>
      <c r="N283" s="53"/>
      <c r="O283" s="53"/>
      <c r="P283" s="53"/>
      <c r="Q283" s="53"/>
      <c r="R283" s="53"/>
      <c r="S283" s="53"/>
      <c r="T283" s="53"/>
      <c r="U283" s="53"/>
      <c r="V283" s="53"/>
    </row>
    <row r="284" spans="1:22" s="52" customFormat="1">
      <c r="A284"/>
      <c r="B284"/>
      <c r="C284"/>
      <c r="D284"/>
      <c r="E284"/>
      <c r="F284"/>
      <c r="G284"/>
      <c r="H284"/>
      <c r="I284" s="13"/>
      <c r="J284" s="13"/>
      <c r="K284" s="13"/>
      <c r="L284" s="13"/>
      <c r="M284" s="53"/>
      <c r="N284" s="53"/>
      <c r="O284" s="53"/>
      <c r="P284" s="53"/>
      <c r="Q284" s="53"/>
      <c r="R284" s="53"/>
      <c r="S284" s="53"/>
      <c r="T284" s="53"/>
      <c r="U284" s="53"/>
      <c r="V284" s="53"/>
    </row>
    <row r="285" spans="1:22" s="52" customFormat="1">
      <c r="A285"/>
      <c r="B285"/>
      <c r="C285"/>
      <c r="D285"/>
      <c r="E285"/>
      <c r="F285"/>
      <c r="G285"/>
      <c r="H285"/>
      <c r="I285" s="13"/>
      <c r="J285" s="13"/>
      <c r="K285" s="13"/>
      <c r="L285" s="13"/>
      <c r="M285" s="53"/>
      <c r="N285" s="53"/>
      <c r="O285" s="53"/>
      <c r="P285" s="53"/>
      <c r="Q285" s="53"/>
      <c r="R285" s="53"/>
      <c r="S285" s="53"/>
      <c r="T285" s="53"/>
      <c r="U285" s="53"/>
      <c r="V285" s="53"/>
    </row>
    <row r="286" spans="1:22" s="52" customFormat="1">
      <c r="A286"/>
      <c r="B286"/>
      <c r="C286"/>
      <c r="D286"/>
      <c r="E286"/>
      <c r="F286"/>
      <c r="G286"/>
      <c r="H286"/>
      <c r="I286" s="13"/>
      <c r="J286" s="13"/>
      <c r="K286" s="13"/>
      <c r="L286" s="13"/>
      <c r="M286" s="53"/>
      <c r="N286" s="53"/>
      <c r="O286" s="53"/>
      <c r="P286" s="53"/>
      <c r="Q286" s="53"/>
      <c r="R286" s="53"/>
      <c r="S286" s="53"/>
      <c r="T286" s="53"/>
      <c r="U286" s="53"/>
      <c r="V286" s="53"/>
    </row>
    <row r="287" spans="1:22" s="52" customFormat="1">
      <c r="A287"/>
      <c r="B287"/>
      <c r="C287"/>
      <c r="D287"/>
      <c r="E287"/>
      <c r="F287"/>
      <c r="G287"/>
      <c r="H287"/>
      <c r="I287" s="13"/>
      <c r="J287" s="13"/>
      <c r="K287" s="13"/>
      <c r="L287" s="13"/>
      <c r="M287" s="53"/>
      <c r="N287" s="53"/>
      <c r="O287" s="53"/>
      <c r="P287" s="53"/>
      <c r="Q287" s="53"/>
      <c r="R287" s="53"/>
      <c r="S287" s="53"/>
      <c r="T287" s="53"/>
      <c r="U287" s="53"/>
      <c r="V287" s="53"/>
    </row>
    <row r="288" spans="1:22" s="52" customFormat="1">
      <c r="A288"/>
      <c r="B288"/>
      <c r="C288"/>
      <c r="D288"/>
      <c r="E288"/>
      <c r="F288"/>
      <c r="G288"/>
      <c r="H288"/>
      <c r="I288" s="13"/>
      <c r="J288" s="13"/>
      <c r="K288" s="13"/>
      <c r="L288" s="13"/>
      <c r="M288" s="53"/>
      <c r="N288" s="53"/>
      <c r="O288" s="53"/>
      <c r="P288" s="53"/>
      <c r="Q288" s="53"/>
      <c r="R288" s="53"/>
      <c r="S288" s="53"/>
      <c r="T288" s="53"/>
      <c r="U288" s="53"/>
      <c r="V288" s="53"/>
    </row>
    <row r="289" spans="1:22" s="52" customFormat="1">
      <c r="A289"/>
      <c r="B289"/>
      <c r="C289"/>
      <c r="D289"/>
      <c r="E289"/>
      <c r="F289"/>
      <c r="G289"/>
      <c r="H289"/>
      <c r="I289" s="13"/>
      <c r="J289" s="13"/>
      <c r="K289" s="13"/>
      <c r="L289" s="13"/>
      <c r="M289" s="53"/>
      <c r="N289" s="53"/>
      <c r="O289" s="53"/>
      <c r="P289" s="53"/>
      <c r="Q289" s="53"/>
      <c r="R289" s="53"/>
      <c r="S289" s="53"/>
      <c r="T289" s="53"/>
      <c r="U289" s="53"/>
      <c r="V289" s="53"/>
    </row>
    <row r="290" spans="1:22" s="52" customFormat="1">
      <c r="A290"/>
      <c r="B290"/>
      <c r="C290"/>
      <c r="D290"/>
      <c r="E290"/>
      <c r="F290"/>
      <c r="G290"/>
      <c r="H290"/>
      <c r="I290" s="13"/>
      <c r="J290" s="13"/>
      <c r="K290" s="13"/>
      <c r="L290" s="13"/>
      <c r="M290" s="53"/>
      <c r="N290" s="53"/>
      <c r="O290" s="53"/>
      <c r="P290" s="53"/>
      <c r="Q290" s="53"/>
      <c r="R290" s="53"/>
      <c r="S290" s="53"/>
      <c r="T290" s="53"/>
      <c r="U290" s="53"/>
      <c r="V290" s="53"/>
    </row>
    <row r="291" spans="1:22" s="52" customFormat="1">
      <c r="A291"/>
      <c r="B291"/>
      <c r="C291"/>
      <c r="D291"/>
      <c r="E291"/>
      <c r="F291"/>
      <c r="G291"/>
      <c r="H291"/>
      <c r="I291" s="13"/>
      <c r="J291" s="13"/>
      <c r="K291" s="13"/>
      <c r="L291" s="13"/>
      <c r="M291" s="53"/>
      <c r="N291" s="53"/>
      <c r="O291" s="53"/>
      <c r="P291" s="53"/>
      <c r="Q291" s="53"/>
      <c r="R291" s="53"/>
      <c r="S291" s="53"/>
      <c r="T291" s="53"/>
      <c r="U291" s="53"/>
      <c r="V291" s="53"/>
    </row>
    <row r="292" spans="1:22" s="52" customFormat="1">
      <c r="A292"/>
      <c r="B292"/>
      <c r="C292"/>
      <c r="D292"/>
      <c r="E292"/>
      <c r="F292"/>
      <c r="G292"/>
      <c r="H292"/>
      <c r="I292" s="13"/>
      <c r="J292" s="13"/>
      <c r="K292" s="13"/>
      <c r="L292" s="13"/>
      <c r="M292" s="53"/>
      <c r="N292" s="53"/>
      <c r="O292" s="53"/>
      <c r="P292" s="53"/>
      <c r="Q292" s="53"/>
      <c r="R292" s="53"/>
      <c r="S292" s="53"/>
      <c r="T292" s="53"/>
      <c r="U292" s="53"/>
      <c r="V292" s="53"/>
    </row>
    <row r="293" spans="1:22" s="52" customFormat="1">
      <c r="A293"/>
      <c r="B293"/>
      <c r="C293"/>
      <c r="D293"/>
      <c r="E293"/>
      <c r="F293"/>
      <c r="G293"/>
      <c r="H293"/>
      <c r="I293" s="13"/>
      <c r="J293" s="13"/>
      <c r="K293" s="13"/>
      <c r="L293" s="13"/>
      <c r="M293" s="53"/>
      <c r="N293" s="53"/>
      <c r="O293" s="53"/>
      <c r="P293" s="53"/>
      <c r="Q293" s="53"/>
      <c r="R293" s="53"/>
      <c r="S293" s="53"/>
      <c r="T293" s="53"/>
      <c r="U293" s="53"/>
      <c r="V293" s="53"/>
    </row>
    <row r="294" spans="1:22" s="52" customFormat="1">
      <c r="A294"/>
      <c r="B294"/>
      <c r="C294"/>
      <c r="D294"/>
      <c r="E294"/>
      <c r="F294"/>
      <c r="G294"/>
      <c r="H294"/>
      <c r="I294" s="13"/>
      <c r="J294" s="13"/>
      <c r="K294" s="13"/>
      <c r="L294" s="13"/>
      <c r="M294" s="53"/>
      <c r="N294" s="53"/>
      <c r="O294" s="53"/>
      <c r="P294" s="53"/>
      <c r="Q294" s="53"/>
      <c r="R294" s="53"/>
      <c r="S294" s="53"/>
      <c r="T294" s="53"/>
      <c r="U294" s="53"/>
      <c r="V294" s="53"/>
    </row>
    <row r="295" spans="1:22" s="52" customFormat="1">
      <c r="A295"/>
      <c r="B295"/>
      <c r="C295"/>
      <c r="D295"/>
      <c r="E295"/>
      <c r="F295"/>
      <c r="G295"/>
      <c r="H295"/>
      <c r="I295" s="13"/>
      <c r="J295" s="13"/>
      <c r="K295" s="13"/>
      <c r="L295" s="13"/>
      <c r="M295" s="53"/>
      <c r="N295" s="53"/>
      <c r="O295" s="53"/>
      <c r="P295" s="53"/>
      <c r="Q295" s="53"/>
      <c r="R295" s="53"/>
      <c r="S295" s="53"/>
      <c r="T295" s="53"/>
      <c r="U295" s="53"/>
      <c r="V295" s="53"/>
    </row>
    <row r="296" spans="1:22" s="52" customFormat="1">
      <c r="A296"/>
      <c r="B296"/>
      <c r="C296"/>
      <c r="D296"/>
      <c r="E296"/>
      <c r="F296"/>
      <c r="G296"/>
      <c r="H296"/>
      <c r="I296" s="13"/>
      <c r="J296" s="13"/>
      <c r="K296" s="13"/>
      <c r="L296" s="13"/>
      <c r="M296" s="53"/>
      <c r="N296" s="53"/>
      <c r="O296" s="53"/>
      <c r="P296" s="53"/>
      <c r="Q296" s="53"/>
      <c r="R296" s="53"/>
      <c r="S296" s="53"/>
      <c r="T296" s="53"/>
      <c r="U296" s="53"/>
      <c r="V296" s="53"/>
    </row>
    <row r="297" spans="1:22" s="52" customFormat="1">
      <c r="A297"/>
      <c r="B297"/>
      <c r="C297"/>
      <c r="D297"/>
      <c r="E297"/>
      <c r="F297"/>
      <c r="G297"/>
      <c r="H297"/>
      <c r="I297" s="13"/>
      <c r="J297" s="13"/>
      <c r="K297" s="13"/>
      <c r="L297" s="13"/>
      <c r="M297" s="53"/>
      <c r="N297" s="53"/>
      <c r="O297" s="53"/>
      <c r="P297" s="53"/>
      <c r="Q297" s="53"/>
      <c r="R297" s="53"/>
      <c r="S297" s="53"/>
      <c r="T297" s="53"/>
      <c r="U297" s="53"/>
      <c r="V297" s="53"/>
    </row>
    <row r="298" spans="1:22" s="52" customFormat="1">
      <c r="A298"/>
      <c r="B298"/>
      <c r="C298"/>
      <c r="D298"/>
      <c r="E298"/>
      <c r="F298"/>
      <c r="G298"/>
      <c r="H298"/>
      <c r="I298" s="13"/>
      <c r="J298" s="13"/>
      <c r="K298" s="13"/>
      <c r="L298" s="13"/>
      <c r="M298" s="53"/>
      <c r="N298" s="53"/>
      <c r="O298" s="53"/>
      <c r="P298" s="53"/>
      <c r="Q298" s="53"/>
      <c r="R298" s="53"/>
      <c r="S298" s="53"/>
      <c r="T298" s="53"/>
      <c r="U298" s="53"/>
      <c r="V298" s="53"/>
    </row>
    <row r="299" spans="1:22" s="52" customFormat="1">
      <c r="A299"/>
      <c r="B299"/>
      <c r="C299"/>
      <c r="D299"/>
      <c r="E299"/>
      <c r="F299"/>
      <c r="G299"/>
      <c r="H299"/>
      <c r="I299" s="13"/>
      <c r="J299" s="13"/>
      <c r="K299" s="13"/>
      <c r="L299" s="13"/>
      <c r="M299" s="53"/>
      <c r="N299" s="53"/>
      <c r="O299" s="53"/>
      <c r="P299" s="53"/>
      <c r="Q299" s="53"/>
      <c r="R299" s="53"/>
      <c r="S299" s="53"/>
      <c r="T299" s="53"/>
      <c r="U299" s="53"/>
      <c r="V299" s="53"/>
    </row>
    <row r="300" spans="1:22" s="52" customFormat="1">
      <c r="A300"/>
      <c r="B300"/>
      <c r="C300"/>
      <c r="D300"/>
      <c r="E300"/>
      <c r="F300"/>
      <c r="G300"/>
      <c r="H300"/>
      <c r="I300" s="13"/>
      <c r="J300" s="13"/>
      <c r="K300" s="13"/>
      <c r="L300" s="13"/>
      <c r="M300" s="53"/>
      <c r="N300" s="53"/>
      <c r="O300" s="53"/>
      <c r="P300" s="53"/>
      <c r="Q300" s="53"/>
      <c r="R300" s="53"/>
      <c r="S300" s="53"/>
      <c r="T300" s="53"/>
      <c r="U300" s="53"/>
      <c r="V300" s="53"/>
    </row>
    <row r="301" spans="1:22" s="52" customFormat="1">
      <c r="A301"/>
      <c r="B301"/>
      <c r="C301"/>
      <c r="D301"/>
      <c r="E301"/>
      <c r="F301"/>
      <c r="G301"/>
      <c r="H301"/>
      <c r="I301" s="13"/>
      <c r="J301" s="13"/>
      <c r="K301" s="13"/>
      <c r="L301" s="13"/>
      <c r="M301" s="53"/>
      <c r="N301" s="53"/>
      <c r="O301" s="53"/>
      <c r="P301" s="53"/>
      <c r="Q301" s="53"/>
      <c r="R301" s="53"/>
      <c r="S301" s="53"/>
      <c r="T301" s="53"/>
      <c r="U301" s="53"/>
      <c r="V301" s="53"/>
    </row>
    <row r="302" spans="1:22" s="52" customFormat="1">
      <c r="A302"/>
      <c r="B302"/>
      <c r="C302"/>
      <c r="D302"/>
      <c r="E302"/>
      <c r="F302"/>
      <c r="G302"/>
      <c r="H302"/>
      <c r="I302" s="13"/>
      <c r="J302" s="13"/>
      <c r="K302" s="13"/>
      <c r="L302" s="13"/>
      <c r="M302" s="53"/>
      <c r="N302" s="53"/>
      <c r="O302" s="53"/>
      <c r="P302" s="53"/>
      <c r="Q302" s="53"/>
      <c r="R302" s="53"/>
      <c r="S302" s="53"/>
      <c r="T302" s="53"/>
      <c r="U302" s="53"/>
      <c r="V302" s="53"/>
    </row>
    <row r="303" spans="1:22" s="52" customFormat="1">
      <c r="A303"/>
      <c r="B303"/>
      <c r="C303"/>
      <c r="D303"/>
      <c r="E303"/>
      <c r="F303"/>
      <c r="G303"/>
      <c r="H303"/>
      <c r="I303" s="13"/>
      <c r="J303" s="13"/>
      <c r="K303" s="13"/>
      <c r="L303" s="13"/>
      <c r="M303" s="53"/>
      <c r="N303" s="53"/>
      <c r="O303" s="53"/>
      <c r="P303" s="53"/>
      <c r="Q303" s="53"/>
      <c r="R303" s="53"/>
      <c r="S303" s="53"/>
      <c r="T303" s="53"/>
      <c r="U303" s="53"/>
      <c r="V303" s="53"/>
    </row>
    <row r="304" spans="1:22" s="52" customFormat="1">
      <c r="A304"/>
      <c r="B304"/>
      <c r="C304"/>
      <c r="D304"/>
      <c r="E304"/>
      <c r="F304"/>
      <c r="G304"/>
      <c r="H304"/>
      <c r="I304" s="13"/>
      <c r="J304" s="13"/>
      <c r="K304" s="13"/>
      <c r="L304" s="13"/>
      <c r="M304" s="53"/>
      <c r="N304" s="53"/>
      <c r="O304" s="53"/>
      <c r="P304" s="53"/>
      <c r="Q304" s="53"/>
      <c r="R304" s="53"/>
      <c r="S304" s="53"/>
      <c r="T304" s="53"/>
      <c r="U304" s="53"/>
      <c r="V304" s="53"/>
    </row>
    <row r="305" spans="1:22" s="52" customFormat="1">
      <c r="A305"/>
      <c r="B305"/>
      <c r="C305"/>
      <c r="D305"/>
      <c r="E305"/>
      <c r="F305"/>
      <c r="G305"/>
      <c r="H305"/>
      <c r="I305" s="13"/>
      <c r="J305" s="13"/>
      <c r="K305" s="13"/>
      <c r="L305" s="13"/>
      <c r="M305" s="53"/>
      <c r="N305" s="53"/>
      <c r="O305" s="53"/>
      <c r="P305" s="53"/>
      <c r="Q305" s="53"/>
      <c r="R305" s="53"/>
      <c r="S305" s="53"/>
      <c r="T305" s="53"/>
      <c r="U305" s="53"/>
      <c r="V305" s="53"/>
    </row>
    <row r="306" spans="1:22" s="52" customFormat="1">
      <c r="A306"/>
      <c r="B306"/>
      <c r="C306"/>
      <c r="D306"/>
      <c r="E306"/>
      <c r="F306"/>
      <c r="G306"/>
      <c r="H306"/>
      <c r="I306" s="13"/>
      <c r="J306" s="13"/>
      <c r="K306" s="13"/>
      <c r="L306" s="13"/>
      <c r="M306" s="53"/>
      <c r="N306" s="53"/>
      <c r="O306" s="53"/>
      <c r="P306" s="53"/>
      <c r="Q306" s="53"/>
      <c r="R306" s="53"/>
      <c r="S306" s="53"/>
      <c r="T306" s="53"/>
      <c r="U306" s="53"/>
      <c r="V306" s="53"/>
    </row>
    <row r="307" spans="1:22" s="52" customFormat="1">
      <c r="A307"/>
      <c r="B307"/>
      <c r="C307"/>
      <c r="D307"/>
      <c r="E307"/>
      <c r="F307"/>
      <c r="G307"/>
      <c r="H307"/>
      <c r="I307" s="13"/>
      <c r="J307" s="13"/>
      <c r="K307" s="13"/>
      <c r="L307" s="13"/>
      <c r="M307" s="53"/>
      <c r="N307" s="53"/>
      <c r="O307" s="53"/>
      <c r="P307" s="53"/>
      <c r="Q307" s="53"/>
      <c r="R307" s="53"/>
      <c r="S307" s="53"/>
      <c r="T307" s="53"/>
      <c r="U307" s="53"/>
      <c r="V307" s="53"/>
    </row>
    <row r="308" spans="1:22" s="52" customFormat="1">
      <c r="A308"/>
      <c r="B308"/>
      <c r="C308"/>
      <c r="D308"/>
      <c r="E308"/>
      <c r="F308"/>
      <c r="G308"/>
      <c r="H308"/>
      <c r="I308" s="13"/>
      <c r="J308" s="13"/>
      <c r="K308" s="13"/>
      <c r="L308" s="13"/>
      <c r="M308" s="53"/>
      <c r="N308" s="53"/>
      <c r="O308" s="53"/>
      <c r="P308" s="53"/>
      <c r="Q308" s="53"/>
      <c r="R308" s="53"/>
      <c r="S308" s="53"/>
      <c r="T308" s="53"/>
      <c r="U308" s="53"/>
      <c r="V308" s="53"/>
    </row>
    <row r="309" spans="1:22" s="52" customFormat="1">
      <c r="A309"/>
      <c r="B309"/>
      <c r="C309"/>
      <c r="D309"/>
      <c r="E309"/>
      <c r="F309"/>
      <c r="G309"/>
      <c r="H309"/>
      <c r="I309" s="13"/>
      <c r="J309" s="13"/>
      <c r="K309" s="13"/>
      <c r="L309" s="13"/>
      <c r="M309" s="53"/>
      <c r="N309" s="53"/>
      <c r="O309" s="53"/>
      <c r="P309" s="53"/>
      <c r="Q309" s="53"/>
      <c r="R309" s="53"/>
      <c r="S309" s="53"/>
      <c r="T309" s="53"/>
      <c r="U309" s="53"/>
      <c r="V309" s="53"/>
    </row>
    <row r="310" spans="1:22" s="52" customFormat="1">
      <c r="A310"/>
      <c r="B310"/>
      <c r="C310"/>
      <c r="D310"/>
      <c r="E310"/>
      <c r="F310"/>
      <c r="G310"/>
      <c r="H310"/>
      <c r="I310" s="13"/>
      <c r="J310" s="13"/>
      <c r="K310" s="13"/>
      <c r="L310" s="13"/>
      <c r="M310" s="53"/>
      <c r="N310" s="53"/>
      <c r="O310" s="53"/>
      <c r="P310" s="53"/>
      <c r="Q310" s="53"/>
      <c r="R310" s="53"/>
      <c r="S310" s="53"/>
      <c r="T310" s="53"/>
      <c r="U310" s="53"/>
      <c r="V310" s="53"/>
    </row>
    <row r="311" spans="1:22" s="52" customFormat="1">
      <c r="A311"/>
      <c r="B311"/>
      <c r="C311"/>
      <c r="D311"/>
      <c r="E311"/>
      <c r="F311"/>
      <c r="G311"/>
      <c r="H311"/>
      <c r="I311" s="13"/>
      <c r="J311" s="13"/>
      <c r="K311" s="13"/>
      <c r="L311" s="13"/>
      <c r="M311" s="53"/>
      <c r="N311" s="53"/>
      <c r="O311" s="53"/>
      <c r="P311" s="53"/>
      <c r="Q311" s="53"/>
      <c r="R311" s="53"/>
      <c r="S311" s="53"/>
      <c r="T311" s="53"/>
      <c r="U311" s="53"/>
      <c r="V311" s="53"/>
    </row>
    <row r="312" spans="1:22" s="52" customFormat="1">
      <c r="A312"/>
      <c r="B312"/>
      <c r="C312"/>
      <c r="D312"/>
      <c r="E312"/>
      <c r="F312"/>
      <c r="G312"/>
      <c r="H312"/>
      <c r="I312" s="13"/>
      <c r="J312" s="13"/>
      <c r="K312" s="13"/>
      <c r="L312" s="13"/>
      <c r="M312" s="53"/>
      <c r="N312" s="53"/>
      <c r="O312" s="53"/>
      <c r="P312" s="53"/>
      <c r="Q312" s="53"/>
      <c r="R312" s="53"/>
      <c r="S312" s="53"/>
      <c r="T312" s="53"/>
      <c r="U312" s="53"/>
      <c r="V312" s="53"/>
    </row>
    <row r="313" spans="1:22" s="52" customFormat="1">
      <c r="A313"/>
      <c r="B313"/>
      <c r="C313"/>
      <c r="D313"/>
      <c r="E313"/>
      <c r="F313"/>
      <c r="G313"/>
      <c r="H313"/>
      <c r="I313" s="13"/>
      <c r="J313" s="13"/>
      <c r="K313" s="13"/>
      <c r="L313" s="13"/>
      <c r="M313" s="53"/>
      <c r="N313" s="53"/>
      <c r="O313" s="53"/>
      <c r="P313" s="53"/>
      <c r="Q313" s="53"/>
      <c r="R313" s="53"/>
      <c r="S313" s="53"/>
      <c r="T313" s="53"/>
      <c r="U313" s="53"/>
      <c r="V313" s="53"/>
    </row>
    <row r="314" spans="1:22" s="52" customFormat="1">
      <c r="A314"/>
      <c r="B314"/>
      <c r="C314"/>
      <c r="D314"/>
      <c r="E314"/>
      <c r="F314"/>
      <c r="G314"/>
      <c r="H314"/>
      <c r="I314" s="13"/>
      <c r="J314" s="13"/>
      <c r="K314" s="13"/>
      <c r="L314" s="13"/>
      <c r="M314" s="53"/>
      <c r="N314" s="53"/>
      <c r="O314" s="53"/>
      <c r="P314" s="53"/>
      <c r="Q314" s="53"/>
      <c r="R314" s="53"/>
      <c r="S314" s="53"/>
      <c r="T314" s="53"/>
      <c r="U314" s="53"/>
      <c r="V314" s="53"/>
    </row>
    <row r="315" spans="1:22" s="52" customFormat="1">
      <c r="A315"/>
      <c r="B315"/>
      <c r="C315"/>
      <c r="D315"/>
      <c r="E315"/>
      <c r="F315"/>
      <c r="G315"/>
      <c r="H315"/>
      <c r="I315" s="13"/>
      <c r="J315" s="13"/>
      <c r="K315" s="13"/>
      <c r="L315" s="13"/>
      <c r="M315" s="53"/>
      <c r="N315" s="53"/>
      <c r="O315" s="53"/>
      <c r="P315" s="53"/>
      <c r="Q315" s="53"/>
      <c r="R315" s="53"/>
      <c r="S315" s="53"/>
      <c r="T315" s="53"/>
      <c r="U315" s="53"/>
      <c r="V315" s="53"/>
    </row>
    <row r="316" spans="1:22" s="52" customFormat="1">
      <c r="A316"/>
      <c r="B316"/>
      <c r="C316"/>
      <c r="D316"/>
      <c r="E316"/>
      <c r="F316"/>
      <c r="G316"/>
      <c r="H316"/>
      <c r="I316" s="13"/>
      <c r="J316" s="13"/>
      <c r="K316" s="13"/>
      <c r="L316" s="13"/>
      <c r="M316" s="53"/>
      <c r="N316" s="53"/>
      <c r="O316" s="53"/>
      <c r="P316" s="53"/>
      <c r="Q316" s="53"/>
      <c r="R316" s="53"/>
      <c r="S316" s="53"/>
      <c r="T316" s="53"/>
      <c r="U316" s="53"/>
      <c r="V316" s="53"/>
    </row>
    <row r="317" spans="1:22" s="52" customFormat="1">
      <c r="A317"/>
      <c r="B317"/>
      <c r="C317"/>
      <c r="D317"/>
      <c r="E317"/>
      <c r="F317"/>
      <c r="G317"/>
      <c r="H317"/>
      <c r="I317" s="13"/>
      <c r="J317" s="13"/>
      <c r="K317" s="13"/>
      <c r="L317" s="13"/>
      <c r="M317" s="53"/>
      <c r="N317" s="53"/>
      <c r="O317" s="53"/>
      <c r="P317" s="53"/>
      <c r="Q317" s="53"/>
      <c r="R317" s="53"/>
      <c r="S317" s="53"/>
      <c r="T317" s="53"/>
      <c r="U317" s="53"/>
      <c r="V317" s="53"/>
    </row>
    <row r="318" spans="1:22" s="52" customFormat="1">
      <c r="A318"/>
      <c r="B318"/>
      <c r="C318"/>
      <c r="D318"/>
      <c r="E318"/>
      <c r="F318"/>
      <c r="G318"/>
      <c r="H318"/>
      <c r="I318" s="13"/>
      <c r="J318" s="13"/>
      <c r="K318" s="13"/>
      <c r="L318" s="13"/>
      <c r="M318" s="53"/>
      <c r="N318" s="53"/>
      <c r="O318" s="53"/>
      <c r="P318" s="53"/>
      <c r="Q318" s="53"/>
      <c r="R318" s="53"/>
      <c r="S318" s="53"/>
      <c r="T318" s="53"/>
      <c r="U318" s="53"/>
      <c r="V318" s="53"/>
    </row>
    <row r="319" spans="1:22" s="52" customFormat="1">
      <c r="A319"/>
      <c r="B319"/>
      <c r="C319"/>
      <c r="D319"/>
      <c r="E319"/>
      <c r="F319"/>
      <c r="G319"/>
      <c r="H319"/>
      <c r="I319" s="13"/>
      <c r="J319" s="13"/>
      <c r="K319" s="13"/>
      <c r="L319" s="13"/>
      <c r="M319" s="53"/>
      <c r="N319" s="53"/>
      <c r="O319" s="53"/>
      <c r="P319" s="53"/>
      <c r="Q319" s="53"/>
      <c r="R319" s="53"/>
      <c r="S319" s="53"/>
      <c r="T319" s="53"/>
      <c r="U319" s="53"/>
      <c r="V319" s="53"/>
    </row>
    <row r="320" spans="1:22" s="52" customFormat="1">
      <c r="A320"/>
      <c r="B320"/>
      <c r="C320"/>
      <c r="D320"/>
      <c r="E320"/>
      <c r="F320"/>
      <c r="G320"/>
      <c r="H320"/>
      <c r="I320" s="13"/>
      <c r="J320" s="13"/>
      <c r="K320" s="13"/>
      <c r="L320" s="13"/>
      <c r="M320" s="53"/>
      <c r="N320" s="53"/>
      <c r="O320" s="53"/>
      <c r="P320" s="53"/>
      <c r="Q320" s="53"/>
      <c r="R320" s="53"/>
      <c r="S320" s="53"/>
      <c r="T320" s="53"/>
      <c r="U320" s="53"/>
      <c r="V320" s="53"/>
    </row>
    <row r="321" spans="1:22" s="52" customFormat="1">
      <c r="A321"/>
      <c r="B321"/>
      <c r="C321"/>
      <c r="D321"/>
      <c r="E321"/>
      <c r="F321"/>
      <c r="G321"/>
      <c r="H321"/>
      <c r="I321" s="13"/>
      <c r="J321" s="13"/>
      <c r="K321" s="13"/>
      <c r="L321" s="13"/>
      <c r="M321" s="53"/>
      <c r="N321" s="53"/>
      <c r="O321" s="53"/>
      <c r="P321" s="53"/>
      <c r="Q321" s="53"/>
      <c r="R321" s="53"/>
      <c r="S321" s="53"/>
      <c r="T321" s="53"/>
      <c r="U321" s="53"/>
      <c r="V321" s="53"/>
    </row>
    <row r="322" spans="1:22" s="52" customFormat="1">
      <c r="A322"/>
      <c r="B322"/>
      <c r="C322"/>
      <c r="D322"/>
      <c r="E322"/>
      <c r="F322"/>
      <c r="G322"/>
      <c r="H322"/>
      <c r="I322" s="13"/>
      <c r="J322" s="13"/>
      <c r="K322" s="13"/>
      <c r="L322" s="13"/>
      <c r="M322" s="53"/>
      <c r="N322" s="53"/>
      <c r="O322" s="53"/>
      <c r="P322" s="53"/>
      <c r="Q322" s="53"/>
      <c r="R322" s="53"/>
      <c r="S322" s="53"/>
      <c r="T322" s="53"/>
      <c r="U322" s="53"/>
      <c r="V322" s="53"/>
    </row>
    <row r="323" spans="1:22" s="52" customFormat="1">
      <c r="A323"/>
      <c r="B323"/>
      <c r="C323"/>
      <c r="D323"/>
      <c r="E323"/>
      <c r="F323"/>
      <c r="G323"/>
      <c r="H323"/>
      <c r="I323" s="13"/>
      <c r="J323" s="13"/>
      <c r="K323" s="13"/>
      <c r="L323" s="13"/>
      <c r="M323" s="53"/>
      <c r="N323" s="53"/>
      <c r="O323" s="53"/>
      <c r="P323" s="53"/>
      <c r="Q323" s="53"/>
      <c r="R323" s="53"/>
      <c r="S323" s="53"/>
      <c r="T323" s="53"/>
      <c r="U323" s="53"/>
      <c r="V323" s="53"/>
    </row>
    <row r="324" spans="1:22" s="52" customFormat="1">
      <c r="A324"/>
      <c r="B324"/>
      <c r="C324"/>
      <c r="D324"/>
      <c r="E324"/>
      <c r="F324"/>
      <c r="G324"/>
      <c r="H324"/>
      <c r="I324" s="13"/>
      <c r="J324" s="13"/>
      <c r="K324" s="13"/>
      <c r="L324" s="13"/>
      <c r="M324" s="53"/>
      <c r="N324" s="53"/>
      <c r="O324" s="53"/>
      <c r="P324" s="53"/>
      <c r="Q324" s="53"/>
      <c r="R324" s="53"/>
      <c r="S324" s="53"/>
      <c r="T324" s="53"/>
      <c r="U324" s="53"/>
      <c r="V324" s="53"/>
    </row>
    <row r="325" spans="1:22" s="52" customFormat="1">
      <c r="A325"/>
      <c r="B325"/>
      <c r="C325"/>
      <c r="D325"/>
      <c r="E325"/>
      <c r="F325"/>
      <c r="G325"/>
      <c r="H325"/>
      <c r="I325" s="13"/>
      <c r="J325" s="13"/>
      <c r="K325" s="13"/>
      <c r="L325" s="13"/>
      <c r="M325" s="53"/>
      <c r="N325" s="53"/>
      <c r="O325" s="53"/>
      <c r="P325" s="53"/>
      <c r="Q325" s="53"/>
      <c r="R325" s="53"/>
      <c r="S325" s="53"/>
      <c r="T325" s="53"/>
      <c r="U325" s="53"/>
      <c r="V325" s="53"/>
    </row>
    <row r="326" spans="1:22" s="52" customFormat="1">
      <c r="A326"/>
      <c r="B326"/>
      <c r="C326"/>
      <c r="D326"/>
      <c r="E326"/>
      <c r="F326"/>
      <c r="G326"/>
      <c r="H326"/>
      <c r="I326" s="13"/>
      <c r="J326" s="13"/>
      <c r="K326" s="13"/>
      <c r="L326" s="13"/>
      <c r="M326" s="53"/>
      <c r="N326" s="53"/>
      <c r="O326" s="53"/>
      <c r="P326" s="53"/>
      <c r="Q326" s="53"/>
      <c r="R326" s="53"/>
      <c r="S326" s="53"/>
      <c r="T326" s="53"/>
      <c r="U326" s="53"/>
      <c r="V326" s="53"/>
    </row>
    <row r="327" spans="1:22" s="52" customFormat="1">
      <c r="A327"/>
      <c r="B327"/>
      <c r="C327"/>
      <c r="D327"/>
      <c r="E327"/>
      <c r="F327"/>
      <c r="G327"/>
      <c r="H327"/>
      <c r="I327" s="13"/>
      <c r="J327" s="13"/>
      <c r="K327" s="13"/>
      <c r="L327" s="13"/>
      <c r="M327" s="53"/>
      <c r="N327" s="53"/>
      <c r="O327" s="53"/>
      <c r="P327" s="53"/>
      <c r="Q327" s="53"/>
      <c r="R327" s="53"/>
      <c r="S327" s="53"/>
      <c r="T327" s="53"/>
      <c r="U327" s="53"/>
      <c r="V327" s="53"/>
    </row>
    <row r="328" spans="1:22" s="52" customFormat="1">
      <c r="A328"/>
      <c r="B328"/>
      <c r="C328"/>
      <c r="D328"/>
      <c r="E328"/>
      <c r="F328"/>
      <c r="G328"/>
      <c r="H328"/>
      <c r="I328" s="13"/>
      <c r="J328" s="13"/>
      <c r="K328" s="13"/>
      <c r="L328" s="13"/>
      <c r="M328" s="53"/>
      <c r="N328" s="53"/>
      <c r="O328" s="53"/>
      <c r="P328" s="53"/>
      <c r="Q328" s="53"/>
      <c r="R328" s="53"/>
      <c r="S328" s="53"/>
      <c r="T328" s="53"/>
      <c r="U328" s="53"/>
      <c r="V328" s="53"/>
    </row>
    <row r="329" spans="1:22" s="52" customFormat="1">
      <c r="A329"/>
      <c r="B329"/>
      <c r="C329"/>
      <c r="D329"/>
      <c r="E329"/>
      <c r="F329"/>
      <c r="G329"/>
      <c r="H329"/>
      <c r="I329" s="13"/>
      <c r="J329" s="13"/>
      <c r="K329" s="13"/>
      <c r="L329" s="13"/>
      <c r="M329" s="53"/>
      <c r="N329" s="53"/>
      <c r="O329" s="53"/>
      <c r="P329" s="53"/>
      <c r="Q329" s="53"/>
      <c r="R329" s="53"/>
      <c r="S329" s="53"/>
      <c r="T329" s="53"/>
      <c r="U329" s="53"/>
      <c r="V329" s="53"/>
    </row>
    <row r="330" spans="1:22" s="52" customFormat="1">
      <c r="A330"/>
      <c r="B330"/>
      <c r="C330"/>
      <c r="D330"/>
      <c r="E330"/>
      <c r="F330"/>
      <c r="G330"/>
      <c r="H330"/>
      <c r="I330" s="13"/>
      <c r="J330" s="13"/>
      <c r="K330" s="13"/>
      <c r="L330" s="13"/>
      <c r="M330" s="53"/>
      <c r="N330" s="53"/>
      <c r="O330" s="53"/>
      <c r="P330" s="53"/>
      <c r="Q330" s="53"/>
      <c r="R330" s="53"/>
      <c r="S330" s="53"/>
      <c r="T330" s="53"/>
      <c r="U330" s="53"/>
      <c r="V330" s="53"/>
    </row>
    <row r="331" spans="1:22" s="52" customFormat="1">
      <c r="A331"/>
      <c r="B331"/>
      <c r="C331"/>
      <c r="D331"/>
      <c r="E331"/>
      <c r="F331"/>
      <c r="G331"/>
      <c r="H331"/>
      <c r="I331" s="13"/>
      <c r="J331" s="13"/>
      <c r="K331" s="13"/>
      <c r="L331" s="13"/>
      <c r="M331" s="53"/>
      <c r="N331" s="53"/>
      <c r="O331" s="53"/>
      <c r="P331" s="53"/>
      <c r="Q331" s="53"/>
      <c r="R331" s="53"/>
      <c r="S331" s="53"/>
      <c r="T331" s="53"/>
      <c r="U331" s="53"/>
      <c r="V331" s="53"/>
    </row>
    <row r="332" spans="1:22" s="52" customFormat="1">
      <c r="A332"/>
      <c r="B332"/>
      <c r="C332"/>
      <c r="D332"/>
      <c r="E332"/>
      <c r="F332"/>
      <c r="G332"/>
      <c r="H332"/>
      <c r="I332" s="13"/>
      <c r="J332" s="13"/>
      <c r="K332" s="13"/>
      <c r="L332" s="13"/>
      <c r="M332" s="53"/>
      <c r="N332" s="53"/>
      <c r="O332" s="53"/>
      <c r="P332" s="53"/>
      <c r="Q332" s="53"/>
      <c r="R332" s="53"/>
      <c r="S332" s="53"/>
      <c r="T332" s="53"/>
      <c r="U332" s="53"/>
      <c r="V332" s="53"/>
    </row>
    <row r="333" spans="1:22" s="52" customFormat="1">
      <c r="A333"/>
      <c r="B333"/>
      <c r="C333"/>
      <c r="D333"/>
      <c r="E333"/>
      <c r="F333"/>
      <c r="G333"/>
      <c r="H333"/>
      <c r="I333" s="13"/>
      <c r="J333" s="13"/>
      <c r="K333" s="13"/>
      <c r="L333" s="13"/>
      <c r="M333" s="53"/>
      <c r="N333" s="53"/>
      <c r="O333" s="53"/>
      <c r="P333" s="53"/>
      <c r="Q333" s="53"/>
      <c r="R333" s="53"/>
      <c r="S333" s="53"/>
      <c r="T333" s="53"/>
      <c r="U333" s="53"/>
      <c r="V333" s="53"/>
    </row>
    <row r="334" spans="1:22" s="52" customFormat="1">
      <c r="A334"/>
      <c r="B334"/>
      <c r="C334"/>
      <c r="D334"/>
      <c r="E334"/>
      <c r="F334"/>
      <c r="G334"/>
      <c r="H334"/>
      <c r="I334" s="13"/>
      <c r="J334" s="13"/>
      <c r="K334" s="13"/>
      <c r="L334" s="13"/>
      <c r="M334" s="53"/>
      <c r="N334" s="53"/>
      <c r="O334" s="53"/>
      <c r="P334" s="53"/>
      <c r="Q334" s="53"/>
      <c r="R334" s="53"/>
      <c r="S334" s="53"/>
      <c r="T334" s="53"/>
      <c r="U334" s="53"/>
      <c r="V334" s="53"/>
    </row>
    <row r="335" spans="1:22" s="52" customFormat="1">
      <c r="A335"/>
      <c r="B335"/>
      <c r="C335"/>
      <c r="D335"/>
      <c r="E335"/>
      <c r="F335"/>
      <c r="G335"/>
      <c r="H335"/>
      <c r="I335" s="13"/>
      <c r="J335" s="13"/>
      <c r="K335" s="13"/>
      <c r="L335" s="13"/>
      <c r="M335" s="53"/>
      <c r="N335" s="53"/>
      <c r="O335" s="53"/>
      <c r="P335" s="53"/>
      <c r="Q335" s="53"/>
      <c r="R335" s="53"/>
      <c r="S335" s="53"/>
      <c r="T335" s="53"/>
      <c r="U335" s="53"/>
      <c r="V335" s="53"/>
    </row>
    <row r="336" spans="1:22" s="52" customFormat="1">
      <c r="A336"/>
      <c r="B336"/>
      <c r="C336"/>
      <c r="D336"/>
      <c r="E336"/>
      <c r="F336"/>
      <c r="G336"/>
      <c r="H336"/>
      <c r="I336" s="13"/>
      <c r="J336" s="13"/>
      <c r="K336" s="13"/>
      <c r="L336" s="13"/>
      <c r="M336" s="53"/>
      <c r="N336" s="53"/>
      <c r="O336" s="53"/>
      <c r="P336" s="53"/>
      <c r="Q336" s="53"/>
      <c r="R336" s="53"/>
      <c r="S336" s="53"/>
      <c r="T336" s="53"/>
      <c r="U336" s="53"/>
      <c r="V336" s="53"/>
    </row>
    <row r="337" spans="1:22" s="52" customFormat="1">
      <c r="A337"/>
      <c r="B337"/>
      <c r="C337"/>
      <c r="D337"/>
      <c r="E337"/>
      <c r="F337"/>
      <c r="G337"/>
      <c r="H337"/>
      <c r="I337" s="13"/>
      <c r="J337" s="13"/>
      <c r="K337" s="13"/>
      <c r="L337" s="13"/>
      <c r="M337" s="53"/>
      <c r="N337" s="53"/>
      <c r="O337" s="53"/>
      <c r="P337" s="53"/>
      <c r="Q337" s="53"/>
      <c r="R337" s="53"/>
      <c r="S337" s="53"/>
      <c r="T337" s="53"/>
      <c r="U337" s="53"/>
      <c r="V337" s="53"/>
    </row>
    <row r="338" spans="1:22" s="52" customFormat="1">
      <c r="A338"/>
      <c r="B338"/>
      <c r="C338"/>
      <c r="D338"/>
      <c r="E338"/>
      <c r="F338"/>
      <c r="G338"/>
      <c r="H338"/>
      <c r="I338" s="13"/>
      <c r="J338" s="13"/>
      <c r="K338" s="13"/>
      <c r="L338" s="13"/>
      <c r="M338" s="53"/>
      <c r="N338" s="53"/>
      <c r="O338" s="53"/>
      <c r="P338" s="53"/>
      <c r="Q338" s="53"/>
      <c r="R338" s="53"/>
      <c r="S338" s="53"/>
      <c r="T338" s="53"/>
      <c r="U338" s="53"/>
      <c r="V338" s="53"/>
    </row>
    <row r="339" spans="1:22" s="52" customFormat="1">
      <c r="A339"/>
      <c r="B339"/>
      <c r="C339"/>
      <c r="D339"/>
      <c r="E339"/>
      <c r="F339"/>
      <c r="G339"/>
      <c r="H339"/>
      <c r="I339" s="13"/>
      <c r="J339" s="13"/>
      <c r="K339" s="13"/>
      <c r="L339" s="13"/>
      <c r="M339" s="53"/>
      <c r="N339" s="53"/>
      <c r="O339" s="53"/>
      <c r="P339" s="53"/>
      <c r="Q339" s="53"/>
      <c r="R339" s="53"/>
      <c r="S339" s="53"/>
      <c r="T339" s="53"/>
      <c r="U339" s="53"/>
      <c r="V339" s="53"/>
    </row>
    <row r="340" spans="1:22" s="52" customFormat="1">
      <c r="A340"/>
      <c r="B340"/>
      <c r="C340"/>
      <c r="D340"/>
      <c r="E340"/>
      <c r="F340"/>
      <c r="G340"/>
      <c r="H340"/>
      <c r="I340" s="13"/>
      <c r="J340" s="13"/>
      <c r="K340" s="13"/>
      <c r="L340" s="13"/>
      <c r="M340" s="53"/>
      <c r="N340" s="53"/>
      <c r="O340" s="53"/>
      <c r="P340" s="53"/>
      <c r="Q340" s="53"/>
      <c r="R340" s="53"/>
      <c r="S340" s="53"/>
      <c r="T340" s="53"/>
      <c r="U340" s="53"/>
      <c r="V340" s="53"/>
    </row>
    <row r="341" spans="1:22" s="52" customFormat="1">
      <c r="A341"/>
      <c r="B341"/>
      <c r="C341"/>
      <c r="D341"/>
      <c r="E341"/>
      <c r="F341"/>
      <c r="G341"/>
      <c r="H341"/>
      <c r="I341" s="13"/>
      <c r="J341" s="13"/>
      <c r="K341" s="13"/>
      <c r="L341" s="13"/>
      <c r="M341" s="53"/>
      <c r="N341" s="53"/>
      <c r="O341" s="53"/>
      <c r="P341" s="53"/>
      <c r="Q341" s="53"/>
      <c r="R341" s="53"/>
      <c r="S341" s="53"/>
      <c r="T341" s="53"/>
      <c r="U341" s="53"/>
      <c r="V341" s="53"/>
    </row>
    <row r="342" spans="1:22" s="52" customFormat="1">
      <c r="A342"/>
      <c r="B342"/>
      <c r="C342"/>
      <c r="D342"/>
      <c r="E342"/>
      <c r="F342"/>
      <c r="G342"/>
      <c r="H342"/>
      <c r="I342" s="13"/>
      <c r="J342" s="13"/>
      <c r="K342" s="13"/>
      <c r="L342" s="13"/>
      <c r="M342" s="53"/>
      <c r="N342" s="53"/>
      <c r="O342" s="53"/>
      <c r="P342" s="53"/>
      <c r="Q342" s="53"/>
      <c r="R342" s="53"/>
      <c r="S342" s="53"/>
      <c r="T342" s="53"/>
      <c r="U342" s="53"/>
      <c r="V342" s="53"/>
    </row>
    <row r="343" spans="1:22" s="52" customFormat="1">
      <c r="A343"/>
      <c r="B343"/>
      <c r="C343"/>
      <c r="D343"/>
      <c r="E343"/>
      <c r="F343"/>
      <c r="G343"/>
      <c r="H343"/>
      <c r="I343" s="13"/>
      <c r="J343" s="13"/>
      <c r="K343" s="13"/>
      <c r="L343" s="13"/>
      <c r="M343" s="53"/>
      <c r="N343" s="53"/>
      <c r="O343" s="53"/>
      <c r="P343" s="53"/>
      <c r="Q343" s="53"/>
      <c r="R343" s="53"/>
      <c r="S343" s="53"/>
      <c r="T343" s="53"/>
      <c r="U343" s="53"/>
      <c r="V343" s="53"/>
    </row>
    <row r="344" spans="1:22" s="52" customFormat="1">
      <c r="A344"/>
      <c r="B344"/>
      <c r="C344"/>
      <c r="D344"/>
      <c r="E344"/>
      <c r="F344"/>
      <c r="G344"/>
      <c r="H344"/>
      <c r="I344" s="13"/>
      <c r="J344" s="13"/>
      <c r="K344" s="13"/>
      <c r="L344" s="13"/>
      <c r="M344" s="53"/>
      <c r="N344" s="53"/>
      <c r="O344" s="53"/>
      <c r="P344" s="53"/>
      <c r="Q344" s="53"/>
      <c r="R344" s="53"/>
      <c r="S344" s="53"/>
      <c r="T344" s="53"/>
      <c r="U344" s="53"/>
      <c r="V344" s="53"/>
    </row>
    <row r="345" spans="1:22" s="52" customFormat="1">
      <c r="A345"/>
      <c r="B345"/>
      <c r="C345"/>
      <c r="D345"/>
      <c r="E345"/>
      <c r="F345"/>
      <c r="G345"/>
      <c r="H345"/>
      <c r="I345" s="13"/>
      <c r="J345" s="13"/>
      <c r="K345" s="13"/>
      <c r="L345" s="13"/>
      <c r="M345" s="53"/>
      <c r="N345" s="53"/>
      <c r="O345" s="53"/>
      <c r="P345" s="53"/>
      <c r="Q345" s="53"/>
      <c r="R345" s="53"/>
      <c r="S345" s="53"/>
      <c r="T345" s="53"/>
      <c r="U345" s="53"/>
      <c r="V345" s="53"/>
    </row>
    <row r="346" spans="1:22" s="52" customFormat="1">
      <c r="A346"/>
      <c r="B346"/>
      <c r="C346"/>
      <c r="D346"/>
      <c r="E346"/>
      <c r="F346"/>
      <c r="G346"/>
      <c r="H346"/>
      <c r="I346" s="13"/>
      <c r="J346" s="13"/>
      <c r="K346" s="13"/>
      <c r="L346" s="13"/>
      <c r="M346" s="53"/>
      <c r="N346" s="53"/>
      <c r="O346" s="53"/>
      <c r="P346" s="53"/>
      <c r="Q346" s="53"/>
      <c r="R346" s="53"/>
      <c r="S346" s="53"/>
      <c r="T346" s="53"/>
      <c r="U346" s="53"/>
      <c r="V346" s="53"/>
    </row>
    <row r="347" spans="1:22" s="52" customFormat="1">
      <c r="A347"/>
      <c r="B347"/>
      <c r="C347"/>
      <c r="D347"/>
      <c r="E347"/>
      <c r="F347"/>
      <c r="G347"/>
      <c r="H347"/>
      <c r="I347" s="13"/>
      <c r="J347" s="13"/>
      <c r="K347" s="13"/>
      <c r="L347" s="13"/>
      <c r="M347" s="53"/>
      <c r="N347" s="53"/>
      <c r="O347" s="53"/>
      <c r="P347" s="53"/>
      <c r="Q347" s="53"/>
      <c r="R347" s="53"/>
      <c r="S347" s="53"/>
      <c r="T347" s="53"/>
      <c r="U347" s="53"/>
      <c r="V347" s="53"/>
    </row>
    <row r="348" spans="1:22" s="52" customFormat="1">
      <c r="A348"/>
      <c r="B348"/>
      <c r="C348"/>
      <c r="D348"/>
      <c r="E348"/>
      <c r="F348"/>
      <c r="G348"/>
      <c r="H348"/>
      <c r="I348" s="13"/>
      <c r="J348" s="13"/>
      <c r="K348" s="13"/>
      <c r="L348" s="13"/>
      <c r="M348" s="53"/>
      <c r="N348" s="53"/>
      <c r="O348" s="53"/>
      <c r="P348" s="53"/>
      <c r="Q348" s="53"/>
      <c r="R348" s="53"/>
      <c r="S348" s="53"/>
      <c r="T348" s="53"/>
      <c r="U348" s="53"/>
      <c r="V348" s="53"/>
    </row>
    <row r="349" spans="1:22" s="52" customFormat="1">
      <c r="A349"/>
      <c r="B349"/>
      <c r="C349"/>
      <c r="D349"/>
      <c r="E349"/>
      <c r="F349"/>
      <c r="G349"/>
      <c r="H349"/>
      <c r="I349" s="13"/>
      <c r="J349" s="13"/>
      <c r="K349" s="13"/>
      <c r="L349" s="13"/>
      <c r="M349" s="53"/>
      <c r="N349" s="53"/>
      <c r="O349" s="53"/>
      <c r="P349" s="53"/>
      <c r="Q349" s="53"/>
      <c r="R349" s="53"/>
      <c r="S349" s="53"/>
      <c r="T349" s="53"/>
      <c r="U349" s="53"/>
      <c r="V349" s="53"/>
    </row>
    <row r="350" spans="1:22" s="52" customFormat="1">
      <c r="A350"/>
      <c r="B350"/>
      <c r="C350"/>
      <c r="D350"/>
      <c r="E350"/>
      <c r="F350"/>
      <c r="G350"/>
      <c r="H350"/>
      <c r="I350" s="13"/>
      <c r="J350" s="13"/>
      <c r="K350" s="13"/>
      <c r="L350" s="13"/>
      <c r="M350" s="53"/>
      <c r="N350" s="53"/>
      <c r="O350" s="53"/>
      <c r="P350" s="53"/>
      <c r="Q350" s="53"/>
      <c r="R350" s="53"/>
      <c r="S350" s="53"/>
      <c r="T350" s="53"/>
      <c r="U350" s="53"/>
      <c r="V350" s="53"/>
    </row>
    <row r="351" spans="1:22" s="52" customFormat="1">
      <c r="A351"/>
      <c r="B351"/>
      <c r="C351"/>
      <c r="D351"/>
      <c r="E351"/>
      <c r="F351"/>
      <c r="G351"/>
      <c r="H351"/>
      <c r="I351" s="13"/>
      <c r="J351" s="13"/>
      <c r="K351" s="13"/>
      <c r="L351" s="13"/>
      <c r="M351" s="53"/>
      <c r="N351" s="53"/>
      <c r="O351" s="53"/>
      <c r="P351" s="53"/>
      <c r="Q351" s="53"/>
      <c r="R351" s="53"/>
      <c r="S351" s="53"/>
      <c r="T351" s="53"/>
      <c r="U351" s="53"/>
      <c r="V351" s="53"/>
    </row>
    <row r="352" spans="1:22" s="52" customFormat="1">
      <c r="A352"/>
      <c r="B352"/>
      <c r="C352"/>
      <c r="D352"/>
      <c r="E352"/>
      <c r="F352"/>
      <c r="G352"/>
      <c r="H352"/>
      <c r="I352" s="13"/>
      <c r="J352" s="13"/>
      <c r="K352" s="13"/>
      <c r="L352" s="13"/>
      <c r="M352" s="53"/>
      <c r="N352" s="53"/>
      <c r="O352" s="53"/>
      <c r="P352" s="53"/>
      <c r="Q352" s="53"/>
      <c r="R352" s="53"/>
      <c r="S352" s="53"/>
      <c r="T352" s="53"/>
      <c r="U352" s="53"/>
      <c r="V352" s="53"/>
    </row>
    <row r="353" spans="1:22" s="52" customFormat="1">
      <c r="A353"/>
      <c r="B353"/>
      <c r="C353"/>
      <c r="D353"/>
      <c r="E353"/>
      <c r="F353"/>
      <c r="G353"/>
      <c r="H353"/>
      <c r="I353" s="13"/>
      <c r="J353" s="13"/>
      <c r="K353" s="13"/>
      <c r="L353" s="13"/>
      <c r="M353" s="53"/>
      <c r="N353" s="53"/>
      <c r="O353" s="53"/>
      <c r="P353" s="53"/>
      <c r="Q353" s="53"/>
      <c r="R353" s="53"/>
      <c r="S353" s="53"/>
      <c r="T353" s="53"/>
      <c r="U353" s="53"/>
      <c r="V353" s="53"/>
    </row>
    <row r="354" spans="1:22" s="52" customFormat="1">
      <c r="A354"/>
      <c r="B354"/>
      <c r="C354"/>
      <c r="D354"/>
      <c r="E354"/>
      <c r="F354"/>
      <c r="G354"/>
      <c r="H354"/>
      <c r="I354" s="13"/>
      <c r="J354" s="13"/>
      <c r="K354" s="13"/>
      <c r="L354" s="13"/>
      <c r="M354" s="53"/>
      <c r="N354" s="53"/>
      <c r="O354" s="53"/>
      <c r="P354" s="53"/>
      <c r="Q354" s="53"/>
      <c r="R354" s="53"/>
      <c r="S354" s="53"/>
      <c r="T354" s="53"/>
      <c r="U354" s="53"/>
      <c r="V354" s="53"/>
    </row>
    <row r="355" spans="1:22" s="52" customFormat="1">
      <c r="A355"/>
      <c r="B355"/>
      <c r="C355"/>
      <c r="D355"/>
      <c r="E355"/>
      <c r="F355"/>
      <c r="G355"/>
      <c r="H355"/>
      <c r="I355" s="13"/>
      <c r="J355" s="13"/>
      <c r="K355" s="13"/>
      <c r="L355" s="13"/>
      <c r="M355" s="53"/>
      <c r="N355" s="53"/>
      <c r="O355" s="53"/>
      <c r="P355" s="53"/>
      <c r="Q355" s="53"/>
      <c r="R355" s="53"/>
      <c r="S355" s="53"/>
      <c r="T355" s="53"/>
      <c r="U355" s="53"/>
      <c r="V355" s="53"/>
    </row>
    <row r="356" spans="1:22" s="52" customFormat="1">
      <c r="A356"/>
      <c r="B356"/>
      <c r="C356"/>
      <c r="D356"/>
      <c r="E356"/>
      <c r="F356"/>
      <c r="G356"/>
      <c r="H356"/>
      <c r="I356" s="13"/>
      <c r="J356" s="13"/>
      <c r="K356" s="13"/>
      <c r="L356" s="13"/>
      <c r="M356" s="53"/>
      <c r="N356" s="53"/>
      <c r="O356" s="53"/>
      <c r="P356" s="53"/>
      <c r="Q356" s="53"/>
      <c r="R356" s="53"/>
      <c r="S356" s="53"/>
      <c r="T356" s="53"/>
      <c r="U356" s="53"/>
      <c r="V356" s="53"/>
    </row>
    <row r="357" spans="1:22" s="52" customFormat="1">
      <c r="A357"/>
      <c r="B357"/>
      <c r="C357"/>
      <c r="D357"/>
      <c r="E357"/>
      <c r="F357"/>
      <c r="G357"/>
      <c r="H357"/>
      <c r="I357" s="13"/>
      <c r="J357" s="13"/>
      <c r="K357" s="13"/>
      <c r="L357" s="13"/>
      <c r="M357" s="53"/>
      <c r="N357" s="53"/>
      <c r="O357" s="53"/>
      <c r="P357" s="53"/>
      <c r="Q357" s="53"/>
      <c r="R357" s="53"/>
      <c r="S357" s="53"/>
      <c r="T357" s="53"/>
      <c r="U357" s="53"/>
      <c r="V357" s="53"/>
    </row>
    <row r="358" spans="1:22" s="52" customFormat="1">
      <c r="A358"/>
      <c r="B358"/>
      <c r="C358"/>
      <c r="D358"/>
      <c r="E358"/>
      <c r="F358"/>
      <c r="G358"/>
      <c r="H358"/>
      <c r="I358" s="13"/>
      <c r="J358" s="13"/>
      <c r="K358" s="13"/>
      <c r="L358" s="13"/>
      <c r="M358" s="53"/>
      <c r="N358" s="53"/>
      <c r="O358" s="53"/>
      <c r="P358" s="53"/>
      <c r="Q358" s="53"/>
      <c r="R358" s="53"/>
      <c r="S358" s="53"/>
      <c r="T358" s="53"/>
      <c r="U358" s="53"/>
      <c r="V358" s="53"/>
    </row>
    <row r="359" spans="1:22" s="52" customFormat="1">
      <c r="A359"/>
      <c r="B359"/>
      <c r="C359"/>
      <c r="D359"/>
      <c r="E359"/>
      <c r="F359"/>
      <c r="G359"/>
      <c r="H359"/>
      <c r="I359" s="13"/>
      <c r="J359" s="13"/>
      <c r="K359" s="13"/>
      <c r="L359" s="13"/>
      <c r="M359" s="53"/>
      <c r="N359" s="53"/>
      <c r="O359" s="53"/>
      <c r="P359" s="53"/>
      <c r="Q359" s="53"/>
      <c r="R359" s="53"/>
      <c r="S359" s="53"/>
      <c r="T359" s="53"/>
      <c r="U359" s="53"/>
      <c r="V359" s="53"/>
    </row>
    <row r="360" spans="1:22" s="52" customFormat="1">
      <c r="A360"/>
      <c r="B360"/>
      <c r="C360"/>
      <c r="D360"/>
      <c r="E360"/>
      <c r="F360"/>
      <c r="G360"/>
      <c r="H360"/>
      <c r="I360" s="13"/>
      <c r="J360" s="13"/>
      <c r="K360" s="13"/>
      <c r="L360" s="13"/>
      <c r="M360" s="53"/>
      <c r="N360" s="53"/>
      <c r="O360" s="53"/>
      <c r="P360" s="53"/>
      <c r="Q360" s="53"/>
      <c r="R360" s="53"/>
      <c r="S360" s="53"/>
      <c r="T360" s="53"/>
      <c r="U360" s="53"/>
      <c r="V360" s="53"/>
    </row>
    <row r="361" spans="1:22" s="52" customFormat="1">
      <c r="A361"/>
      <c r="B361"/>
      <c r="C361"/>
      <c r="D361"/>
      <c r="E361"/>
      <c r="F361"/>
      <c r="G361"/>
      <c r="H361"/>
      <c r="I361" s="13"/>
      <c r="J361" s="13"/>
      <c r="K361" s="13"/>
      <c r="L361" s="13"/>
      <c r="M361" s="53"/>
      <c r="N361" s="53"/>
      <c r="O361" s="53"/>
      <c r="P361" s="53"/>
      <c r="Q361" s="53"/>
      <c r="R361" s="53"/>
      <c r="S361" s="53"/>
      <c r="T361" s="53"/>
      <c r="U361" s="53"/>
      <c r="V361" s="53"/>
    </row>
    <row r="362" spans="1:22" s="52" customFormat="1">
      <c r="A362"/>
      <c r="B362"/>
      <c r="C362"/>
      <c r="D362"/>
      <c r="E362"/>
      <c r="F362"/>
      <c r="G362"/>
      <c r="H362"/>
      <c r="I362" s="13"/>
      <c r="J362" s="13"/>
      <c r="K362" s="13"/>
      <c r="L362" s="13"/>
      <c r="M362" s="53"/>
      <c r="N362" s="53"/>
      <c r="O362" s="53"/>
      <c r="P362" s="53"/>
      <c r="Q362" s="53"/>
      <c r="R362" s="53"/>
      <c r="S362" s="53"/>
      <c r="T362" s="53"/>
      <c r="U362" s="53"/>
      <c r="V362" s="53"/>
    </row>
    <row r="363" spans="1:22" s="52" customFormat="1">
      <c r="A363"/>
      <c r="B363"/>
      <c r="C363"/>
      <c r="D363"/>
      <c r="E363"/>
      <c r="F363"/>
      <c r="G363"/>
      <c r="H363"/>
      <c r="I363" s="13"/>
      <c r="J363" s="13"/>
      <c r="K363" s="13"/>
      <c r="L363" s="13"/>
      <c r="M363" s="53"/>
      <c r="N363" s="53"/>
      <c r="O363" s="53"/>
      <c r="P363" s="53"/>
      <c r="Q363" s="53"/>
      <c r="R363" s="53"/>
      <c r="S363" s="53"/>
      <c r="T363" s="53"/>
      <c r="U363" s="53"/>
      <c r="V363" s="53"/>
    </row>
    <row r="364" spans="1:22" s="52" customFormat="1">
      <c r="A364"/>
      <c r="B364"/>
      <c r="C364"/>
      <c r="D364"/>
      <c r="E364"/>
      <c r="F364"/>
      <c r="G364"/>
      <c r="H364"/>
      <c r="I364" s="13"/>
      <c r="J364" s="13"/>
      <c r="K364" s="13"/>
      <c r="L364" s="13"/>
      <c r="M364" s="53"/>
      <c r="N364" s="53"/>
      <c r="O364" s="53"/>
      <c r="P364" s="53"/>
      <c r="Q364" s="53"/>
      <c r="R364" s="53"/>
      <c r="S364" s="53"/>
      <c r="T364" s="53"/>
      <c r="U364" s="53"/>
      <c r="V364" s="53"/>
    </row>
    <row r="365" spans="1:22" s="52" customFormat="1">
      <c r="A365"/>
      <c r="B365"/>
      <c r="C365"/>
      <c r="D365"/>
      <c r="E365"/>
      <c r="F365"/>
      <c r="G365"/>
      <c r="H365"/>
      <c r="I365" s="13"/>
      <c r="J365" s="13"/>
      <c r="K365" s="13"/>
      <c r="L365" s="13"/>
      <c r="M365" s="53"/>
      <c r="N365" s="53"/>
      <c r="O365" s="53"/>
      <c r="P365" s="53"/>
      <c r="Q365" s="53"/>
      <c r="R365" s="53"/>
      <c r="S365" s="53"/>
      <c r="T365" s="53"/>
      <c r="U365" s="53"/>
      <c r="V365" s="53"/>
    </row>
    <row r="366" spans="1:22" s="52" customFormat="1">
      <c r="A366"/>
      <c r="B366"/>
      <c r="C366"/>
      <c r="D366"/>
      <c r="E366"/>
      <c r="F366"/>
      <c r="G366"/>
      <c r="H366"/>
      <c r="I366" s="13"/>
      <c r="J366" s="13"/>
      <c r="K366" s="13"/>
      <c r="L366" s="13"/>
      <c r="M366" s="53"/>
      <c r="N366" s="53"/>
      <c r="O366" s="53"/>
      <c r="P366" s="53"/>
      <c r="Q366" s="53"/>
      <c r="R366" s="53"/>
      <c r="S366" s="53"/>
      <c r="T366" s="53"/>
      <c r="U366" s="53"/>
      <c r="V366" s="53"/>
    </row>
    <row r="367" spans="1:22" s="52" customFormat="1">
      <c r="A367"/>
      <c r="B367"/>
      <c r="C367"/>
      <c r="D367"/>
      <c r="E367"/>
      <c r="F367"/>
      <c r="G367"/>
      <c r="H367"/>
      <c r="I367" s="13"/>
      <c r="J367" s="13"/>
      <c r="K367" s="13"/>
      <c r="L367" s="13"/>
      <c r="M367" s="53"/>
      <c r="N367" s="53"/>
      <c r="O367" s="53"/>
      <c r="P367" s="53"/>
      <c r="Q367" s="53"/>
      <c r="R367" s="53"/>
      <c r="S367" s="53"/>
      <c r="T367" s="53"/>
      <c r="U367" s="53"/>
      <c r="V367" s="53"/>
    </row>
    <row r="368" spans="1:22" s="52" customFormat="1">
      <c r="A368"/>
      <c r="B368"/>
      <c r="C368"/>
      <c r="D368"/>
      <c r="E368"/>
      <c r="F368"/>
      <c r="G368"/>
      <c r="H368"/>
      <c r="I368" s="13"/>
      <c r="J368" s="13"/>
      <c r="K368" s="13"/>
      <c r="L368" s="13"/>
      <c r="M368" s="53"/>
      <c r="N368" s="53"/>
      <c r="O368" s="53"/>
      <c r="P368" s="53"/>
      <c r="Q368" s="53"/>
      <c r="R368" s="53"/>
      <c r="S368" s="53"/>
      <c r="T368" s="53"/>
      <c r="U368" s="53"/>
      <c r="V368" s="53"/>
    </row>
    <row r="369" spans="1:22" s="52" customFormat="1">
      <c r="A369"/>
      <c r="B369"/>
      <c r="C369"/>
      <c r="D369"/>
      <c r="E369"/>
      <c r="F369"/>
      <c r="G369"/>
      <c r="H369"/>
      <c r="I369" s="13"/>
      <c r="J369" s="13"/>
      <c r="K369" s="13"/>
      <c r="L369" s="13"/>
      <c r="M369" s="53"/>
      <c r="N369" s="53"/>
      <c r="O369" s="53"/>
      <c r="P369" s="53"/>
      <c r="Q369" s="53"/>
      <c r="R369" s="53"/>
      <c r="S369" s="53"/>
      <c r="T369" s="53"/>
      <c r="U369" s="53"/>
      <c r="V369" s="53"/>
    </row>
    <row r="370" spans="1:22" s="52" customFormat="1">
      <c r="A370"/>
      <c r="B370"/>
      <c r="C370"/>
      <c r="D370"/>
      <c r="E370"/>
      <c r="F370"/>
      <c r="G370"/>
      <c r="H370"/>
      <c r="I370" s="13"/>
      <c r="J370" s="13"/>
      <c r="K370" s="13"/>
      <c r="L370" s="13"/>
      <c r="M370" s="53"/>
      <c r="N370" s="53"/>
      <c r="O370" s="53"/>
      <c r="P370" s="53"/>
      <c r="Q370" s="53"/>
      <c r="R370" s="53"/>
      <c r="S370" s="53"/>
      <c r="T370" s="53"/>
      <c r="U370" s="53"/>
      <c r="V370" s="53"/>
    </row>
    <row r="371" spans="1:22" s="52" customFormat="1">
      <c r="A371"/>
      <c r="B371"/>
      <c r="C371"/>
      <c r="D371"/>
      <c r="E371"/>
      <c r="F371"/>
      <c r="G371"/>
      <c r="H371"/>
      <c r="I371" s="13"/>
      <c r="J371" s="13"/>
      <c r="K371" s="13"/>
      <c r="L371" s="13"/>
      <c r="M371" s="53"/>
      <c r="N371" s="53"/>
      <c r="O371" s="53"/>
      <c r="P371" s="53"/>
      <c r="Q371" s="53"/>
      <c r="R371" s="53"/>
      <c r="S371" s="53"/>
      <c r="T371" s="53"/>
      <c r="U371" s="53"/>
      <c r="V371" s="53"/>
    </row>
    <row r="372" spans="1:22" s="52" customFormat="1">
      <c r="A372"/>
      <c r="B372"/>
      <c r="C372"/>
      <c r="D372"/>
      <c r="E372"/>
      <c r="F372"/>
      <c r="G372"/>
      <c r="H372"/>
      <c r="I372" s="13"/>
      <c r="J372" s="13"/>
      <c r="K372" s="13"/>
      <c r="L372" s="13"/>
      <c r="M372" s="53"/>
      <c r="N372" s="53"/>
      <c r="O372" s="53"/>
      <c r="P372" s="53"/>
      <c r="Q372" s="53"/>
      <c r="R372" s="53"/>
      <c r="S372" s="53"/>
      <c r="T372" s="53"/>
      <c r="U372" s="53"/>
      <c r="V372" s="53"/>
    </row>
    <row r="373" spans="1:22" s="52" customFormat="1">
      <c r="A373"/>
      <c r="B373"/>
      <c r="C373"/>
      <c r="D373"/>
      <c r="E373"/>
      <c r="F373"/>
      <c r="G373"/>
      <c r="H373"/>
      <c r="I373" s="13"/>
      <c r="J373" s="13"/>
      <c r="K373" s="13"/>
      <c r="L373" s="13"/>
      <c r="M373" s="53"/>
      <c r="N373" s="53"/>
      <c r="O373" s="53"/>
      <c r="P373" s="53"/>
      <c r="Q373" s="53"/>
      <c r="R373" s="53"/>
      <c r="S373" s="53"/>
      <c r="T373" s="53"/>
      <c r="U373" s="53"/>
      <c r="V373" s="53"/>
    </row>
    <row r="374" spans="1:22" s="52" customFormat="1">
      <c r="A374"/>
      <c r="B374"/>
      <c r="C374"/>
      <c r="D374"/>
      <c r="E374"/>
      <c r="F374"/>
      <c r="G374"/>
      <c r="H374"/>
      <c r="I374" s="13"/>
      <c r="J374" s="13"/>
      <c r="K374" s="13"/>
      <c r="L374" s="13"/>
      <c r="M374" s="53"/>
      <c r="N374" s="53"/>
      <c r="O374" s="53"/>
      <c r="P374" s="53"/>
      <c r="Q374" s="53"/>
      <c r="R374" s="53"/>
      <c r="S374" s="53"/>
      <c r="T374" s="53"/>
      <c r="U374" s="53"/>
      <c r="V374" s="53"/>
    </row>
    <row r="375" spans="1:22" s="52" customFormat="1">
      <c r="A375"/>
      <c r="B375"/>
      <c r="C375"/>
      <c r="D375"/>
      <c r="E375"/>
      <c r="F375"/>
      <c r="G375"/>
      <c r="H375"/>
      <c r="I375" s="13"/>
      <c r="J375" s="13"/>
      <c r="K375" s="13"/>
      <c r="L375" s="13"/>
      <c r="M375" s="53"/>
      <c r="N375" s="53"/>
      <c r="O375" s="53"/>
      <c r="P375" s="53"/>
      <c r="Q375" s="53"/>
      <c r="R375" s="53"/>
      <c r="S375" s="53"/>
      <c r="T375" s="53"/>
      <c r="U375" s="53"/>
      <c r="V375" s="53"/>
    </row>
    <row r="376" spans="1:22" s="52" customFormat="1">
      <c r="A376"/>
      <c r="B376"/>
      <c r="C376"/>
      <c r="D376"/>
      <c r="E376"/>
      <c r="F376"/>
      <c r="G376"/>
      <c r="H376"/>
      <c r="I376" s="13"/>
      <c r="J376" s="13"/>
      <c r="K376" s="13"/>
      <c r="L376" s="13"/>
      <c r="M376" s="53"/>
      <c r="N376" s="53"/>
      <c r="O376" s="53"/>
      <c r="P376" s="53"/>
      <c r="Q376" s="53"/>
      <c r="R376" s="53"/>
      <c r="S376" s="53"/>
      <c r="T376" s="53"/>
      <c r="U376" s="53"/>
      <c r="V376" s="53"/>
    </row>
    <row r="377" spans="1:22" s="52" customFormat="1">
      <c r="A377"/>
      <c r="B377"/>
      <c r="C377"/>
      <c r="D377"/>
      <c r="E377"/>
      <c r="F377"/>
      <c r="G377"/>
      <c r="H377"/>
      <c r="I377" s="13"/>
      <c r="J377" s="13"/>
      <c r="K377" s="13"/>
      <c r="L377" s="13"/>
      <c r="M377" s="53"/>
      <c r="N377" s="53"/>
      <c r="O377" s="53"/>
      <c r="P377" s="53"/>
      <c r="Q377" s="53"/>
      <c r="R377" s="53"/>
      <c r="S377" s="53"/>
      <c r="T377" s="53"/>
      <c r="U377" s="53"/>
      <c r="V377" s="53"/>
    </row>
    <row r="378" spans="1:22" s="52" customFormat="1">
      <c r="A378"/>
      <c r="B378"/>
      <c r="C378"/>
      <c r="D378"/>
      <c r="E378"/>
      <c r="F378"/>
      <c r="G378"/>
      <c r="H378"/>
      <c r="I378" s="13"/>
      <c r="J378" s="13"/>
      <c r="K378" s="13"/>
      <c r="L378" s="13"/>
      <c r="M378" s="53"/>
      <c r="N378" s="53"/>
      <c r="O378" s="53"/>
      <c r="P378" s="53"/>
      <c r="Q378" s="53"/>
      <c r="R378" s="53"/>
      <c r="S378" s="53"/>
      <c r="T378" s="53"/>
      <c r="U378" s="53"/>
      <c r="V378" s="53"/>
    </row>
    <row r="379" spans="1:22" s="52" customFormat="1">
      <c r="A379"/>
      <c r="B379"/>
      <c r="C379"/>
      <c r="D379"/>
      <c r="E379"/>
      <c r="F379"/>
      <c r="G379"/>
      <c r="H379"/>
      <c r="I379" s="13"/>
      <c r="J379" s="13"/>
      <c r="K379" s="13"/>
      <c r="L379" s="13"/>
      <c r="M379" s="53"/>
      <c r="N379" s="53"/>
      <c r="O379" s="53"/>
      <c r="P379" s="53"/>
      <c r="Q379" s="53"/>
      <c r="R379" s="53"/>
      <c r="S379" s="53"/>
      <c r="T379" s="53"/>
      <c r="U379" s="53"/>
      <c r="V379" s="53"/>
    </row>
    <row r="380" spans="1:22" s="52" customFormat="1">
      <c r="A380"/>
      <c r="B380"/>
      <c r="C380"/>
      <c r="D380"/>
      <c r="E380"/>
      <c r="F380"/>
      <c r="G380"/>
      <c r="H380"/>
      <c r="I380" s="13"/>
      <c r="J380" s="13"/>
      <c r="K380" s="13"/>
      <c r="L380" s="13"/>
      <c r="M380" s="53"/>
      <c r="N380" s="53"/>
      <c r="O380" s="53"/>
      <c r="P380" s="53"/>
      <c r="Q380" s="53"/>
      <c r="R380" s="53"/>
      <c r="S380" s="53"/>
      <c r="T380" s="53"/>
      <c r="U380" s="53"/>
      <c r="V380" s="53"/>
    </row>
    <row r="381" spans="1:22" s="52" customFormat="1">
      <c r="A381"/>
      <c r="B381"/>
      <c r="C381"/>
      <c r="D381"/>
      <c r="E381"/>
      <c r="F381"/>
      <c r="G381"/>
      <c r="H381"/>
      <c r="I381" s="13"/>
      <c r="J381" s="13"/>
      <c r="K381" s="13"/>
      <c r="L381" s="13"/>
      <c r="M381" s="53"/>
      <c r="N381" s="53"/>
      <c r="O381" s="53"/>
      <c r="P381" s="53"/>
      <c r="Q381" s="53"/>
      <c r="R381" s="53"/>
      <c r="S381" s="53"/>
      <c r="T381" s="53"/>
      <c r="U381" s="53"/>
      <c r="V381" s="53"/>
    </row>
    <row r="382" spans="1:22" s="52" customFormat="1">
      <c r="A382"/>
      <c r="B382"/>
      <c r="C382"/>
      <c r="D382"/>
      <c r="E382"/>
      <c r="F382"/>
      <c r="G382"/>
      <c r="H382"/>
      <c r="I382" s="13"/>
      <c r="J382" s="13"/>
      <c r="K382" s="13"/>
      <c r="L382" s="13"/>
      <c r="M382" s="53"/>
      <c r="N382" s="53"/>
      <c r="O382" s="53"/>
      <c r="P382" s="53"/>
      <c r="Q382" s="53"/>
      <c r="R382" s="53"/>
      <c r="S382" s="53"/>
      <c r="T382" s="53"/>
      <c r="U382" s="53"/>
      <c r="V382" s="53"/>
    </row>
    <row r="383" spans="1:22" s="52" customFormat="1">
      <c r="A383"/>
      <c r="B383"/>
      <c r="C383"/>
      <c r="D383"/>
      <c r="E383"/>
      <c r="F383"/>
      <c r="G383"/>
      <c r="H383"/>
      <c r="I383" s="13"/>
      <c r="J383" s="13"/>
      <c r="K383" s="13"/>
      <c r="L383" s="13"/>
      <c r="M383" s="53"/>
      <c r="N383" s="53"/>
      <c r="O383" s="53"/>
      <c r="P383" s="53"/>
      <c r="Q383" s="53"/>
      <c r="R383" s="53"/>
      <c r="S383" s="53"/>
      <c r="T383" s="53"/>
      <c r="U383" s="53"/>
      <c r="V383" s="53"/>
    </row>
    <row r="384" spans="1:22" s="52" customFormat="1">
      <c r="A384"/>
      <c r="B384"/>
      <c r="C384"/>
      <c r="D384"/>
      <c r="E384"/>
      <c r="F384"/>
      <c r="G384"/>
      <c r="H384"/>
      <c r="I384" s="13"/>
      <c r="J384" s="13"/>
      <c r="K384" s="13"/>
      <c r="L384" s="13"/>
      <c r="M384" s="53"/>
      <c r="N384" s="53"/>
      <c r="O384" s="53"/>
      <c r="P384" s="53"/>
      <c r="Q384" s="53"/>
      <c r="R384" s="53"/>
      <c r="S384" s="53"/>
      <c r="T384" s="53"/>
      <c r="U384" s="53"/>
      <c r="V384" s="53"/>
    </row>
    <row r="385" spans="1:22" s="52" customFormat="1">
      <c r="A385"/>
      <c r="B385"/>
      <c r="C385"/>
      <c r="D385"/>
      <c r="E385"/>
      <c r="F385"/>
      <c r="G385"/>
      <c r="H385"/>
      <c r="I385" s="13"/>
      <c r="J385" s="13"/>
      <c r="K385" s="13"/>
      <c r="L385" s="13"/>
      <c r="M385" s="53"/>
      <c r="N385" s="53"/>
      <c r="O385" s="53"/>
      <c r="P385" s="53"/>
      <c r="Q385" s="53"/>
      <c r="R385" s="53"/>
      <c r="S385" s="53"/>
      <c r="T385" s="53"/>
      <c r="U385" s="53"/>
      <c r="V385" s="53"/>
    </row>
    <row r="386" spans="1:22" s="52" customFormat="1">
      <c r="A386"/>
      <c r="B386"/>
      <c r="C386"/>
      <c r="D386"/>
      <c r="E386"/>
      <c r="F386"/>
      <c r="G386"/>
      <c r="H386"/>
      <c r="I386" s="13"/>
      <c r="J386" s="13"/>
      <c r="K386" s="13"/>
      <c r="L386" s="13"/>
      <c r="M386" s="53"/>
      <c r="N386" s="53"/>
      <c r="O386" s="53"/>
      <c r="P386" s="53"/>
      <c r="Q386" s="53"/>
      <c r="R386" s="53"/>
      <c r="S386" s="53"/>
      <c r="T386" s="53"/>
      <c r="U386" s="53"/>
      <c r="V386" s="53"/>
    </row>
    <row r="387" spans="1:22" s="52" customFormat="1">
      <c r="A387"/>
      <c r="B387"/>
      <c r="C387"/>
      <c r="D387"/>
      <c r="E387"/>
      <c r="F387"/>
      <c r="G387"/>
      <c r="H387"/>
      <c r="I387" s="13"/>
      <c r="J387" s="13"/>
      <c r="K387" s="13"/>
      <c r="L387" s="13"/>
      <c r="M387" s="53"/>
      <c r="N387" s="53"/>
      <c r="O387" s="53"/>
      <c r="P387" s="53"/>
      <c r="Q387" s="53"/>
      <c r="R387" s="53"/>
      <c r="S387" s="53"/>
      <c r="T387" s="53"/>
      <c r="U387" s="53"/>
      <c r="V387" s="53"/>
    </row>
    <row r="388" spans="1:22" s="52" customFormat="1">
      <c r="A388"/>
      <c r="B388"/>
      <c r="C388"/>
      <c r="D388"/>
      <c r="E388"/>
      <c r="F388"/>
      <c r="G388"/>
      <c r="H388"/>
      <c r="I388" s="13"/>
      <c r="J388" s="13"/>
      <c r="K388" s="13"/>
      <c r="L388" s="13"/>
      <c r="M388" s="53"/>
      <c r="N388" s="53"/>
      <c r="O388" s="53"/>
      <c r="P388" s="53"/>
      <c r="Q388" s="53"/>
      <c r="R388" s="53"/>
      <c r="S388" s="53"/>
      <c r="T388" s="53"/>
      <c r="U388" s="53"/>
      <c r="V388" s="53"/>
    </row>
    <row r="389" spans="1:22" s="52" customFormat="1">
      <c r="A389"/>
      <c r="B389"/>
      <c r="C389"/>
      <c r="D389"/>
      <c r="E389"/>
      <c r="F389"/>
      <c r="G389"/>
      <c r="H389"/>
      <c r="I389" s="13"/>
      <c r="J389" s="13"/>
      <c r="K389" s="13"/>
      <c r="L389" s="13"/>
      <c r="M389" s="53"/>
      <c r="N389" s="53"/>
      <c r="O389" s="53"/>
      <c r="P389" s="53"/>
      <c r="Q389" s="53"/>
      <c r="R389" s="53"/>
      <c r="S389" s="53"/>
      <c r="T389" s="53"/>
      <c r="U389" s="53"/>
      <c r="V389" s="53"/>
    </row>
    <row r="390" spans="1:22" s="52" customFormat="1">
      <c r="A390"/>
      <c r="B390"/>
      <c r="C390"/>
      <c r="D390"/>
      <c r="E390"/>
      <c r="F390"/>
      <c r="G390"/>
      <c r="H390"/>
      <c r="I390" s="13"/>
      <c r="J390" s="13"/>
      <c r="K390" s="13"/>
      <c r="L390" s="13"/>
      <c r="M390" s="53"/>
      <c r="N390" s="53"/>
      <c r="O390" s="53"/>
      <c r="P390" s="53"/>
      <c r="Q390" s="53"/>
      <c r="R390" s="53"/>
      <c r="S390" s="53"/>
      <c r="T390" s="53"/>
      <c r="U390" s="53"/>
      <c r="V390" s="53"/>
    </row>
    <row r="391" spans="1:22" s="52" customFormat="1">
      <c r="A391"/>
      <c r="B391"/>
      <c r="C391"/>
      <c r="D391"/>
      <c r="E391"/>
      <c r="F391"/>
      <c r="G391"/>
      <c r="H391"/>
      <c r="I391" s="13"/>
      <c r="J391" s="13"/>
      <c r="K391" s="13"/>
      <c r="L391" s="13"/>
      <c r="M391" s="53"/>
      <c r="N391" s="53"/>
      <c r="O391" s="53"/>
      <c r="P391" s="53"/>
      <c r="Q391" s="53"/>
      <c r="R391" s="53"/>
      <c r="S391" s="53"/>
      <c r="T391" s="53"/>
      <c r="U391" s="53"/>
      <c r="V391" s="53"/>
    </row>
    <row r="392" spans="1:22" s="52" customFormat="1">
      <c r="A392"/>
      <c r="B392"/>
      <c r="C392"/>
      <c r="D392"/>
      <c r="E392"/>
      <c r="F392"/>
      <c r="G392"/>
      <c r="H392"/>
      <c r="I392" s="13"/>
      <c r="J392" s="13"/>
      <c r="K392" s="13"/>
      <c r="L392" s="13"/>
      <c r="M392" s="53"/>
      <c r="N392" s="53"/>
      <c r="O392" s="53"/>
      <c r="P392" s="53"/>
      <c r="Q392" s="53"/>
      <c r="R392" s="53"/>
      <c r="S392" s="53"/>
      <c r="T392" s="53"/>
      <c r="U392" s="53"/>
      <c r="V392" s="53"/>
    </row>
    <row r="393" spans="1:22" s="52" customFormat="1">
      <c r="A393"/>
      <c r="B393"/>
      <c r="C393"/>
      <c r="D393"/>
      <c r="E393"/>
      <c r="F393"/>
      <c r="G393"/>
      <c r="H393"/>
      <c r="I393" s="13"/>
      <c r="J393" s="13"/>
      <c r="K393" s="13"/>
      <c r="L393" s="13"/>
      <c r="M393" s="53"/>
      <c r="N393" s="53"/>
      <c r="O393" s="53"/>
      <c r="P393" s="53"/>
      <c r="Q393" s="53"/>
      <c r="R393" s="53"/>
      <c r="S393" s="53"/>
      <c r="T393" s="53"/>
      <c r="U393" s="53"/>
      <c r="V393" s="53"/>
    </row>
    <row r="394" spans="1:22" s="52" customFormat="1">
      <c r="A394"/>
      <c r="B394"/>
      <c r="C394"/>
      <c r="D394"/>
      <c r="E394"/>
      <c r="F394"/>
      <c r="G394"/>
      <c r="H394"/>
      <c r="I394" s="13"/>
      <c r="J394" s="13"/>
      <c r="K394" s="13"/>
      <c r="L394" s="13"/>
      <c r="M394" s="53"/>
      <c r="N394" s="53"/>
      <c r="O394" s="53"/>
      <c r="P394" s="53"/>
      <c r="Q394" s="53"/>
      <c r="R394" s="53"/>
      <c r="S394" s="53"/>
      <c r="T394" s="53"/>
      <c r="U394" s="53"/>
      <c r="V394" s="53"/>
    </row>
    <row r="395" spans="1:22" s="52" customFormat="1">
      <c r="A395"/>
      <c r="B395"/>
      <c r="C395"/>
      <c r="D395"/>
      <c r="E395"/>
      <c r="F395"/>
      <c r="G395"/>
      <c r="H395"/>
      <c r="I395" s="13"/>
      <c r="J395" s="13"/>
      <c r="K395" s="13"/>
      <c r="L395" s="13"/>
      <c r="M395" s="53"/>
      <c r="N395" s="53"/>
      <c r="O395" s="53"/>
      <c r="P395" s="53"/>
      <c r="Q395" s="53"/>
      <c r="R395" s="53"/>
      <c r="S395" s="53"/>
      <c r="T395" s="53"/>
      <c r="U395" s="53"/>
      <c r="V395" s="53"/>
    </row>
    <row r="396" spans="1:22" s="52" customFormat="1">
      <c r="A396"/>
      <c r="B396"/>
      <c r="C396"/>
      <c r="D396"/>
      <c r="E396"/>
      <c r="F396"/>
      <c r="G396"/>
      <c r="H396"/>
      <c r="I396" s="13"/>
      <c r="J396" s="13"/>
      <c r="K396" s="13"/>
      <c r="L396" s="13"/>
      <c r="M396" s="53"/>
      <c r="N396" s="53"/>
      <c r="O396" s="53"/>
      <c r="P396" s="53"/>
      <c r="Q396" s="53"/>
      <c r="R396" s="53"/>
      <c r="S396" s="53"/>
      <c r="T396" s="53"/>
      <c r="U396" s="53"/>
      <c r="V396" s="53"/>
    </row>
    <row r="397" spans="1:22" s="52" customFormat="1">
      <c r="A397"/>
      <c r="B397"/>
      <c r="C397"/>
      <c r="D397"/>
      <c r="E397"/>
      <c r="F397"/>
      <c r="G397"/>
      <c r="H397"/>
      <c r="I397" s="13"/>
      <c r="J397" s="13"/>
      <c r="K397" s="13"/>
      <c r="L397" s="13"/>
      <c r="M397" s="53"/>
      <c r="N397" s="53"/>
      <c r="O397" s="53"/>
      <c r="P397" s="53"/>
      <c r="Q397" s="53"/>
      <c r="R397" s="53"/>
      <c r="S397" s="53"/>
      <c r="T397" s="53"/>
      <c r="U397" s="53"/>
      <c r="V397" s="53"/>
    </row>
    <row r="398" spans="1:22" s="52" customFormat="1">
      <c r="A398"/>
      <c r="B398"/>
      <c r="C398"/>
      <c r="D398"/>
      <c r="E398"/>
      <c r="F398"/>
      <c r="G398"/>
      <c r="H398"/>
      <c r="I398" s="13"/>
      <c r="J398" s="13"/>
      <c r="K398" s="13"/>
      <c r="L398" s="13"/>
      <c r="M398" s="53"/>
      <c r="N398" s="53"/>
      <c r="O398" s="53"/>
      <c r="P398" s="53"/>
      <c r="Q398" s="53"/>
      <c r="R398" s="53"/>
      <c r="S398" s="53"/>
      <c r="T398" s="53"/>
      <c r="U398" s="53"/>
      <c r="V398" s="53"/>
    </row>
    <row r="399" spans="1:22" s="52" customFormat="1">
      <c r="A399"/>
      <c r="B399"/>
      <c r="C399"/>
      <c r="D399"/>
      <c r="E399"/>
      <c r="F399"/>
      <c r="G399"/>
      <c r="H399"/>
      <c r="I399" s="13"/>
      <c r="J399" s="13"/>
      <c r="K399" s="13"/>
      <c r="L399" s="13"/>
      <c r="M399" s="53"/>
      <c r="N399" s="53"/>
      <c r="O399" s="53"/>
      <c r="P399" s="53"/>
      <c r="Q399" s="53"/>
      <c r="R399" s="53"/>
      <c r="S399" s="53"/>
      <c r="T399" s="53"/>
      <c r="U399" s="53"/>
      <c r="V399" s="53"/>
    </row>
    <row r="400" spans="1:22" s="52" customFormat="1">
      <c r="A400"/>
      <c r="B400"/>
      <c r="C400"/>
      <c r="D400"/>
      <c r="E400"/>
      <c r="F400"/>
      <c r="G400"/>
      <c r="H400"/>
      <c r="I400" s="13"/>
      <c r="J400" s="13"/>
      <c r="K400" s="13"/>
      <c r="L400" s="13"/>
      <c r="M400" s="53"/>
      <c r="N400" s="53"/>
      <c r="O400" s="53"/>
      <c r="P400" s="53"/>
      <c r="Q400" s="53"/>
      <c r="R400" s="53"/>
      <c r="S400" s="53"/>
      <c r="T400" s="53"/>
      <c r="U400" s="53"/>
      <c r="V400" s="53"/>
    </row>
    <row r="401" spans="1:22" s="52" customFormat="1">
      <c r="A401"/>
      <c r="B401"/>
      <c r="C401"/>
      <c r="D401"/>
      <c r="E401"/>
      <c r="F401"/>
      <c r="G401"/>
      <c r="H401"/>
      <c r="I401" s="13"/>
      <c r="J401" s="13"/>
      <c r="K401" s="13"/>
      <c r="L401" s="13"/>
      <c r="M401" s="53"/>
      <c r="N401" s="53"/>
      <c r="O401" s="53"/>
      <c r="P401" s="53"/>
      <c r="Q401" s="53"/>
      <c r="R401" s="53"/>
      <c r="S401" s="53"/>
      <c r="T401" s="53"/>
      <c r="U401" s="53"/>
      <c r="V401" s="53"/>
    </row>
    <row r="402" spans="1:22" s="52" customFormat="1">
      <c r="A402"/>
      <c r="B402"/>
      <c r="C402"/>
      <c r="D402"/>
      <c r="E402"/>
      <c r="F402"/>
      <c r="G402"/>
      <c r="H402"/>
      <c r="I402" s="13"/>
      <c r="J402" s="13"/>
      <c r="K402" s="13"/>
      <c r="L402" s="13"/>
      <c r="M402" s="53"/>
      <c r="N402" s="53"/>
      <c r="O402" s="53"/>
      <c r="P402" s="53"/>
      <c r="Q402" s="53"/>
      <c r="R402" s="53"/>
      <c r="S402" s="53"/>
      <c r="T402" s="53"/>
      <c r="U402" s="53"/>
      <c r="V402" s="53"/>
    </row>
    <row r="403" spans="1:22" s="52" customFormat="1">
      <c r="A403"/>
      <c r="B403"/>
      <c r="C403"/>
      <c r="D403"/>
      <c r="E403"/>
      <c r="F403"/>
      <c r="G403"/>
      <c r="H403"/>
      <c r="I403" s="13"/>
      <c r="J403" s="13"/>
      <c r="K403" s="13"/>
      <c r="L403" s="13"/>
      <c r="M403" s="53"/>
      <c r="N403" s="53"/>
      <c r="O403" s="53"/>
      <c r="P403" s="53"/>
      <c r="Q403" s="53"/>
      <c r="R403" s="53"/>
      <c r="S403" s="53"/>
      <c r="T403" s="53"/>
      <c r="U403" s="53"/>
      <c r="V403" s="53"/>
    </row>
    <row r="404" spans="1:22" s="52" customFormat="1">
      <c r="A404"/>
      <c r="B404"/>
      <c r="C404"/>
      <c r="D404"/>
      <c r="E404"/>
      <c r="F404"/>
      <c r="G404"/>
      <c r="H404"/>
      <c r="I404" s="13"/>
      <c r="J404" s="13"/>
      <c r="K404" s="13"/>
      <c r="L404" s="13"/>
      <c r="M404" s="53"/>
      <c r="N404" s="53"/>
      <c r="O404" s="53"/>
      <c r="P404" s="53"/>
      <c r="Q404" s="53"/>
      <c r="R404" s="53"/>
      <c r="S404" s="53"/>
      <c r="T404" s="53"/>
      <c r="U404" s="53"/>
      <c r="V404" s="53"/>
    </row>
    <row r="405" spans="1:22" s="52" customFormat="1">
      <c r="A405"/>
      <c r="B405"/>
      <c r="C405"/>
      <c r="D405"/>
      <c r="E405"/>
      <c r="F405"/>
      <c r="G405"/>
      <c r="H405"/>
      <c r="I405" s="13"/>
      <c r="J405" s="13"/>
      <c r="K405" s="13"/>
      <c r="L405" s="13"/>
      <c r="M405" s="53"/>
      <c r="N405" s="53"/>
      <c r="O405" s="53"/>
      <c r="P405" s="53"/>
      <c r="Q405" s="53"/>
      <c r="R405" s="53"/>
      <c r="S405" s="53"/>
      <c r="T405" s="53"/>
      <c r="U405" s="53"/>
      <c r="V405" s="53"/>
    </row>
    <row r="406" spans="1:22" s="52" customFormat="1">
      <c r="A406"/>
      <c r="B406"/>
      <c r="C406"/>
      <c r="D406"/>
      <c r="E406"/>
      <c r="F406"/>
      <c r="G406"/>
      <c r="H406"/>
      <c r="I406" s="13"/>
      <c r="J406" s="13"/>
      <c r="K406" s="13"/>
      <c r="L406" s="13"/>
      <c r="M406" s="53"/>
      <c r="N406" s="53"/>
      <c r="O406" s="53"/>
      <c r="P406" s="53"/>
      <c r="Q406" s="53"/>
      <c r="R406" s="53"/>
      <c r="S406" s="53"/>
      <c r="T406" s="53"/>
      <c r="U406" s="53"/>
      <c r="V406" s="53"/>
    </row>
    <row r="407" spans="1:22" s="52" customFormat="1">
      <c r="A407"/>
      <c r="B407"/>
      <c r="C407"/>
      <c r="D407"/>
      <c r="E407"/>
      <c r="F407"/>
      <c r="G407"/>
      <c r="H407"/>
      <c r="I407" s="13"/>
      <c r="J407" s="13"/>
      <c r="K407" s="13"/>
      <c r="L407" s="13"/>
      <c r="M407" s="53"/>
      <c r="N407" s="53"/>
      <c r="O407" s="53"/>
      <c r="P407" s="53"/>
      <c r="Q407" s="53"/>
      <c r="R407" s="53"/>
      <c r="S407" s="53"/>
      <c r="T407" s="53"/>
      <c r="U407" s="53"/>
      <c r="V407" s="53"/>
    </row>
    <row r="408" spans="1:22" s="52" customFormat="1">
      <c r="A408"/>
      <c r="B408"/>
      <c r="C408"/>
      <c r="D408"/>
      <c r="E408"/>
      <c r="F408"/>
      <c r="G408"/>
      <c r="H408"/>
      <c r="I408" s="13"/>
      <c r="J408" s="13"/>
      <c r="K408" s="13"/>
      <c r="L408" s="13"/>
      <c r="M408" s="53"/>
      <c r="N408" s="53"/>
      <c r="O408" s="53"/>
      <c r="P408" s="53"/>
      <c r="Q408" s="53"/>
      <c r="R408" s="53"/>
      <c r="S408" s="53"/>
      <c r="T408" s="53"/>
      <c r="U408" s="53"/>
      <c r="V408" s="53"/>
    </row>
    <row r="409" spans="1:22" s="52" customFormat="1">
      <c r="A409"/>
      <c r="B409"/>
      <c r="C409"/>
      <c r="D409"/>
      <c r="E409"/>
      <c r="F409"/>
      <c r="G409"/>
      <c r="H409"/>
      <c r="I409" s="13"/>
      <c r="J409" s="13"/>
      <c r="K409" s="13"/>
      <c r="L409" s="13"/>
      <c r="M409" s="53"/>
      <c r="N409" s="53"/>
      <c r="O409" s="53"/>
      <c r="P409" s="53"/>
      <c r="Q409" s="53"/>
      <c r="R409" s="53"/>
      <c r="S409" s="53"/>
      <c r="T409" s="53"/>
      <c r="U409" s="53"/>
      <c r="V409" s="53"/>
    </row>
    <row r="410" spans="1:22" s="52" customFormat="1">
      <c r="A410"/>
      <c r="B410"/>
      <c r="C410"/>
      <c r="D410"/>
      <c r="E410"/>
      <c r="F410"/>
      <c r="G410"/>
      <c r="H410"/>
      <c r="I410" s="13"/>
      <c r="J410" s="13"/>
      <c r="K410" s="13"/>
      <c r="L410" s="13"/>
      <c r="M410" s="53"/>
      <c r="N410" s="53"/>
      <c r="O410" s="53"/>
      <c r="P410" s="53"/>
      <c r="Q410" s="53"/>
      <c r="R410" s="53"/>
      <c r="S410" s="53"/>
      <c r="T410" s="53"/>
      <c r="U410" s="53"/>
      <c r="V410" s="53"/>
    </row>
    <row r="411" spans="1:22" s="52" customFormat="1">
      <c r="A411"/>
      <c r="B411"/>
      <c r="C411"/>
      <c r="D411"/>
      <c r="E411"/>
      <c r="F411"/>
      <c r="G411"/>
      <c r="H411"/>
      <c r="I411" s="13"/>
      <c r="J411" s="13"/>
      <c r="K411" s="13"/>
      <c r="L411" s="13"/>
      <c r="M411" s="53"/>
      <c r="N411" s="53"/>
      <c r="O411" s="53"/>
      <c r="P411" s="53"/>
      <c r="Q411" s="53"/>
      <c r="R411" s="53"/>
      <c r="S411" s="53"/>
      <c r="T411" s="53"/>
      <c r="U411" s="53"/>
      <c r="V411" s="53"/>
    </row>
    <row r="412" spans="1:22" s="52" customFormat="1">
      <c r="A412"/>
      <c r="B412"/>
      <c r="C412"/>
      <c r="D412"/>
      <c r="E412"/>
      <c r="F412"/>
      <c r="G412"/>
      <c r="H412"/>
      <c r="I412" s="13"/>
      <c r="J412" s="13"/>
      <c r="K412" s="13"/>
      <c r="L412" s="13"/>
      <c r="M412" s="53"/>
      <c r="N412" s="53"/>
      <c r="O412" s="53"/>
      <c r="P412" s="53"/>
      <c r="Q412" s="53"/>
      <c r="R412" s="53"/>
      <c r="S412" s="53"/>
      <c r="T412" s="53"/>
      <c r="U412" s="53"/>
      <c r="V412" s="53"/>
    </row>
    <row r="413" spans="1:22" s="52" customFormat="1">
      <c r="A413"/>
      <c r="B413"/>
      <c r="C413"/>
      <c r="D413"/>
      <c r="E413"/>
      <c r="F413"/>
      <c r="G413"/>
      <c r="H413"/>
      <c r="I413" s="13"/>
      <c r="J413" s="13"/>
      <c r="K413" s="13"/>
      <c r="L413" s="13"/>
      <c r="M413" s="53"/>
      <c r="N413" s="53"/>
      <c r="O413" s="53"/>
      <c r="P413" s="53"/>
      <c r="Q413" s="53"/>
      <c r="R413" s="53"/>
      <c r="S413" s="53"/>
      <c r="T413" s="53"/>
      <c r="U413" s="53"/>
      <c r="V413" s="53"/>
    </row>
    <row r="414" spans="1:22" s="52" customFormat="1">
      <c r="A414"/>
      <c r="B414"/>
      <c r="C414"/>
      <c r="D414"/>
      <c r="E414"/>
      <c r="F414"/>
      <c r="G414"/>
      <c r="H414"/>
      <c r="I414" s="13"/>
      <c r="J414" s="13"/>
      <c r="K414" s="13"/>
      <c r="L414" s="13"/>
      <c r="M414" s="53"/>
      <c r="N414" s="53"/>
      <c r="O414" s="53"/>
      <c r="P414" s="53"/>
      <c r="Q414" s="53"/>
      <c r="R414" s="53"/>
      <c r="S414" s="53"/>
      <c r="T414" s="53"/>
      <c r="U414" s="53"/>
      <c r="V414" s="53"/>
    </row>
    <row r="415" spans="1:22" s="52" customFormat="1">
      <c r="A415"/>
      <c r="B415"/>
      <c r="C415"/>
      <c r="D415"/>
      <c r="E415"/>
      <c r="F415"/>
      <c r="G415"/>
      <c r="H415"/>
      <c r="I415" s="13"/>
      <c r="J415" s="13"/>
      <c r="K415" s="13"/>
      <c r="L415" s="13"/>
      <c r="M415" s="53"/>
      <c r="N415" s="53"/>
      <c r="O415" s="53"/>
      <c r="P415" s="53"/>
      <c r="Q415" s="53"/>
      <c r="R415" s="53"/>
      <c r="S415" s="53"/>
      <c r="T415" s="53"/>
      <c r="U415" s="53"/>
      <c r="V415" s="53"/>
    </row>
    <row r="416" spans="1:22" s="52" customFormat="1">
      <c r="A416"/>
      <c r="B416"/>
      <c r="C416"/>
      <c r="D416"/>
      <c r="E416"/>
      <c r="F416"/>
      <c r="G416"/>
      <c r="H416"/>
      <c r="I416" s="13"/>
      <c r="J416" s="13"/>
      <c r="K416" s="13"/>
      <c r="L416" s="13"/>
      <c r="M416" s="53"/>
      <c r="N416" s="53"/>
      <c r="O416" s="53"/>
      <c r="P416" s="53"/>
      <c r="Q416" s="53"/>
      <c r="R416" s="53"/>
      <c r="S416" s="53"/>
      <c r="T416" s="53"/>
      <c r="U416" s="53"/>
      <c r="V416" s="53"/>
    </row>
    <row r="417" spans="1:22" s="52" customFormat="1">
      <c r="A417"/>
      <c r="B417"/>
      <c r="C417"/>
      <c r="D417"/>
      <c r="E417"/>
      <c r="F417"/>
      <c r="G417"/>
      <c r="H417"/>
      <c r="I417" s="13"/>
      <c r="J417" s="13"/>
      <c r="K417" s="13"/>
      <c r="L417" s="13"/>
      <c r="M417" s="53"/>
      <c r="N417" s="53"/>
      <c r="O417" s="53"/>
      <c r="P417" s="53"/>
      <c r="Q417" s="53"/>
      <c r="R417" s="53"/>
      <c r="S417" s="53"/>
      <c r="T417" s="53"/>
      <c r="U417" s="53"/>
      <c r="V417" s="53"/>
    </row>
    <row r="418" spans="1:22" s="52" customFormat="1">
      <c r="A418"/>
      <c r="B418"/>
      <c r="C418"/>
      <c r="D418"/>
      <c r="E418"/>
      <c r="F418"/>
      <c r="G418"/>
      <c r="H418"/>
      <c r="I418" s="13"/>
      <c r="J418" s="13"/>
      <c r="K418" s="13"/>
      <c r="L418" s="13"/>
      <c r="M418" s="53"/>
      <c r="N418" s="53"/>
      <c r="O418" s="53"/>
      <c r="P418" s="53"/>
      <c r="Q418" s="53"/>
      <c r="R418" s="53"/>
      <c r="S418" s="53"/>
      <c r="T418" s="53"/>
      <c r="U418" s="53"/>
      <c r="V418" s="53"/>
    </row>
    <row r="419" spans="1:22" s="52" customFormat="1">
      <c r="A419"/>
      <c r="B419"/>
      <c r="C419"/>
      <c r="D419"/>
      <c r="E419"/>
      <c r="F419"/>
      <c r="G419"/>
      <c r="H419"/>
      <c r="I419" s="13"/>
      <c r="J419" s="13"/>
      <c r="K419" s="13"/>
      <c r="L419" s="13"/>
      <c r="M419" s="53"/>
      <c r="N419" s="53"/>
      <c r="O419" s="53"/>
      <c r="P419" s="53"/>
      <c r="Q419" s="53"/>
      <c r="R419" s="53"/>
      <c r="S419" s="53"/>
      <c r="T419" s="53"/>
      <c r="U419" s="53"/>
      <c r="V419" s="53"/>
    </row>
    <row r="420" spans="1:22" s="52" customFormat="1">
      <c r="A420"/>
      <c r="B420"/>
      <c r="C420"/>
      <c r="D420"/>
      <c r="E420"/>
      <c r="F420"/>
      <c r="G420"/>
      <c r="H420"/>
      <c r="I420" s="13"/>
      <c r="J420" s="13"/>
      <c r="K420" s="13"/>
      <c r="L420" s="13"/>
      <c r="M420" s="53"/>
      <c r="N420" s="53"/>
      <c r="O420" s="53"/>
      <c r="P420" s="53"/>
      <c r="Q420" s="53"/>
      <c r="R420" s="53"/>
      <c r="S420" s="53"/>
      <c r="T420" s="53"/>
      <c r="U420" s="53"/>
      <c r="V420" s="53"/>
    </row>
    <row r="421" spans="1:22" s="52" customFormat="1">
      <c r="A421"/>
      <c r="B421"/>
      <c r="C421"/>
      <c r="D421"/>
      <c r="E421"/>
      <c r="F421"/>
      <c r="G421"/>
      <c r="H421"/>
      <c r="I421" s="13"/>
      <c r="J421" s="13"/>
      <c r="K421" s="13"/>
      <c r="L421" s="13"/>
      <c r="M421" s="53"/>
      <c r="N421" s="53"/>
      <c r="O421" s="53"/>
      <c r="P421" s="53"/>
      <c r="Q421" s="53"/>
      <c r="R421" s="53"/>
      <c r="S421" s="53"/>
      <c r="T421" s="53"/>
      <c r="U421" s="53"/>
      <c r="V421" s="53"/>
    </row>
    <row r="422" spans="1:22" s="52" customFormat="1">
      <c r="A422"/>
      <c r="B422"/>
      <c r="C422"/>
      <c r="D422"/>
      <c r="E422"/>
      <c r="F422"/>
      <c r="G422"/>
      <c r="H422"/>
      <c r="I422" s="13"/>
      <c r="J422" s="13"/>
      <c r="K422" s="13"/>
      <c r="L422" s="13"/>
      <c r="M422" s="53"/>
      <c r="N422" s="53"/>
      <c r="O422" s="53"/>
      <c r="P422" s="53"/>
      <c r="Q422" s="53"/>
      <c r="R422" s="53"/>
      <c r="S422" s="53"/>
      <c r="T422" s="53"/>
      <c r="U422" s="53"/>
      <c r="V422" s="53"/>
    </row>
    <row r="423" spans="1:22" s="52" customFormat="1">
      <c r="A423"/>
      <c r="B423"/>
      <c r="C423"/>
      <c r="D423"/>
      <c r="E423"/>
      <c r="F423"/>
      <c r="G423"/>
      <c r="H423"/>
      <c r="I423" s="13"/>
      <c r="J423" s="13"/>
      <c r="K423" s="13"/>
      <c r="L423" s="13"/>
      <c r="M423" s="53"/>
      <c r="N423" s="53"/>
      <c r="O423" s="53"/>
      <c r="P423" s="53"/>
      <c r="Q423" s="53"/>
      <c r="R423" s="53"/>
      <c r="S423" s="53"/>
      <c r="T423" s="53"/>
      <c r="U423" s="53"/>
      <c r="V423" s="53"/>
    </row>
    <row r="424" spans="1:22" s="52" customFormat="1">
      <c r="A424"/>
      <c r="B424"/>
      <c r="C424"/>
      <c r="D424"/>
      <c r="E424"/>
      <c r="F424"/>
      <c r="G424"/>
      <c r="H424"/>
      <c r="I424" s="13"/>
      <c r="J424" s="13"/>
      <c r="K424" s="13"/>
      <c r="L424" s="13"/>
      <c r="M424" s="53"/>
      <c r="N424" s="53"/>
      <c r="O424" s="53"/>
      <c r="P424" s="53"/>
      <c r="Q424" s="53"/>
      <c r="R424" s="53"/>
      <c r="S424" s="53"/>
      <c r="T424" s="53"/>
      <c r="U424" s="53"/>
      <c r="V424" s="53"/>
    </row>
    <row r="425" spans="1:22" s="52" customFormat="1">
      <c r="A425"/>
      <c r="B425"/>
      <c r="C425"/>
      <c r="D425"/>
      <c r="E425"/>
      <c r="F425"/>
      <c r="G425"/>
      <c r="H425"/>
      <c r="I425" s="13"/>
      <c r="J425" s="13"/>
      <c r="K425" s="13"/>
      <c r="L425" s="13"/>
      <c r="M425" s="53"/>
      <c r="N425" s="53"/>
      <c r="O425" s="53"/>
      <c r="P425" s="53"/>
      <c r="Q425" s="53"/>
      <c r="R425" s="53"/>
      <c r="S425" s="53"/>
      <c r="T425" s="53"/>
      <c r="U425" s="53"/>
      <c r="V425" s="53"/>
    </row>
    <row r="426" spans="1:22" s="52" customFormat="1">
      <c r="A426"/>
      <c r="B426"/>
      <c r="C426"/>
      <c r="D426"/>
      <c r="E426"/>
      <c r="F426"/>
      <c r="G426"/>
      <c r="H426"/>
      <c r="I426" s="13"/>
      <c r="J426" s="13"/>
      <c r="K426" s="13"/>
      <c r="L426" s="13"/>
      <c r="M426" s="53"/>
      <c r="N426" s="53"/>
      <c r="O426" s="53"/>
      <c r="P426" s="53"/>
      <c r="Q426" s="53"/>
      <c r="R426" s="53"/>
      <c r="S426" s="53"/>
      <c r="T426" s="53"/>
      <c r="U426" s="53"/>
      <c r="V426" s="53"/>
    </row>
    <row r="427" spans="1:22" s="52" customFormat="1">
      <c r="A427"/>
      <c r="B427"/>
      <c r="C427"/>
      <c r="D427"/>
      <c r="E427"/>
      <c r="F427"/>
      <c r="G427"/>
      <c r="H427"/>
      <c r="I427" s="13"/>
      <c r="J427" s="13"/>
      <c r="K427" s="13"/>
      <c r="L427" s="13"/>
      <c r="M427" s="53"/>
      <c r="N427" s="53"/>
      <c r="O427" s="53"/>
      <c r="P427" s="53"/>
      <c r="Q427" s="53"/>
      <c r="R427" s="53"/>
      <c r="S427" s="53"/>
      <c r="T427" s="53"/>
      <c r="U427" s="53"/>
      <c r="V427" s="53"/>
    </row>
    <row r="428" spans="1:22" s="52" customFormat="1">
      <c r="A428"/>
      <c r="B428"/>
      <c r="C428"/>
      <c r="D428"/>
      <c r="E428"/>
      <c r="F428"/>
      <c r="G428"/>
      <c r="H428"/>
      <c r="I428" s="13"/>
      <c r="J428" s="13"/>
      <c r="K428" s="13"/>
      <c r="L428" s="13"/>
      <c r="M428" s="53"/>
      <c r="N428" s="53"/>
      <c r="O428" s="53"/>
      <c r="P428" s="53"/>
      <c r="Q428" s="53"/>
      <c r="R428" s="53"/>
      <c r="S428" s="53"/>
      <c r="T428" s="53"/>
      <c r="U428" s="53"/>
      <c r="V428" s="53"/>
    </row>
    <row r="429" spans="1:22" s="52" customFormat="1">
      <c r="A429"/>
      <c r="B429"/>
      <c r="C429"/>
      <c r="D429"/>
      <c r="E429"/>
      <c r="F429"/>
      <c r="G429"/>
      <c r="H429"/>
      <c r="I429" s="13"/>
      <c r="J429" s="13"/>
      <c r="K429" s="13"/>
      <c r="L429" s="13"/>
      <c r="M429" s="53"/>
      <c r="N429" s="53"/>
      <c r="O429" s="53"/>
      <c r="P429" s="53"/>
      <c r="Q429" s="53"/>
      <c r="R429" s="53"/>
      <c r="S429" s="53"/>
      <c r="T429" s="53"/>
      <c r="U429" s="53"/>
      <c r="V429" s="53"/>
    </row>
    <row r="430" spans="1:22" s="52" customFormat="1">
      <c r="A430"/>
      <c r="B430"/>
      <c r="C430"/>
      <c r="D430"/>
      <c r="E430"/>
      <c r="F430"/>
      <c r="G430"/>
      <c r="H430"/>
      <c r="I430" s="13"/>
      <c r="J430" s="13"/>
      <c r="K430" s="13"/>
      <c r="L430" s="13"/>
      <c r="M430" s="53"/>
      <c r="N430" s="53"/>
      <c r="O430" s="53"/>
      <c r="P430" s="53"/>
      <c r="Q430" s="53"/>
      <c r="R430" s="53"/>
      <c r="S430" s="53"/>
      <c r="T430" s="53"/>
      <c r="U430" s="53"/>
      <c r="V430" s="53"/>
    </row>
    <row r="431" spans="1:22" s="52" customFormat="1">
      <c r="A431"/>
      <c r="B431"/>
      <c r="C431"/>
      <c r="D431"/>
      <c r="E431"/>
      <c r="F431"/>
      <c r="G431"/>
      <c r="H431"/>
      <c r="I431" s="13"/>
      <c r="J431" s="13"/>
      <c r="K431" s="13"/>
      <c r="L431" s="13"/>
      <c r="M431" s="53"/>
      <c r="N431" s="53"/>
      <c r="O431" s="53"/>
      <c r="P431" s="53"/>
      <c r="Q431" s="53"/>
      <c r="R431" s="53"/>
      <c r="S431" s="53"/>
      <c r="T431" s="53"/>
      <c r="U431" s="53"/>
      <c r="V431" s="53"/>
    </row>
    <row r="432" spans="1:22" s="52" customFormat="1">
      <c r="A432"/>
      <c r="B432"/>
      <c r="C432"/>
      <c r="D432"/>
      <c r="E432"/>
      <c r="F432"/>
      <c r="G432"/>
      <c r="H432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53"/>
      <c r="V432" s="53"/>
    </row>
    <row r="433" spans="1:22" s="52" customFormat="1">
      <c r="A433"/>
      <c r="B433"/>
      <c r="C433"/>
      <c r="D433"/>
      <c r="E433"/>
      <c r="F433"/>
      <c r="G433"/>
      <c r="H43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53"/>
      <c r="V433" s="53"/>
    </row>
    <row r="434" spans="1:22" s="52" customFormat="1">
      <c r="A434"/>
      <c r="B434"/>
      <c r="C434"/>
      <c r="D434"/>
      <c r="E434"/>
      <c r="F434"/>
      <c r="G434"/>
      <c r="H434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53"/>
      <c r="V434" s="53"/>
    </row>
    <row r="435" spans="1:22" s="52" customFormat="1">
      <c r="A435"/>
      <c r="B435"/>
      <c r="C435"/>
      <c r="D435"/>
      <c r="E435"/>
      <c r="F435"/>
      <c r="G435"/>
      <c r="H435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53"/>
      <c r="V435" s="53"/>
    </row>
    <row r="436" spans="1:22" s="52" customFormat="1">
      <c r="A436"/>
      <c r="B436"/>
      <c r="C436"/>
      <c r="D436"/>
      <c r="E436"/>
      <c r="F436"/>
      <c r="G436"/>
      <c r="H436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53"/>
      <c r="V436" s="53"/>
    </row>
    <row r="437" spans="1:22" s="52" customFormat="1">
      <c r="A437"/>
      <c r="B437"/>
      <c r="C437"/>
      <c r="D437"/>
      <c r="E437"/>
      <c r="F437"/>
      <c r="G437"/>
      <c r="H437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53"/>
      <c r="V437" s="53"/>
    </row>
    <row r="438" spans="1:22" s="52" customFormat="1">
      <c r="A438"/>
      <c r="B438"/>
      <c r="C438"/>
      <c r="D438"/>
      <c r="E438"/>
      <c r="F438"/>
      <c r="G438"/>
      <c r="H438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53"/>
      <c r="V438" s="53"/>
    </row>
    <row r="439" spans="1:22" s="52" customFormat="1">
      <c r="A439"/>
      <c r="B439"/>
      <c r="C439"/>
      <c r="D439"/>
      <c r="E439"/>
      <c r="F439"/>
      <c r="G439"/>
      <c r="H439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53"/>
      <c r="V439" s="53"/>
    </row>
    <row r="440" spans="1:22" s="52" customFormat="1">
      <c r="A440"/>
      <c r="B440"/>
      <c r="C440"/>
      <c r="D440"/>
      <c r="E440"/>
      <c r="F440"/>
      <c r="G440"/>
      <c r="H440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53"/>
      <c r="V440" s="53"/>
    </row>
    <row r="441" spans="1:22" s="52" customFormat="1">
      <c r="A441"/>
      <c r="B441"/>
      <c r="C441"/>
      <c r="D441"/>
      <c r="E441"/>
      <c r="F441"/>
      <c r="G441"/>
      <c r="H441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53"/>
      <c r="V441" s="53"/>
    </row>
    <row r="442" spans="1:22" s="52" customFormat="1">
      <c r="A442"/>
      <c r="B442"/>
      <c r="C442"/>
      <c r="D442"/>
      <c r="E442"/>
      <c r="F442"/>
      <c r="G442"/>
      <c r="H442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53"/>
      <c r="V442" s="53"/>
    </row>
    <row r="443" spans="1:22" s="52" customFormat="1">
      <c r="A443"/>
      <c r="B443"/>
      <c r="C443"/>
      <c r="D443"/>
      <c r="E443"/>
      <c r="F443"/>
      <c r="G443"/>
      <c r="H44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53"/>
      <c r="V443" s="53"/>
    </row>
    <row r="444" spans="1:22" s="52" customFormat="1">
      <c r="A444"/>
      <c r="B444"/>
      <c r="C444"/>
      <c r="D444"/>
      <c r="E444"/>
      <c r="F444"/>
      <c r="G444"/>
      <c r="H444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53"/>
      <c r="V444" s="53"/>
    </row>
    <row r="445" spans="1:22">
      <c r="U445" s="53"/>
      <c r="V445" s="53"/>
    </row>
    <row r="446" spans="1:22">
      <c r="U446" s="53"/>
      <c r="V446" s="53"/>
    </row>
    <row r="447" spans="1:22">
      <c r="U447" s="53"/>
      <c r="V447" s="53"/>
    </row>
    <row r="448" spans="1:22">
      <c r="U448" s="53"/>
      <c r="V448" s="53"/>
    </row>
    <row r="449" spans="21:22">
      <c r="U449" s="53"/>
      <c r="V449" s="53"/>
    </row>
    <row r="450" spans="21:22">
      <c r="U450" s="53"/>
      <c r="V450" s="53"/>
    </row>
    <row r="451" spans="21:22">
      <c r="U451" s="53"/>
      <c r="V451" s="53"/>
    </row>
    <row r="452" spans="21:22">
      <c r="U452" s="53"/>
      <c r="V452" s="53"/>
    </row>
    <row r="453" spans="21:22">
      <c r="U453" s="53"/>
      <c r="V453" s="53"/>
    </row>
    <row r="454" spans="21:22">
      <c r="U454" s="53"/>
      <c r="V454" s="53"/>
    </row>
    <row r="455" spans="21:22">
      <c r="U455" s="53"/>
      <c r="V455" s="53"/>
    </row>
    <row r="456" spans="21:22">
      <c r="U456" s="53"/>
      <c r="V456" s="53"/>
    </row>
    <row r="457" spans="21:22">
      <c r="U457" s="53"/>
      <c r="V457" s="53"/>
    </row>
    <row r="458" spans="21:22">
      <c r="U458" s="53"/>
      <c r="V458" s="53"/>
    </row>
    <row r="459" spans="21:22">
      <c r="U459" s="53"/>
      <c r="V459" s="53"/>
    </row>
    <row r="460" spans="21:22">
      <c r="U460" s="53"/>
      <c r="V460" s="53"/>
    </row>
  </sheetData>
  <pageMargins left="0.7" right="0.7" top="0.75" bottom="0.75" header="0.3" footer="0.3"/>
  <pageSetup paperSize="9" scale="6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C460"/>
  <sheetViews>
    <sheetView view="pageBreakPreview" topLeftCell="E2" zoomScale="85" zoomScaleNormal="70" zoomScaleSheetLayoutView="85" workbookViewId="0">
      <selection activeCell="M16" sqref="M16"/>
    </sheetView>
  </sheetViews>
  <sheetFormatPr defaultRowHeight="15"/>
  <cols>
    <col min="2" max="2" width="25.28515625" customWidth="1"/>
    <col min="3" max="3" width="6.7109375" customWidth="1"/>
    <col min="4" max="4" width="26.140625" customWidth="1"/>
    <col min="5" max="5" width="13.140625" customWidth="1"/>
    <col min="6" max="6" width="16.7109375" customWidth="1"/>
    <col min="8" max="8" width="9.140625" customWidth="1"/>
    <col min="9" max="11" width="9.140625" style="13" customWidth="1"/>
    <col min="12" max="19" width="12.28515625" style="13" customWidth="1"/>
    <col min="20" max="20" width="18.5703125" style="13" customWidth="1"/>
    <col min="21" max="22" width="9.140625" style="13" customWidth="1"/>
  </cols>
  <sheetData>
    <row r="1" spans="1:29" s="7" customFormat="1" ht="63.75" customHeight="1">
      <c r="A1" s="1"/>
      <c r="B1" s="2"/>
      <c r="C1" s="3" t="s">
        <v>0</v>
      </c>
      <c r="D1" s="4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2"/>
      <c r="V1" s="2"/>
    </row>
    <row r="2" spans="1:29" s="7" customFormat="1" ht="32.25" customHeight="1">
      <c r="A2" s="1"/>
      <c r="B2" s="2"/>
      <c r="C2" s="3" t="s">
        <v>1</v>
      </c>
      <c r="D2" s="8"/>
      <c r="E2" s="9"/>
      <c r="F2" s="9"/>
      <c r="G2" s="10"/>
      <c r="H2" s="11"/>
      <c r="I2" s="6"/>
      <c r="J2" s="6"/>
      <c r="K2" s="6"/>
      <c r="L2" s="6"/>
      <c r="M2" s="6"/>
      <c r="N2" s="12"/>
      <c r="O2" s="12"/>
      <c r="P2" s="12"/>
      <c r="Q2" s="12"/>
      <c r="R2" s="12"/>
      <c r="S2" s="12"/>
      <c r="T2" s="6"/>
      <c r="U2" s="2"/>
      <c r="V2" s="2"/>
    </row>
    <row r="3" spans="1:29">
      <c r="I3"/>
      <c r="J3"/>
      <c r="K3"/>
      <c r="L3"/>
    </row>
    <row r="5" spans="1:29" ht="17.25">
      <c r="A5" s="14"/>
      <c r="B5" s="15" t="s">
        <v>132</v>
      </c>
      <c r="C5" s="14"/>
      <c r="D5" s="14"/>
      <c r="E5" s="14"/>
      <c r="F5" s="14"/>
      <c r="G5" s="14"/>
      <c r="H5" s="16"/>
      <c r="I5" s="16"/>
      <c r="J5" s="16"/>
      <c r="K5" s="16"/>
      <c r="L5" s="16"/>
    </row>
    <row r="6" spans="1:29" ht="47.25">
      <c r="A6" s="69" t="s">
        <v>3</v>
      </c>
      <c r="B6" s="71" t="s">
        <v>4</v>
      </c>
      <c r="C6" s="17" t="s">
        <v>69</v>
      </c>
      <c r="D6" s="17" t="s">
        <v>126</v>
      </c>
      <c r="E6" s="17" t="s">
        <v>7</v>
      </c>
      <c r="F6" s="17" t="s">
        <v>8</v>
      </c>
      <c r="G6" s="17" t="s">
        <v>9</v>
      </c>
      <c r="H6" s="17" t="s">
        <v>10</v>
      </c>
      <c r="I6" s="18">
        <v>1</v>
      </c>
      <c r="J6" s="18">
        <v>2</v>
      </c>
      <c r="K6" s="18">
        <v>2</v>
      </c>
      <c r="L6" s="18" t="s">
        <v>125</v>
      </c>
      <c r="M6" s="18" t="s">
        <v>124</v>
      </c>
      <c r="N6" s="18">
        <v>1</v>
      </c>
      <c r="O6" s="18">
        <v>2</v>
      </c>
      <c r="P6" s="18">
        <v>2</v>
      </c>
      <c r="Q6" s="18" t="s">
        <v>125</v>
      </c>
      <c r="R6" s="18" t="s">
        <v>133</v>
      </c>
      <c r="S6" s="17" t="s">
        <v>26</v>
      </c>
      <c r="T6" s="17" t="s">
        <v>27</v>
      </c>
      <c r="U6" s="19"/>
      <c r="V6" s="19"/>
    </row>
    <row r="7" spans="1:29" s="27" customFormat="1" ht="18.75">
      <c r="A7" s="73">
        <v>1</v>
      </c>
      <c r="B7" s="72" t="s">
        <v>119</v>
      </c>
      <c r="C7" s="49" t="s">
        <v>58</v>
      </c>
      <c r="D7" s="49" t="s">
        <v>45</v>
      </c>
      <c r="E7" s="49" t="s">
        <v>29</v>
      </c>
      <c r="F7" s="50" t="s">
        <v>60</v>
      </c>
      <c r="G7" s="49">
        <v>1993</v>
      </c>
      <c r="H7" s="49">
        <v>75</v>
      </c>
      <c r="I7" s="54">
        <v>55</v>
      </c>
      <c r="J7" s="54">
        <v>60</v>
      </c>
      <c r="K7" s="54">
        <v>65</v>
      </c>
      <c r="L7" s="50"/>
      <c r="M7" s="50">
        <v>65</v>
      </c>
      <c r="N7" s="54">
        <v>75</v>
      </c>
      <c r="O7" s="54">
        <v>80</v>
      </c>
      <c r="P7" s="54">
        <v>85</v>
      </c>
      <c r="Q7" s="50"/>
      <c r="R7" s="50">
        <v>85</v>
      </c>
      <c r="S7" s="50">
        <f>M7+R7</f>
        <v>150</v>
      </c>
      <c r="T7" s="50" t="s">
        <v>60</v>
      </c>
      <c r="U7" s="36"/>
      <c r="V7" s="36"/>
    </row>
    <row r="8" spans="1:29" s="27" customFormat="1" ht="18.75">
      <c r="A8" s="33"/>
      <c r="B8" s="33"/>
      <c r="C8" s="33"/>
      <c r="D8" s="33"/>
      <c r="E8" s="33"/>
      <c r="F8" s="33"/>
      <c r="G8" s="33"/>
      <c r="H8" s="33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6"/>
      <c r="V8" s="36"/>
      <c r="W8" s="26"/>
      <c r="X8" s="26"/>
      <c r="Y8" s="26"/>
      <c r="Z8" s="26"/>
      <c r="AA8" s="26"/>
      <c r="AB8" s="26"/>
      <c r="AC8" s="26"/>
    </row>
    <row r="9" spans="1:29" s="27" customFormat="1" ht="18.75">
      <c r="A9" s="33"/>
      <c r="B9" s="33"/>
      <c r="C9" s="33"/>
      <c r="D9" s="33"/>
      <c r="E9" s="33"/>
      <c r="F9" s="33"/>
      <c r="G9" s="33"/>
      <c r="H9" s="33"/>
      <c r="N9" s="68"/>
      <c r="O9" s="68"/>
      <c r="P9" s="68"/>
      <c r="Q9" s="68"/>
      <c r="R9" s="68"/>
      <c r="S9" s="68"/>
      <c r="T9" s="34"/>
      <c r="U9" s="36"/>
      <c r="V9" s="36"/>
    </row>
    <row r="10" spans="1:29" s="27" customFormat="1" ht="18.75">
      <c r="A10" s="33"/>
      <c r="B10" s="33"/>
      <c r="C10" s="33"/>
      <c r="D10" s="33"/>
      <c r="E10" s="33"/>
      <c r="F10" s="33"/>
      <c r="G10" s="33"/>
      <c r="H10" s="33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6"/>
      <c r="V10" s="36"/>
      <c r="W10" s="26"/>
      <c r="X10" s="26"/>
      <c r="Y10" s="26"/>
      <c r="Z10" s="26"/>
      <c r="AA10" s="26"/>
      <c r="AB10" s="26"/>
      <c r="AC10" s="26"/>
    </row>
    <row r="11" spans="1:29" s="27" customFormat="1" ht="18.75">
      <c r="A11" s="33"/>
      <c r="B11" s="33"/>
      <c r="C11" s="33"/>
      <c r="D11" s="33"/>
      <c r="E11" s="33"/>
      <c r="F11" s="33"/>
      <c r="G11" s="33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6"/>
      <c r="V11" s="36"/>
    </row>
    <row r="12" spans="1:29" s="27" customFormat="1" ht="18.75">
      <c r="A12" s="33"/>
      <c r="B12" s="33"/>
      <c r="C12" s="33"/>
      <c r="D12" s="33"/>
      <c r="E12" s="33"/>
      <c r="F12" s="33"/>
      <c r="G12" s="33"/>
      <c r="H12" s="33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6"/>
      <c r="V12" s="36"/>
      <c r="W12" s="26"/>
      <c r="X12" s="26"/>
      <c r="Y12" s="26"/>
      <c r="Z12" s="26"/>
      <c r="AA12" s="26"/>
      <c r="AB12" s="26"/>
      <c r="AC12" s="26"/>
    </row>
    <row r="13" spans="1:29" s="27" customFormat="1" ht="18.75">
      <c r="A13" s="33"/>
      <c r="B13" s="33"/>
      <c r="C13" s="33"/>
      <c r="D13" s="33"/>
      <c r="E13" s="33"/>
      <c r="F13" s="33"/>
      <c r="G13" s="33"/>
      <c r="H13" s="33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6"/>
      <c r="V13" s="36"/>
      <c r="W13" s="26"/>
      <c r="X13" s="26"/>
      <c r="Y13" s="26"/>
      <c r="Z13" s="26"/>
      <c r="AA13" s="26"/>
      <c r="AB13" s="26"/>
      <c r="AC13" s="26"/>
    </row>
    <row r="14" spans="1:29" s="27" customFormat="1" ht="18.75">
      <c r="A14" s="33"/>
      <c r="B14" s="33"/>
      <c r="C14" s="33"/>
      <c r="D14" s="33"/>
      <c r="E14" s="33"/>
      <c r="F14" s="33"/>
      <c r="G14" s="33"/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6"/>
      <c r="V14" s="36"/>
    </row>
    <row r="15" spans="1:29" s="26" customFormat="1" ht="18.75">
      <c r="A15" s="19"/>
      <c r="B15" s="19"/>
      <c r="C15" s="19"/>
      <c r="D15" s="19"/>
      <c r="E15" s="19"/>
      <c r="F15" s="19"/>
      <c r="G15" s="33"/>
      <c r="H15" s="33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6"/>
      <c r="V15" s="36"/>
      <c r="W15" s="27"/>
      <c r="X15" s="27"/>
      <c r="Y15" s="27"/>
      <c r="Z15" s="27"/>
      <c r="AA15" s="27"/>
      <c r="AB15" s="27"/>
      <c r="AC15" s="27"/>
    </row>
    <row r="16" spans="1:29" s="26" customFormat="1" ht="18.75">
      <c r="A16" s="19"/>
      <c r="B16" s="19"/>
      <c r="C16" s="19"/>
      <c r="D16" s="19"/>
      <c r="E16" s="19"/>
      <c r="F16" s="19"/>
      <c r="G16" s="33"/>
      <c r="H16" s="33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6"/>
      <c r="V16" s="36"/>
    </row>
    <row r="17" spans="1:29" s="27" customFormat="1" ht="18.75">
      <c r="A17" s="19"/>
      <c r="B17" s="19"/>
      <c r="C17" s="19"/>
      <c r="D17" s="19"/>
      <c r="E17" s="19"/>
      <c r="F17" s="19"/>
      <c r="G17" s="33"/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6"/>
      <c r="V17" s="36"/>
      <c r="W17" s="26"/>
      <c r="X17" s="26"/>
      <c r="Y17" s="26"/>
      <c r="Z17" s="26"/>
      <c r="AA17" s="26"/>
      <c r="AB17" s="26"/>
      <c r="AC17" s="26"/>
    </row>
    <row r="18" spans="1:29" s="26" customFormat="1" ht="18.75" customHeight="1">
      <c r="A18"/>
      <c r="B18"/>
      <c r="C18"/>
      <c r="D18"/>
      <c r="E18"/>
      <c r="F18"/>
      <c r="G18" s="33"/>
      <c r="H18" s="33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6"/>
      <c r="V18" s="36"/>
      <c r="W18" s="27"/>
      <c r="X18" s="27"/>
      <c r="Y18" s="27"/>
      <c r="Z18" s="27"/>
      <c r="AA18" s="27"/>
      <c r="AB18" s="27"/>
      <c r="AC18" s="27"/>
    </row>
    <row r="19" spans="1:29" s="26" customFormat="1" ht="20.25" customHeight="1">
      <c r="A19"/>
      <c r="B19"/>
      <c r="C19"/>
      <c r="D19"/>
      <c r="E19"/>
      <c r="F19"/>
      <c r="G19" s="33"/>
      <c r="H19" s="33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6"/>
      <c r="V19" s="36"/>
      <c r="W19" s="27"/>
      <c r="X19" s="27"/>
      <c r="Y19" s="27"/>
      <c r="Z19" s="27"/>
      <c r="AA19" s="27"/>
      <c r="AB19" s="27"/>
      <c r="AC19" s="27"/>
    </row>
    <row r="20" spans="1:29" s="26" customFormat="1" ht="18.75">
      <c r="A20"/>
      <c r="B20"/>
      <c r="C20"/>
      <c r="D20"/>
      <c r="E20"/>
      <c r="F20"/>
      <c r="G20" s="19"/>
      <c r="H20" s="19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36"/>
      <c r="V20" s="36"/>
    </row>
    <row r="21" spans="1:29" s="26" customFormat="1" ht="18.75">
      <c r="A21"/>
      <c r="B21"/>
      <c r="C21"/>
      <c r="D21"/>
      <c r="E21"/>
      <c r="F21"/>
      <c r="G21" s="19"/>
      <c r="H21" s="19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36"/>
      <c r="V21" s="36"/>
    </row>
    <row r="22" spans="1:29" s="26" customFormat="1" ht="18.75">
      <c r="A22"/>
      <c r="B22"/>
      <c r="C22"/>
      <c r="D22"/>
      <c r="E22"/>
      <c r="F22"/>
      <c r="G22" s="19"/>
      <c r="H22" s="19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36"/>
      <c r="V22" s="36"/>
    </row>
    <row r="23" spans="1:29" s="26" customFormat="1" ht="18.75">
      <c r="A23"/>
      <c r="B23"/>
      <c r="C23"/>
      <c r="D23"/>
      <c r="E23"/>
      <c r="F23"/>
      <c r="G23"/>
      <c r="H2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36"/>
      <c r="V23" s="36"/>
    </row>
    <row r="24" spans="1:29" s="26" customFormat="1" ht="18.75">
      <c r="A24"/>
      <c r="B24"/>
      <c r="C24"/>
      <c r="D24"/>
      <c r="E24"/>
      <c r="F24"/>
      <c r="G24"/>
      <c r="H2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36"/>
      <c r="V24" s="36"/>
    </row>
    <row r="25" spans="1:29" s="26" customFormat="1" ht="18.75">
      <c r="A25"/>
      <c r="B25"/>
      <c r="C25"/>
      <c r="D25"/>
      <c r="E25"/>
      <c r="F25"/>
      <c r="G25"/>
      <c r="H25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36"/>
      <c r="V25" s="36"/>
    </row>
    <row r="26" spans="1:29" s="26" customFormat="1" ht="18.75">
      <c r="A26"/>
      <c r="B26"/>
      <c r="C26"/>
      <c r="D26"/>
      <c r="E26"/>
      <c r="F26"/>
      <c r="G26"/>
      <c r="H26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36"/>
      <c r="V26" s="36"/>
    </row>
    <row r="27" spans="1:29" s="26" customFormat="1" ht="18.75">
      <c r="A27"/>
      <c r="B27"/>
      <c r="C27"/>
      <c r="D27"/>
      <c r="E27"/>
      <c r="F27"/>
      <c r="G27"/>
      <c r="H27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36"/>
      <c r="V27" s="36"/>
    </row>
    <row r="28" spans="1:29" s="26" customFormat="1" ht="18.75">
      <c r="A28"/>
      <c r="B28"/>
      <c r="C28"/>
      <c r="D28"/>
      <c r="E28"/>
      <c r="F28"/>
      <c r="G28"/>
      <c r="H28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36"/>
      <c r="V28" s="36"/>
    </row>
    <row r="29" spans="1:29" s="26" customFormat="1" ht="18.75">
      <c r="A29"/>
      <c r="B29"/>
      <c r="C29"/>
      <c r="D29"/>
      <c r="E29"/>
      <c r="F29"/>
      <c r="G29"/>
      <c r="H29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36"/>
      <c r="V29" s="36"/>
    </row>
    <row r="30" spans="1:29" s="26" customFormat="1" ht="18.75">
      <c r="A30"/>
      <c r="B30"/>
      <c r="C30"/>
      <c r="D30"/>
      <c r="E30"/>
      <c r="F30"/>
      <c r="G30"/>
      <c r="H30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36"/>
      <c r="V30" s="36"/>
    </row>
    <row r="31" spans="1:29" s="26" customFormat="1" ht="18.75">
      <c r="A31"/>
      <c r="B31"/>
      <c r="C31"/>
      <c r="D31"/>
      <c r="E31"/>
      <c r="F31"/>
      <c r="G31"/>
      <c r="H3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36"/>
      <c r="V31" s="36"/>
    </row>
    <row r="32" spans="1:29" s="26" customFormat="1" ht="18.75">
      <c r="A32"/>
      <c r="B32"/>
      <c r="C32"/>
      <c r="D32"/>
      <c r="E32"/>
      <c r="F32"/>
      <c r="G32"/>
      <c r="H32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36"/>
      <c r="V32" s="36"/>
    </row>
    <row r="33" spans="1:22" s="26" customFormat="1" ht="18.75">
      <c r="A33"/>
      <c r="B33"/>
      <c r="C33"/>
      <c r="D33"/>
      <c r="E33"/>
      <c r="F33"/>
      <c r="G33"/>
      <c r="H3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36"/>
      <c r="V33" s="36"/>
    </row>
    <row r="34" spans="1:22" s="26" customFormat="1" ht="18.75">
      <c r="A34"/>
      <c r="B34"/>
      <c r="C34"/>
      <c r="D34"/>
      <c r="E34"/>
      <c r="F34"/>
      <c r="G34"/>
      <c r="H34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36"/>
      <c r="V34" s="36"/>
    </row>
    <row r="35" spans="1:22" s="26" customFormat="1" ht="18.75">
      <c r="A35"/>
      <c r="B35"/>
      <c r="C35"/>
      <c r="D35"/>
      <c r="E35"/>
      <c r="F35"/>
      <c r="G35"/>
      <c r="H35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36"/>
      <c r="V35" s="36"/>
    </row>
    <row r="36" spans="1:22" s="26" customFormat="1" ht="18.75">
      <c r="A36"/>
      <c r="B36"/>
      <c r="C36"/>
      <c r="D36"/>
      <c r="E36"/>
      <c r="F36"/>
      <c r="G36"/>
      <c r="H36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34"/>
      <c r="V36" s="34"/>
    </row>
    <row r="37" spans="1:22" s="26" customFormat="1" ht="18.75">
      <c r="A37"/>
      <c r="B37"/>
      <c r="C37"/>
      <c r="D37"/>
      <c r="E37"/>
      <c r="F37"/>
      <c r="G37"/>
      <c r="H37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34"/>
      <c r="V37" s="34"/>
    </row>
    <row r="38" spans="1:22" s="26" customFormat="1" ht="18.75">
      <c r="A38"/>
      <c r="B38"/>
      <c r="C38"/>
      <c r="D38"/>
      <c r="E38"/>
      <c r="F38"/>
      <c r="G38"/>
      <c r="H38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34"/>
      <c r="V38" s="34"/>
    </row>
    <row r="39" spans="1:22" s="26" customFormat="1" ht="18.75" customHeight="1">
      <c r="A39"/>
      <c r="B39"/>
      <c r="C39"/>
      <c r="D39"/>
      <c r="E39"/>
      <c r="F39"/>
      <c r="G39"/>
      <c r="H39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34"/>
      <c r="V39" s="34"/>
    </row>
    <row r="40" spans="1:22" s="26" customFormat="1" ht="18.75" customHeight="1">
      <c r="A40"/>
      <c r="B40"/>
      <c r="C40"/>
      <c r="D40"/>
      <c r="E40"/>
      <c r="F40"/>
      <c r="G40"/>
      <c r="H40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34"/>
      <c r="V40" s="34"/>
    </row>
    <row r="41" spans="1:22" ht="15.75">
      <c r="U41" s="34"/>
      <c r="V41" s="34"/>
    </row>
    <row r="42" spans="1:22" ht="15.75">
      <c r="U42" s="34"/>
      <c r="V42" s="34"/>
    </row>
    <row r="43" spans="1:22" ht="15.75">
      <c r="U43" s="34"/>
      <c r="V43" s="34"/>
    </row>
    <row r="44" spans="1:22" ht="15.75">
      <c r="U44" s="34"/>
      <c r="V44" s="34"/>
    </row>
    <row r="45" spans="1:22" ht="15.75">
      <c r="U45" s="34"/>
      <c r="V45" s="34"/>
    </row>
    <row r="46" spans="1:22" ht="15.75">
      <c r="U46" s="34"/>
      <c r="V46" s="34"/>
    </row>
    <row r="47" spans="1:22" ht="15.75">
      <c r="U47" s="34"/>
      <c r="V47" s="34"/>
    </row>
    <row r="48" spans="1:22" ht="15.75">
      <c r="U48" s="34"/>
      <c r="V48" s="34"/>
    </row>
    <row r="49" spans="21:22" ht="15.75">
      <c r="U49" s="51"/>
      <c r="V49" s="51"/>
    </row>
    <row r="50" spans="21:22" ht="15.75">
      <c r="U50" s="51"/>
      <c r="V50" s="51"/>
    </row>
    <row r="51" spans="21:22" ht="15.75">
      <c r="U51" s="51"/>
      <c r="V51" s="51"/>
    </row>
    <row r="240" spans="1:29" s="13" customFormat="1">
      <c r="A240"/>
      <c r="B240"/>
      <c r="C240"/>
      <c r="D240"/>
      <c r="E240"/>
      <c r="F240"/>
      <c r="G240"/>
      <c r="H240"/>
      <c r="M240" s="53"/>
      <c r="N240" s="53"/>
      <c r="O240" s="53"/>
      <c r="P240" s="53"/>
      <c r="Q240" s="53"/>
      <c r="R240" s="53"/>
      <c r="S240" s="53"/>
      <c r="T240" s="53"/>
      <c r="W240"/>
      <c r="X240"/>
      <c r="Y240"/>
      <c r="Z240"/>
      <c r="AA240"/>
      <c r="AB240"/>
      <c r="AC240"/>
    </row>
    <row r="241" spans="1:29" s="13" customFormat="1">
      <c r="A241"/>
      <c r="B241"/>
      <c r="C241"/>
      <c r="D241"/>
      <c r="E241"/>
      <c r="F241"/>
      <c r="G241"/>
      <c r="H241"/>
      <c r="M241" s="53"/>
      <c r="N241" s="53"/>
      <c r="O241" s="53"/>
      <c r="P241" s="53"/>
      <c r="Q241" s="53"/>
      <c r="R241" s="53"/>
      <c r="S241" s="53"/>
      <c r="T241" s="53"/>
      <c r="W241"/>
      <c r="X241"/>
      <c r="Y241"/>
      <c r="Z241"/>
      <c r="AA241"/>
      <c r="AB241"/>
      <c r="AC241"/>
    </row>
    <row r="242" spans="1:29" s="13" customFormat="1">
      <c r="A242"/>
      <c r="B242"/>
      <c r="C242"/>
      <c r="D242"/>
      <c r="E242"/>
      <c r="F242"/>
      <c r="G242"/>
      <c r="H242"/>
      <c r="M242" s="53"/>
      <c r="N242" s="53"/>
      <c r="O242" s="53"/>
      <c r="P242" s="53"/>
      <c r="Q242" s="53"/>
      <c r="R242" s="53"/>
      <c r="S242" s="53"/>
      <c r="T242" s="53"/>
      <c r="W242"/>
      <c r="X242"/>
      <c r="Y242"/>
      <c r="Z242"/>
      <c r="AA242"/>
      <c r="AB242"/>
      <c r="AC242"/>
    </row>
    <row r="243" spans="1:29" s="13" customFormat="1">
      <c r="A243"/>
      <c r="B243"/>
      <c r="C243"/>
      <c r="D243"/>
      <c r="E243"/>
      <c r="F243"/>
      <c r="G243"/>
      <c r="H243"/>
      <c r="M243" s="53"/>
      <c r="N243" s="53"/>
      <c r="O243" s="53"/>
      <c r="P243" s="53"/>
      <c r="Q243" s="53"/>
      <c r="R243" s="53"/>
      <c r="S243" s="53"/>
      <c r="T243" s="53"/>
      <c r="W243"/>
      <c r="X243"/>
      <c r="Y243"/>
      <c r="Z243"/>
      <c r="AA243"/>
      <c r="AB243"/>
      <c r="AC243"/>
    </row>
    <row r="244" spans="1:29" s="13" customFormat="1">
      <c r="A244"/>
      <c r="B244"/>
      <c r="C244"/>
      <c r="D244"/>
      <c r="E244"/>
      <c r="F244"/>
      <c r="G244"/>
      <c r="H244"/>
      <c r="M244" s="53"/>
      <c r="N244" s="53"/>
      <c r="O244" s="53"/>
      <c r="P244" s="53"/>
      <c r="Q244" s="53"/>
      <c r="R244" s="53"/>
      <c r="S244" s="53"/>
      <c r="T244" s="53"/>
      <c r="W244"/>
      <c r="X244"/>
      <c r="Y244"/>
      <c r="Z244"/>
      <c r="AA244"/>
      <c r="AB244"/>
      <c r="AC244"/>
    </row>
    <row r="245" spans="1:29" s="13" customFormat="1">
      <c r="A245"/>
      <c r="B245"/>
      <c r="C245"/>
      <c r="D245"/>
      <c r="E245"/>
      <c r="F245"/>
      <c r="G245"/>
      <c r="H245"/>
      <c r="M245" s="53"/>
      <c r="N245" s="53"/>
      <c r="O245" s="53"/>
      <c r="P245" s="53"/>
      <c r="Q245" s="53"/>
      <c r="R245" s="53"/>
      <c r="S245" s="53"/>
      <c r="T245" s="53"/>
      <c r="W245"/>
      <c r="X245"/>
      <c r="Y245"/>
      <c r="Z245"/>
      <c r="AA245"/>
      <c r="AB245"/>
      <c r="AC245"/>
    </row>
    <row r="246" spans="1:29" s="13" customFormat="1">
      <c r="A246"/>
      <c r="B246"/>
      <c r="C246"/>
      <c r="D246"/>
      <c r="E246"/>
      <c r="F246"/>
      <c r="G246"/>
      <c r="H246"/>
      <c r="M246" s="53"/>
      <c r="N246" s="53"/>
      <c r="O246" s="53"/>
      <c r="P246" s="53"/>
      <c r="Q246" s="53"/>
      <c r="R246" s="53"/>
      <c r="S246" s="53"/>
      <c r="T246" s="53"/>
      <c r="W246"/>
      <c r="X246"/>
      <c r="Y246"/>
      <c r="Z246"/>
      <c r="AA246"/>
      <c r="AB246"/>
      <c r="AC246"/>
    </row>
    <row r="247" spans="1:29" s="13" customFormat="1">
      <c r="A247"/>
      <c r="B247"/>
      <c r="C247"/>
      <c r="D247"/>
      <c r="E247"/>
      <c r="F247"/>
      <c r="G247"/>
      <c r="H247"/>
      <c r="M247" s="53"/>
      <c r="N247" s="53"/>
      <c r="O247" s="53"/>
      <c r="P247" s="53"/>
      <c r="Q247" s="53"/>
      <c r="R247" s="53"/>
      <c r="S247" s="53"/>
      <c r="T247" s="53"/>
      <c r="W247"/>
      <c r="X247"/>
      <c r="Y247"/>
      <c r="Z247"/>
      <c r="AA247"/>
      <c r="AB247"/>
      <c r="AC247"/>
    </row>
    <row r="248" spans="1:29" s="13" customFormat="1">
      <c r="A248"/>
      <c r="B248"/>
      <c r="C248"/>
      <c r="D248"/>
      <c r="E248"/>
      <c r="F248"/>
      <c r="G248"/>
      <c r="H248"/>
      <c r="M248" s="53"/>
      <c r="N248" s="53"/>
      <c r="O248" s="53"/>
      <c r="P248" s="53"/>
      <c r="Q248" s="53"/>
      <c r="R248" s="53"/>
      <c r="S248" s="53"/>
      <c r="T248" s="53"/>
      <c r="W248"/>
      <c r="X248"/>
      <c r="Y248"/>
      <c r="Z248"/>
      <c r="AA248"/>
      <c r="AB248"/>
      <c r="AC248"/>
    </row>
    <row r="249" spans="1:29" s="13" customFormat="1">
      <c r="A249"/>
      <c r="B249"/>
      <c r="C249"/>
      <c r="D249"/>
      <c r="E249"/>
      <c r="F249"/>
      <c r="G249"/>
      <c r="H249"/>
      <c r="M249" s="53"/>
      <c r="N249" s="53"/>
      <c r="O249" s="53"/>
      <c r="P249" s="53"/>
      <c r="Q249" s="53"/>
      <c r="R249" s="53"/>
      <c r="S249" s="53"/>
      <c r="T249" s="53"/>
      <c r="W249"/>
      <c r="X249"/>
      <c r="Y249"/>
      <c r="Z249"/>
      <c r="AA249"/>
      <c r="AB249"/>
      <c r="AC249"/>
    </row>
    <row r="250" spans="1:29">
      <c r="M250" s="53"/>
      <c r="N250" s="53"/>
      <c r="O250" s="53"/>
      <c r="P250" s="53"/>
      <c r="Q250" s="53"/>
      <c r="R250" s="53"/>
      <c r="S250" s="53"/>
      <c r="T250" s="53"/>
    </row>
    <row r="251" spans="1:29">
      <c r="M251" s="53"/>
      <c r="N251" s="53"/>
      <c r="O251" s="53"/>
      <c r="P251" s="53"/>
      <c r="Q251" s="53"/>
      <c r="R251" s="53"/>
      <c r="S251" s="53"/>
      <c r="T251" s="53"/>
    </row>
    <row r="252" spans="1:29">
      <c r="M252" s="53"/>
      <c r="N252" s="53"/>
      <c r="O252" s="53"/>
      <c r="P252" s="53"/>
      <c r="Q252" s="53"/>
      <c r="R252" s="53"/>
      <c r="S252" s="53"/>
      <c r="T252" s="53"/>
    </row>
    <row r="253" spans="1:29" s="52" customFormat="1">
      <c r="A253"/>
      <c r="B253"/>
      <c r="C253"/>
      <c r="D253"/>
      <c r="E253"/>
      <c r="F253"/>
      <c r="G253"/>
      <c r="H253"/>
      <c r="I253" s="13"/>
      <c r="J253" s="13"/>
      <c r="K253" s="13"/>
      <c r="L253" s="13"/>
      <c r="M253" s="53"/>
      <c r="N253" s="53"/>
      <c r="O253" s="53"/>
      <c r="P253" s="53"/>
      <c r="Q253" s="53"/>
      <c r="R253" s="53"/>
      <c r="S253" s="53"/>
      <c r="T253" s="53"/>
      <c r="U253" s="13"/>
      <c r="V253" s="13"/>
    </row>
    <row r="254" spans="1:29" s="52" customFormat="1">
      <c r="A254"/>
      <c r="B254"/>
      <c r="C254"/>
      <c r="D254"/>
      <c r="E254"/>
      <c r="F254"/>
      <c r="G254"/>
      <c r="H254"/>
      <c r="I254" s="13"/>
      <c r="J254" s="13"/>
      <c r="K254" s="13"/>
      <c r="L254" s="13"/>
      <c r="M254" s="53"/>
      <c r="N254" s="53"/>
      <c r="O254" s="53"/>
      <c r="P254" s="53"/>
      <c r="Q254" s="53"/>
      <c r="R254" s="53"/>
      <c r="S254" s="53"/>
      <c r="T254" s="53"/>
      <c r="U254" s="13"/>
      <c r="V254" s="13"/>
    </row>
    <row r="255" spans="1:29" s="52" customFormat="1">
      <c r="A255"/>
      <c r="B255"/>
      <c r="C255"/>
      <c r="D255"/>
      <c r="E255"/>
      <c r="F255"/>
      <c r="G255"/>
      <c r="H255"/>
      <c r="I255" s="13"/>
      <c r="J255" s="13"/>
      <c r="K255" s="13"/>
      <c r="L255" s="13"/>
      <c r="M255" s="53"/>
      <c r="N255" s="53"/>
      <c r="O255" s="53"/>
      <c r="P255" s="53"/>
      <c r="Q255" s="53"/>
      <c r="R255" s="53"/>
      <c r="S255" s="53"/>
      <c r="T255" s="53"/>
      <c r="U255" s="13"/>
      <c r="V255" s="13"/>
    </row>
    <row r="256" spans="1:29" s="52" customFormat="1">
      <c r="A256"/>
      <c r="B256"/>
      <c r="C256"/>
      <c r="D256"/>
      <c r="E256"/>
      <c r="F256"/>
      <c r="G256"/>
      <c r="H256"/>
      <c r="I256" s="13"/>
      <c r="J256" s="13"/>
      <c r="K256" s="13"/>
      <c r="L256" s="13"/>
      <c r="M256" s="53"/>
      <c r="N256" s="53"/>
      <c r="O256" s="53"/>
      <c r="P256" s="53"/>
      <c r="Q256" s="53"/>
      <c r="R256" s="53"/>
      <c r="S256" s="53"/>
      <c r="T256" s="53"/>
      <c r="U256" s="13"/>
      <c r="V256" s="13"/>
    </row>
    <row r="257" spans="1:22" s="52" customFormat="1">
      <c r="A257"/>
      <c r="B257"/>
      <c r="C257"/>
      <c r="D257"/>
      <c r="E257"/>
      <c r="F257"/>
      <c r="G257"/>
      <c r="H257"/>
      <c r="I257" s="13"/>
      <c r="J257" s="13"/>
      <c r="K257" s="13"/>
      <c r="L257" s="13"/>
      <c r="M257" s="53"/>
      <c r="N257" s="53"/>
      <c r="O257" s="53"/>
      <c r="P257" s="53"/>
      <c r="Q257" s="53"/>
      <c r="R257" s="53"/>
      <c r="S257" s="53"/>
      <c r="T257" s="53"/>
      <c r="U257" s="13"/>
      <c r="V257" s="13"/>
    </row>
    <row r="258" spans="1:22" s="52" customFormat="1">
      <c r="A258"/>
      <c r="B258"/>
      <c r="C258"/>
      <c r="D258"/>
      <c r="E258"/>
      <c r="F258"/>
      <c r="G258"/>
      <c r="H258"/>
      <c r="I258" s="13"/>
      <c r="J258" s="13"/>
      <c r="K258" s="13"/>
      <c r="L258" s="13"/>
      <c r="M258" s="53"/>
      <c r="N258" s="53"/>
      <c r="O258" s="53"/>
      <c r="P258" s="53"/>
      <c r="Q258" s="53"/>
      <c r="R258" s="53"/>
      <c r="S258" s="53"/>
      <c r="T258" s="53"/>
      <c r="U258" s="13"/>
      <c r="V258" s="13"/>
    </row>
    <row r="259" spans="1:22" s="52" customFormat="1">
      <c r="A259"/>
      <c r="B259"/>
      <c r="C259"/>
      <c r="D259"/>
      <c r="E259"/>
      <c r="F259"/>
      <c r="G259"/>
      <c r="H259"/>
      <c r="I259" s="13"/>
      <c r="J259" s="13"/>
      <c r="K259" s="13"/>
      <c r="L259" s="13"/>
      <c r="M259" s="53"/>
      <c r="N259" s="53"/>
      <c r="O259" s="53"/>
      <c r="P259" s="53"/>
      <c r="Q259" s="53"/>
      <c r="R259" s="53"/>
      <c r="S259" s="53"/>
      <c r="T259" s="53"/>
      <c r="U259" s="13"/>
      <c r="V259" s="13"/>
    </row>
    <row r="260" spans="1:22" s="52" customFormat="1">
      <c r="A260"/>
      <c r="B260"/>
      <c r="C260"/>
      <c r="D260"/>
      <c r="E260"/>
      <c r="F260"/>
      <c r="G260"/>
      <c r="H260"/>
      <c r="I260" s="13"/>
      <c r="J260" s="13"/>
      <c r="K260" s="13"/>
      <c r="L260" s="13"/>
      <c r="M260" s="53"/>
      <c r="N260" s="53"/>
      <c r="O260" s="53"/>
      <c r="P260" s="53"/>
      <c r="Q260" s="53"/>
      <c r="R260" s="53"/>
      <c r="S260" s="53"/>
      <c r="T260" s="53"/>
      <c r="U260" s="13"/>
      <c r="V260" s="13"/>
    </row>
    <row r="261" spans="1:22" s="52" customFormat="1">
      <c r="A261"/>
      <c r="B261"/>
      <c r="C261"/>
      <c r="D261"/>
      <c r="E261"/>
      <c r="F261"/>
      <c r="G261"/>
      <c r="H261"/>
      <c r="I261" s="13"/>
      <c r="J261" s="13"/>
      <c r="K261" s="13"/>
      <c r="L261" s="13"/>
      <c r="M261" s="53"/>
      <c r="N261" s="53"/>
      <c r="O261" s="53"/>
      <c r="P261" s="53"/>
      <c r="Q261" s="53"/>
      <c r="R261" s="53"/>
      <c r="S261" s="53"/>
      <c r="T261" s="53"/>
      <c r="U261" s="13"/>
      <c r="V261" s="13"/>
    </row>
    <row r="262" spans="1:22" s="52" customFormat="1">
      <c r="A262"/>
      <c r="B262"/>
      <c r="C262"/>
      <c r="D262"/>
      <c r="E262"/>
      <c r="F262"/>
      <c r="G262"/>
      <c r="H262"/>
      <c r="I262" s="13"/>
      <c r="J262" s="13"/>
      <c r="K262" s="13"/>
      <c r="L262" s="13"/>
      <c r="M262" s="53"/>
      <c r="N262" s="53"/>
      <c r="O262" s="53"/>
      <c r="P262" s="53"/>
      <c r="Q262" s="53"/>
      <c r="R262" s="53"/>
      <c r="S262" s="53"/>
      <c r="T262" s="53"/>
      <c r="U262" s="13"/>
      <c r="V262" s="13"/>
    </row>
    <row r="263" spans="1:22" s="52" customFormat="1">
      <c r="A263"/>
      <c r="B263"/>
      <c r="C263"/>
      <c r="D263"/>
      <c r="E263"/>
      <c r="F263"/>
      <c r="G263"/>
      <c r="H263"/>
      <c r="I263" s="13"/>
      <c r="J263" s="13"/>
      <c r="K263" s="13"/>
      <c r="L263" s="13"/>
      <c r="M263" s="53"/>
      <c r="N263" s="53"/>
      <c r="O263" s="53"/>
      <c r="P263" s="53"/>
      <c r="Q263" s="53"/>
      <c r="R263" s="53"/>
      <c r="S263" s="53"/>
      <c r="T263" s="53"/>
      <c r="U263" s="13"/>
      <c r="V263" s="13"/>
    </row>
    <row r="264" spans="1:22" s="52" customFormat="1">
      <c r="A264"/>
      <c r="B264"/>
      <c r="C264"/>
      <c r="D264"/>
      <c r="E264"/>
      <c r="F264"/>
      <c r="G264"/>
      <c r="H264"/>
      <c r="I264" s="13"/>
      <c r="J264" s="13"/>
      <c r="K264" s="13"/>
      <c r="L264" s="13"/>
      <c r="M264" s="53"/>
      <c r="N264" s="53"/>
      <c r="O264" s="53"/>
      <c r="P264" s="53"/>
      <c r="Q264" s="53"/>
      <c r="R264" s="53"/>
      <c r="S264" s="53"/>
      <c r="T264" s="53"/>
      <c r="U264" s="13"/>
      <c r="V264" s="13"/>
    </row>
    <row r="265" spans="1:22" s="52" customFormat="1">
      <c r="A265"/>
      <c r="B265"/>
      <c r="C265"/>
      <c r="D265"/>
      <c r="E265"/>
      <c r="F265"/>
      <c r="G265"/>
      <c r="H265"/>
      <c r="I265" s="13"/>
      <c r="J265" s="13"/>
      <c r="K265" s="13"/>
      <c r="L265" s="13"/>
      <c r="M265" s="53"/>
      <c r="N265" s="53"/>
      <c r="O265" s="53"/>
      <c r="P265" s="53"/>
      <c r="Q265" s="53"/>
      <c r="R265" s="53"/>
      <c r="S265" s="53"/>
      <c r="T265" s="53"/>
      <c r="U265" s="13"/>
      <c r="V265" s="13"/>
    </row>
    <row r="266" spans="1:22" s="52" customFormat="1">
      <c r="A266"/>
      <c r="B266"/>
      <c r="C266"/>
      <c r="D266"/>
      <c r="E266"/>
      <c r="F266"/>
      <c r="G266"/>
      <c r="H266"/>
      <c r="I266" s="13"/>
      <c r="J266" s="13"/>
      <c r="K266" s="13"/>
      <c r="L266" s="13"/>
      <c r="M266" s="53"/>
      <c r="N266" s="53"/>
      <c r="O266" s="53"/>
      <c r="P266" s="53"/>
      <c r="Q266" s="53"/>
      <c r="R266" s="53"/>
      <c r="S266" s="53"/>
      <c r="T266" s="53"/>
      <c r="U266" s="13"/>
      <c r="V266" s="13"/>
    </row>
    <row r="267" spans="1:22" s="52" customFormat="1">
      <c r="A267"/>
      <c r="B267"/>
      <c r="C267"/>
      <c r="D267"/>
      <c r="E267"/>
      <c r="F267"/>
      <c r="G267"/>
      <c r="H267"/>
      <c r="I267" s="13"/>
      <c r="J267" s="13"/>
      <c r="K267" s="13"/>
      <c r="L267" s="13"/>
      <c r="M267" s="53"/>
      <c r="N267" s="53"/>
      <c r="O267" s="53"/>
      <c r="P267" s="53"/>
      <c r="Q267" s="53"/>
      <c r="R267" s="53"/>
      <c r="S267" s="53"/>
      <c r="T267" s="53"/>
      <c r="U267" s="13"/>
      <c r="V267" s="13"/>
    </row>
    <row r="268" spans="1:22" s="52" customFormat="1">
      <c r="A268"/>
      <c r="B268"/>
      <c r="C268"/>
      <c r="D268"/>
      <c r="E268"/>
      <c r="F268"/>
      <c r="G268"/>
      <c r="H268"/>
      <c r="I268" s="13"/>
      <c r="J268" s="13"/>
      <c r="K268" s="13"/>
      <c r="L268" s="13"/>
      <c r="M268" s="53"/>
      <c r="N268" s="53"/>
      <c r="O268" s="53"/>
      <c r="P268" s="53"/>
      <c r="Q268" s="53"/>
      <c r="R268" s="53"/>
      <c r="S268" s="53"/>
      <c r="T268" s="53"/>
      <c r="U268" s="13"/>
      <c r="V268" s="13"/>
    </row>
    <row r="269" spans="1:22" s="52" customFormat="1">
      <c r="A269"/>
      <c r="B269"/>
      <c r="C269"/>
      <c r="D269"/>
      <c r="E269"/>
      <c r="F269"/>
      <c r="G269"/>
      <c r="H269"/>
      <c r="I269" s="13"/>
      <c r="J269" s="13"/>
      <c r="K269" s="13"/>
      <c r="L269" s="13"/>
      <c r="M269" s="53"/>
      <c r="N269" s="53"/>
      <c r="O269" s="53"/>
      <c r="P269" s="53"/>
      <c r="Q269" s="53"/>
      <c r="R269" s="53"/>
      <c r="S269" s="53"/>
      <c r="T269" s="53"/>
      <c r="U269" s="53"/>
      <c r="V269" s="53"/>
    </row>
    <row r="270" spans="1:22" s="52" customFormat="1">
      <c r="A270"/>
      <c r="B270"/>
      <c r="C270"/>
      <c r="D270"/>
      <c r="E270"/>
      <c r="F270"/>
      <c r="G270"/>
      <c r="H270"/>
      <c r="I270" s="13"/>
      <c r="J270" s="13"/>
      <c r="K270" s="13"/>
      <c r="L270" s="13"/>
      <c r="M270" s="53"/>
      <c r="N270" s="53"/>
      <c r="O270" s="53"/>
      <c r="P270" s="53"/>
      <c r="Q270" s="53"/>
      <c r="R270" s="53"/>
      <c r="S270" s="53"/>
      <c r="T270" s="53"/>
      <c r="U270" s="53"/>
      <c r="V270" s="53"/>
    </row>
    <row r="271" spans="1:22" s="52" customFormat="1">
      <c r="A271"/>
      <c r="B271"/>
      <c r="C271"/>
      <c r="D271"/>
      <c r="E271"/>
      <c r="F271"/>
      <c r="G271"/>
      <c r="H271"/>
      <c r="I271" s="13"/>
      <c r="J271" s="13"/>
      <c r="K271" s="13"/>
      <c r="L271" s="13"/>
      <c r="M271" s="53"/>
      <c r="N271" s="53"/>
      <c r="O271" s="53"/>
      <c r="P271" s="53"/>
      <c r="Q271" s="53"/>
      <c r="R271" s="53"/>
      <c r="S271" s="53"/>
      <c r="T271" s="53"/>
      <c r="U271" s="53"/>
      <c r="V271" s="53"/>
    </row>
    <row r="272" spans="1:22" s="52" customFormat="1">
      <c r="A272"/>
      <c r="B272"/>
      <c r="C272"/>
      <c r="D272"/>
      <c r="E272"/>
      <c r="F272"/>
      <c r="G272"/>
      <c r="H272"/>
      <c r="I272" s="13"/>
      <c r="J272" s="13"/>
      <c r="K272" s="13"/>
      <c r="L272" s="13"/>
      <c r="M272" s="53"/>
      <c r="N272" s="53"/>
      <c r="O272" s="53"/>
      <c r="P272" s="53"/>
      <c r="Q272" s="53"/>
      <c r="R272" s="53"/>
      <c r="S272" s="53"/>
      <c r="T272" s="53"/>
      <c r="U272" s="53"/>
      <c r="V272" s="53"/>
    </row>
    <row r="273" spans="1:22" s="52" customFormat="1">
      <c r="A273"/>
      <c r="B273"/>
      <c r="C273"/>
      <c r="D273"/>
      <c r="E273"/>
      <c r="F273"/>
      <c r="G273"/>
      <c r="H273"/>
      <c r="I273" s="13"/>
      <c r="J273" s="13"/>
      <c r="K273" s="13"/>
      <c r="L273" s="13"/>
      <c r="M273" s="53"/>
      <c r="N273" s="53"/>
      <c r="O273" s="53"/>
      <c r="P273" s="53"/>
      <c r="Q273" s="53"/>
      <c r="R273" s="53"/>
      <c r="S273" s="53"/>
      <c r="T273" s="53"/>
      <c r="U273" s="53"/>
      <c r="V273" s="53"/>
    </row>
    <row r="274" spans="1:22" s="52" customFormat="1">
      <c r="A274"/>
      <c r="B274"/>
      <c r="C274"/>
      <c r="D274"/>
      <c r="E274"/>
      <c r="F274"/>
      <c r="G274"/>
      <c r="H274"/>
      <c r="I274" s="13"/>
      <c r="J274" s="13"/>
      <c r="K274" s="13"/>
      <c r="L274" s="13"/>
      <c r="M274" s="53"/>
      <c r="N274" s="53"/>
      <c r="O274" s="53"/>
      <c r="P274" s="53"/>
      <c r="Q274" s="53"/>
      <c r="R274" s="53"/>
      <c r="S274" s="53"/>
      <c r="T274" s="53"/>
      <c r="U274" s="53"/>
      <c r="V274" s="53"/>
    </row>
    <row r="275" spans="1:22" s="52" customFormat="1">
      <c r="A275"/>
      <c r="B275"/>
      <c r="C275"/>
      <c r="D275"/>
      <c r="E275"/>
      <c r="F275"/>
      <c r="G275"/>
      <c r="H275"/>
      <c r="I275" s="13"/>
      <c r="J275" s="13"/>
      <c r="K275" s="13"/>
      <c r="L275" s="13"/>
      <c r="M275" s="53"/>
      <c r="N275" s="53"/>
      <c r="O275" s="53"/>
      <c r="P275" s="53"/>
      <c r="Q275" s="53"/>
      <c r="R275" s="53"/>
      <c r="S275" s="53"/>
      <c r="T275" s="53"/>
      <c r="U275" s="53"/>
      <c r="V275" s="53"/>
    </row>
    <row r="276" spans="1:22" s="52" customFormat="1">
      <c r="A276"/>
      <c r="B276"/>
      <c r="C276"/>
      <c r="D276"/>
      <c r="E276"/>
      <c r="F276"/>
      <c r="G276"/>
      <c r="H276"/>
      <c r="I276" s="13"/>
      <c r="J276" s="13"/>
      <c r="K276" s="13"/>
      <c r="L276" s="13"/>
      <c r="M276" s="53"/>
      <c r="N276" s="53"/>
      <c r="O276" s="53"/>
      <c r="P276" s="53"/>
      <c r="Q276" s="53"/>
      <c r="R276" s="53"/>
      <c r="S276" s="53"/>
      <c r="T276" s="53"/>
      <c r="U276" s="53"/>
      <c r="V276" s="53"/>
    </row>
    <row r="277" spans="1:22" s="52" customFormat="1">
      <c r="A277"/>
      <c r="B277"/>
      <c r="C277"/>
      <c r="D277"/>
      <c r="E277"/>
      <c r="F277"/>
      <c r="G277"/>
      <c r="H277"/>
      <c r="I277" s="13"/>
      <c r="J277" s="13"/>
      <c r="K277" s="13"/>
      <c r="L277" s="13"/>
      <c r="M277" s="53"/>
      <c r="N277" s="53"/>
      <c r="O277" s="53"/>
      <c r="P277" s="53"/>
      <c r="Q277" s="53"/>
      <c r="R277" s="53"/>
      <c r="S277" s="53"/>
      <c r="T277" s="53"/>
      <c r="U277" s="53"/>
      <c r="V277" s="53"/>
    </row>
    <row r="278" spans="1:22" s="52" customFormat="1">
      <c r="A278"/>
      <c r="B278"/>
      <c r="C278"/>
      <c r="D278"/>
      <c r="E278"/>
      <c r="F278"/>
      <c r="G278"/>
      <c r="H278"/>
      <c r="I278" s="13"/>
      <c r="J278" s="13"/>
      <c r="K278" s="13"/>
      <c r="L278" s="13"/>
      <c r="M278" s="53"/>
      <c r="N278" s="53"/>
      <c r="O278" s="53"/>
      <c r="P278" s="53"/>
      <c r="Q278" s="53"/>
      <c r="R278" s="53"/>
      <c r="S278" s="53"/>
      <c r="T278" s="53"/>
      <c r="U278" s="53"/>
      <c r="V278" s="53"/>
    </row>
    <row r="279" spans="1:22" s="52" customFormat="1">
      <c r="A279"/>
      <c r="B279"/>
      <c r="C279"/>
      <c r="D279"/>
      <c r="E279"/>
      <c r="F279"/>
      <c r="G279"/>
      <c r="H279"/>
      <c r="I279" s="13"/>
      <c r="J279" s="13"/>
      <c r="K279" s="13"/>
      <c r="L279" s="13"/>
      <c r="M279" s="53"/>
      <c r="N279" s="53"/>
      <c r="O279" s="53"/>
      <c r="P279" s="53"/>
      <c r="Q279" s="53"/>
      <c r="R279" s="53"/>
      <c r="S279" s="53"/>
      <c r="T279" s="53"/>
      <c r="U279" s="53"/>
      <c r="V279" s="53"/>
    </row>
    <row r="280" spans="1:22" s="52" customFormat="1">
      <c r="A280"/>
      <c r="B280"/>
      <c r="C280"/>
      <c r="D280"/>
      <c r="E280"/>
      <c r="F280"/>
      <c r="G280"/>
      <c r="H280"/>
      <c r="I280" s="13"/>
      <c r="J280" s="13"/>
      <c r="K280" s="13"/>
      <c r="L280" s="13"/>
      <c r="M280" s="53"/>
      <c r="N280" s="53"/>
      <c r="O280" s="53"/>
      <c r="P280" s="53"/>
      <c r="Q280" s="53"/>
      <c r="R280" s="53"/>
      <c r="S280" s="53"/>
      <c r="T280" s="53"/>
      <c r="U280" s="53"/>
      <c r="V280" s="53"/>
    </row>
    <row r="281" spans="1:22" s="52" customFormat="1">
      <c r="A281"/>
      <c r="B281"/>
      <c r="C281"/>
      <c r="D281"/>
      <c r="E281"/>
      <c r="F281"/>
      <c r="G281"/>
      <c r="H281"/>
      <c r="I281" s="13"/>
      <c r="J281" s="13"/>
      <c r="K281" s="13"/>
      <c r="L281" s="13"/>
      <c r="M281" s="53"/>
      <c r="N281" s="53"/>
      <c r="O281" s="53"/>
      <c r="P281" s="53"/>
      <c r="Q281" s="53"/>
      <c r="R281" s="53"/>
      <c r="S281" s="53"/>
      <c r="T281" s="53"/>
      <c r="U281" s="53"/>
      <c r="V281" s="53"/>
    </row>
    <row r="282" spans="1:22" s="52" customFormat="1">
      <c r="A282"/>
      <c r="B282"/>
      <c r="C282"/>
      <c r="D282"/>
      <c r="E282"/>
      <c r="F282"/>
      <c r="G282"/>
      <c r="H282"/>
      <c r="I282" s="13"/>
      <c r="J282" s="13"/>
      <c r="K282" s="13"/>
      <c r="L282" s="13"/>
      <c r="M282" s="53"/>
      <c r="N282" s="53"/>
      <c r="O282" s="53"/>
      <c r="P282" s="53"/>
      <c r="Q282" s="53"/>
      <c r="R282" s="53"/>
      <c r="S282" s="53"/>
      <c r="T282" s="53"/>
      <c r="U282" s="53"/>
      <c r="V282" s="53"/>
    </row>
    <row r="283" spans="1:22" s="52" customFormat="1">
      <c r="A283"/>
      <c r="B283"/>
      <c r="C283"/>
      <c r="D283"/>
      <c r="E283"/>
      <c r="F283"/>
      <c r="G283"/>
      <c r="H283"/>
      <c r="I283" s="13"/>
      <c r="J283" s="13"/>
      <c r="K283" s="13"/>
      <c r="L283" s="13"/>
      <c r="M283" s="53"/>
      <c r="N283" s="53"/>
      <c r="O283" s="53"/>
      <c r="P283" s="53"/>
      <c r="Q283" s="53"/>
      <c r="R283" s="53"/>
      <c r="S283" s="53"/>
      <c r="T283" s="53"/>
      <c r="U283" s="53"/>
      <c r="V283" s="53"/>
    </row>
    <row r="284" spans="1:22" s="52" customFormat="1">
      <c r="A284"/>
      <c r="B284"/>
      <c r="C284"/>
      <c r="D284"/>
      <c r="E284"/>
      <c r="F284"/>
      <c r="G284"/>
      <c r="H284"/>
      <c r="I284" s="13"/>
      <c r="J284" s="13"/>
      <c r="K284" s="13"/>
      <c r="L284" s="13"/>
      <c r="M284" s="53"/>
      <c r="N284" s="53"/>
      <c r="O284" s="53"/>
      <c r="P284" s="53"/>
      <c r="Q284" s="53"/>
      <c r="R284" s="53"/>
      <c r="S284" s="53"/>
      <c r="T284" s="53"/>
      <c r="U284" s="53"/>
      <c r="V284" s="53"/>
    </row>
    <row r="285" spans="1:22" s="52" customFormat="1">
      <c r="A285"/>
      <c r="B285"/>
      <c r="C285"/>
      <c r="D285"/>
      <c r="E285"/>
      <c r="F285"/>
      <c r="G285"/>
      <c r="H285"/>
      <c r="I285" s="13"/>
      <c r="J285" s="13"/>
      <c r="K285" s="13"/>
      <c r="L285" s="13"/>
      <c r="M285" s="53"/>
      <c r="N285" s="53"/>
      <c r="O285" s="53"/>
      <c r="P285" s="53"/>
      <c r="Q285" s="53"/>
      <c r="R285" s="53"/>
      <c r="S285" s="53"/>
      <c r="T285" s="53"/>
      <c r="U285" s="53"/>
      <c r="V285" s="53"/>
    </row>
    <row r="286" spans="1:22" s="52" customFormat="1">
      <c r="A286"/>
      <c r="B286"/>
      <c r="C286"/>
      <c r="D286"/>
      <c r="E286"/>
      <c r="F286"/>
      <c r="G286"/>
      <c r="H286"/>
      <c r="I286" s="13"/>
      <c r="J286" s="13"/>
      <c r="K286" s="13"/>
      <c r="L286" s="13"/>
      <c r="M286" s="53"/>
      <c r="N286" s="53"/>
      <c r="O286" s="53"/>
      <c r="P286" s="53"/>
      <c r="Q286" s="53"/>
      <c r="R286" s="53"/>
      <c r="S286" s="53"/>
      <c r="T286" s="53"/>
      <c r="U286" s="53"/>
      <c r="V286" s="53"/>
    </row>
    <row r="287" spans="1:22" s="52" customFormat="1">
      <c r="A287"/>
      <c r="B287"/>
      <c r="C287"/>
      <c r="D287"/>
      <c r="E287"/>
      <c r="F287"/>
      <c r="G287"/>
      <c r="H287"/>
      <c r="I287" s="13"/>
      <c r="J287" s="13"/>
      <c r="K287" s="13"/>
      <c r="L287" s="13"/>
      <c r="M287" s="53"/>
      <c r="N287" s="53"/>
      <c r="O287" s="53"/>
      <c r="P287" s="53"/>
      <c r="Q287" s="53"/>
      <c r="R287" s="53"/>
      <c r="S287" s="53"/>
      <c r="T287" s="53"/>
      <c r="U287" s="53"/>
      <c r="V287" s="53"/>
    </row>
    <row r="288" spans="1:22" s="52" customFormat="1">
      <c r="A288"/>
      <c r="B288"/>
      <c r="C288"/>
      <c r="D288"/>
      <c r="E288"/>
      <c r="F288"/>
      <c r="G288"/>
      <c r="H288"/>
      <c r="I288" s="13"/>
      <c r="J288" s="13"/>
      <c r="K288" s="13"/>
      <c r="L288" s="13"/>
      <c r="M288" s="53"/>
      <c r="N288" s="53"/>
      <c r="O288" s="53"/>
      <c r="P288" s="53"/>
      <c r="Q288" s="53"/>
      <c r="R288" s="53"/>
      <c r="S288" s="53"/>
      <c r="T288" s="53"/>
      <c r="U288" s="53"/>
      <c r="V288" s="53"/>
    </row>
    <row r="289" spans="1:22" s="52" customFormat="1">
      <c r="A289"/>
      <c r="B289"/>
      <c r="C289"/>
      <c r="D289"/>
      <c r="E289"/>
      <c r="F289"/>
      <c r="G289"/>
      <c r="H289"/>
      <c r="I289" s="13"/>
      <c r="J289" s="13"/>
      <c r="K289" s="13"/>
      <c r="L289" s="13"/>
      <c r="M289" s="53"/>
      <c r="N289" s="53"/>
      <c r="O289" s="53"/>
      <c r="P289" s="53"/>
      <c r="Q289" s="53"/>
      <c r="R289" s="53"/>
      <c r="S289" s="53"/>
      <c r="T289" s="53"/>
      <c r="U289" s="53"/>
      <c r="V289" s="53"/>
    </row>
    <row r="290" spans="1:22" s="52" customFormat="1">
      <c r="A290"/>
      <c r="B290"/>
      <c r="C290"/>
      <c r="D290"/>
      <c r="E290"/>
      <c r="F290"/>
      <c r="G290"/>
      <c r="H290"/>
      <c r="I290" s="13"/>
      <c r="J290" s="13"/>
      <c r="K290" s="13"/>
      <c r="L290" s="13"/>
      <c r="M290" s="53"/>
      <c r="N290" s="53"/>
      <c r="O290" s="53"/>
      <c r="P290" s="53"/>
      <c r="Q290" s="53"/>
      <c r="R290" s="53"/>
      <c r="S290" s="53"/>
      <c r="T290" s="53"/>
      <c r="U290" s="53"/>
      <c r="V290" s="53"/>
    </row>
    <row r="291" spans="1:22" s="52" customFormat="1">
      <c r="A291"/>
      <c r="B291"/>
      <c r="C291"/>
      <c r="D291"/>
      <c r="E291"/>
      <c r="F291"/>
      <c r="G291"/>
      <c r="H291"/>
      <c r="I291" s="13"/>
      <c r="J291" s="13"/>
      <c r="K291" s="13"/>
      <c r="L291" s="13"/>
      <c r="M291" s="53"/>
      <c r="N291" s="53"/>
      <c r="O291" s="53"/>
      <c r="P291" s="53"/>
      <c r="Q291" s="53"/>
      <c r="R291" s="53"/>
      <c r="S291" s="53"/>
      <c r="T291" s="53"/>
      <c r="U291" s="53"/>
      <c r="V291" s="53"/>
    </row>
    <row r="292" spans="1:22" s="52" customFormat="1">
      <c r="A292"/>
      <c r="B292"/>
      <c r="C292"/>
      <c r="D292"/>
      <c r="E292"/>
      <c r="F292"/>
      <c r="G292"/>
      <c r="H292"/>
      <c r="I292" s="13"/>
      <c r="J292" s="13"/>
      <c r="K292" s="13"/>
      <c r="L292" s="13"/>
      <c r="M292" s="53"/>
      <c r="N292" s="53"/>
      <c r="O292" s="53"/>
      <c r="P292" s="53"/>
      <c r="Q292" s="53"/>
      <c r="R292" s="53"/>
      <c r="S292" s="53"/>
      <c r="T292" s="53"/>
      <c r="U292" s="53"/>
      <c r="V292" s="53"/>
    </row>
    <row r="293" spans="1:22" s="52" customFormat="1">
      <c r="A293"/>
      <c r="B293"/>
      <c r="C293"/>
      <c r="D293"/>
      <c r="E293"/>
      <c r="F293"/>
      <c r="G293"/>
      <c r="H293"/>
      <c r="I293" s="13"/>
      <c r="J293" s="13"/>
      <c r="K293" s="13"/>
      <c r="L293" s="13"/>
      <c r="M293" s="53"/>
      <c r="N293" s="53"/>
      <c r="O293" s="53"/>
      <c r="P293" s="53"/>
      <c r="Q293" s="53"/>
      <c r="R293" s="53"/>
      <c r="S293" s="53"/>
      <c r="T293" s="53"/>
      <c r="U293" s="53"/>
      <c r="V293" s="53"/>
    </row>
    <row r="294" spans="1:22" s="52" customFormat="1">
      <c r="A294"/>
      <c r="B294"/>
      <c r="C294"/>
      <c r="D294"/>
      <c r="E294"/>
      <c r="F294"/>
      <c r="G294"/>
      <c r="H294"/>
      <c r="I294" s="13"/>
      <c r="J294" s="13"/>
      <c r="K294" s="13"/>
      <c r="L294" s="13"/>
      <c r="M294" s="53"/>
      <c r="N294" s="53"/>
      <c r="O294" s="53"/>
      <c r="P294" s="53"/>
      <c r="Q294" s="53"/>
      <c r="R294" s="53"/>
      <c r="S294" s="53"/>
      <c r="T294" s="53"/>
      <c r="U294" s="53"/>
      <c r="V294" s="53"/>
    </row>
    <row r="295" spans="1:22" s="52" customFormat="1">
      <c r="A295"/>
      <c r="B295"/>
      <c r="C295"/>
      <c r="D295"/>
      <c r="E295"/>
      <c r="F295"/>
      <c r="G295"/>
      <c r="H295"/>
      <c r="I295" s="13"/>
      <c r="J295" s="13"/>
      <c r="K295" s="13"/>
      <c r="L295" s="13"/>
      <c r="M295" s="53"/>
      <c r="N295" s="53"/>
      <c r="O295" s="53"/>
      <c r="P295" s="53"/>
      <c r="Q295" s="53"/>
      <c r="R295" s="53"/>
      <c r="S295" s="53"/>
      <c r="T295" s="53"/>
      <c r="U295" s="53"/>
      <c r="V295" s="53"/>
    </row>
    <row r="296" spans="1:22" s="52" customFormat="1">
      <c r="A296"/>
      <c r="B296"/>
      <c r="C296"/>
      <c r="D296"/>
      <c r="E296"/>
      <c r="F296"/>
      <c r="G296"/>
      <c r="H296"/>
      <c r="I296" s="13"/>
      <c r="J296" s="13"/>
      <c r="K296" s="13"/>
      <c r="L296" s="13"/>
      <c r="M296" s="53"/>
      <c r="N296" s="53"/>
      <c r="O296" s="53"/>
      <c r="P296" s="53"/>
      <c r="Q296" s="53"/>
      <c r="R296" s="53"/>
      <c r="S296" s="53"/>
      <c r="T296" s="53"/>
      <c r="U296" s="53"/>
      <c r="V296" s="53"/>
    </row>
    <row r="297" spans="1:22" s="52" customFormat="1">
      <c r="A297"/>
      <c r="B297"/>
      <c r="C297"/>
      <c r="D297"/>
      <c r="E297"/>
      <c r="F297"/>
      <c r="G297"/>
      <c r="H297"/>
      <c r="I297" s="13"/>
      <c r="J297" s="13"/>
      <c r="K297" s="13"/>
      <c r="L297" s="13"/>
      <c r="M297" s="53"/>
      <c r="N297" s="53"/>
      <c r="O297" s="53"/>
      <c r="P297" s="53"/>
      <c r="Q297" s="53"/>
      <c r="R297" s="53"/>
      <c r="S297" s="53"/>
      <c r="T297" s="53"/>
      <c r="U297" s="53"/>
      <c r="V297" s="53"/>
    </row>
    <row r="298" spans="1:22" s="52" customFormat="1">
      <c r="A298"/>
      <c r="B298"/>
      <c r="C298"/>
      <c r="D298"/>
      <c r="E298"/>
      <c r="F298"/>
      <c r="G298"/>
      <c r="H298"/>
      <c r="I298" s="13"/>
      <c r="J298" s="13"/>
      <c r="K298" s="13"/>
      <c r="L298" s="13"/>
      <c r="M298" s="53"/>
      <c r="N298" s="53"/>
      <c r="O298" s="53"/>
      <c r="P298" s="53"/>
      <c r="Q298" s="53"/>
      <c r="R298" s="53"/>
      <c r="S298" s="53"/>
      <c r="T298" s="53"/>
      <c r="U298" s="53"/>
      <c r="V298" s="53"/>
    </row>
    <row r="299" spans="1:22" s="52" customFormat="1">
      <c r="A299"/>
      <c r="B299"/>
      <c r="C299"/>
      <c r="D299"/>
      <c r="E299"/>
      <c r="F299"/>
      <c r="G299"/>
      <c r="H299"/>
      <c r="I299" s="13"/>
      <c r="J299" s="13"/>
      <c r="K299" s="13"/>
      <c r="L299" s="13"/>
      <c r="M299" s="53"/>
      <c r="N299" s="53"/>
      <c r="O299" s="53"/>
      <c r="P299" s="53"/>
      <c r="Q299" s="53"/>
      <c r="R299" s="53"/>
      <c r="S299" s="53"/>
      <c r="T299" s="53"/>
      <c r="U299" s="53"/>
      <c r="V299" s="53"/>
    </row>
    <row r="300" spans="1:22" s="52" customFormat="1">
      <c r="A300"/>
      <c r="B300"/>
      <c r="C300"/>
      <c r="D300"/>
      <c r="E300"/>
      <c r="F300"/>
      <c r="G300"/>
      <c r="H300"/>
      <c r="I300" s="13"/>
      <c r="J300" s="13"/>
      <c r="K300" s="13"/>
      <c r="L300" s="13"/>
      <c r="M300" s="53"/>
      <c r="N300" s="53"/>
      <c r="O300" s="53"/>
      <c r="P300" s="53"/>
      <c r="Q300" s="53"/>
      <c r="R300" s="53"/>
      <c r="S300" s="53"/>
      <c r="T300" s="53"/>
      <c r="U300" s="53"/>
      <c r="V300" s="53"/>
    </row>
    <row r="301" spans="1:22" s="52" customFormat="1">
      <c r="A301"/>
      <c r="B301"/>
      <c r="C301"/>
      <c r="D301"/>
      <c r="E301"/>
      <c r="F301"/>
      <c r="G301"/>
      <c r="H301"/>
      <c r="I301" s="13"/>
      <c r="J301" s="13"/>
      <c r="K301" s="13"/>
      <c r="L301" s="13"/>
      <c r="M301" s="53"/>
      <c r="N301" s="53"/>
      <c r="O301" s="53"/>
      <c r="P301" s="53"/>
      <c r="Q301" s="53"/>
      <c r="R301" s="53"/>
      <c r="S301" s="53"/>
      <c r="T301" s="53"/>
      <c r="U301" s="53"/>
      <c r="V301" s="53"/>
    </row>
    <row r="302" spans="1:22" s="52" customFormat="1">
      <c r="A302"/>
      <c r="B302"/>
      <c r="C302"/>
      <c r="D302"/>
      <c r="E302"/>
      <c r="F302"/>
      <c r="G302"/>
      <c r="H302"/>
      <c r="I302" s="13"/>
      <c r="J302" s="13"/>
      <c r="K302" s="13"/>
      <c r="L302" s="13"/>
      <c r="M302" s="53"/>
      <c r="N302" s="53"/>
      <c r="O302" s="53"/>
      <c r="P302" s="53"/>
      <c r="Q302" s="53"/>
      <c r="R302" s="53"/>
      <c r="S302" s="53"/>
      <c r="T302" s="53"/>
      <c r="U302" s="53"/>
      <c r="V302" s="53"/>
    </row>
    <row r="303" spans="1:22" s="52" customFormat="1">
      <c r="A303"/>
      <c r="B303"/>
      <c r="C303"/>
      <c r="D303"/>
      <c r="E303"/>
      <c r="F303"/>
      <c r="G303"/>
      <c r="H303"/>
      <c r="I303" s="13"/>
      <c r="J303" s="13"/>
      <c r="K303" s="13"/>
      <c r="L303" s="13"/>
      <c r="M303" s="53"/>
      <c r="N303" s="53"/>
      <c r="O303" s="53"/>
      <c r="P303" s="53"/>
      <c r="Q303" s="53"/>
      <c r="R303" s="53"/>
      <c r="S303" s="53"/>
      <c r="T303" s="53"/>
      <c r="U303" s="53"/>
      <c r="V303" s="53"/>
    </row>
    <row r="304" spans="1:22" s="52" customFormat="1">
      <c r="A304"/>
      <c r="B304"/>
      <c r="C304"/>
      <c r="D304"/>
      <c r="E304"/>
      <c r="F304"/>
      <c r="G304"/>
      <c r="H304"/>
      <c r="I304" s="13"/>
      <c r="J304" s="13"/>
      <c r="K304" s="13"/>
      <c r="L304" s="13"/>
      <c r="M304" s="53"/>
      <c r="N304" s="53"/>
      <c r="O304" s="53"/>
      <c r="P304" s="53"/>
      <c r="Q304" s="53"/>
      <c r="R304" s="53"/>
      <c r="S304" s="53"/>
      <c r="T304" s="53"/>
      <c r="U304" s="53"/>
      <c r="V304" s="53"/>
    </row>
    <row r="305" spans="1:22" s="52" customFormat="1">
      <c r="A305"/>
      <c r="B305"/>
      <c r="C305"/>
      <c r="D305"/>
      <c r="E305"/>
      <c r="F305"/>
      <c r="G305"/>
      <c r="H305"/>
      <c r="I305" s="13"/>
      <c r="J305" s="13"/>
      <c r="K305" s="13"/>
      <c r="L305" s="13"/>
      <c r="M305" s="53"/>
      <c r="N305" s="53"/>
      <c r="O305" s="53"/>
      <c r="P305" s="53"/>
      <c r="Q305" s="53"/>
      <c r="R305" s="53"/>
      <c r="S305" s="53"/>
      <c r="T305" s="53"/>
      <c r="U305" s="53"/>
      <c r="V305" s="53"/>
    </row>
    <row r="306" spans="1:22" s="52" customFormat="1">
      <c r="A306"/>
      <c r="B306"/>
      <c r="C306"/>
      <c r="D306"/>
      <c r="E306"/>
      <c r="F306"/>
      <c r="G306"/>
      <c r="H306"/>
      <c r="I306" s="13"/>
      <c r="J306" s="13"/>
      <c r="K306" s="13"/>
      <c r="L306" s="13"/>
      <c r="M306" s="53"/>
      <c r="N306" s="53"/>
      <c r="O306" s="53"/>
      <c r="P306" s="53"/>
      <c r="Q306" s="53"/>
      <c r="R306" s="53"/>
      <c r="S306" s="53"/>
      <c r="T306" s="53"/>
      <c r="U306" s="53"/>
      <c r="V306" s="53"/>
    </row>
    <row r="307" spans="1:22" s="52" customFormat="1">
      <c r="A307"/>
      <c r="B307"/>
      <c r="C307"/>
      <c r="D307"/>
      <c r="E307"/>
      <c r="F307"/>
      <c r="G307"/>
      <c r="H307"/>
      <c r="I307" s="13"/>
      <c r="J307" s="13"/>
      <c r="K307" s="13"/>
      <c r="L307" s="13"/>
      <c r="M307" s="53"/>
      <c r="N307" s="53"/>
      <c r="O307" s="53"/>
      <c r="P307" s="53"/>
      <c r="Q307" s="53"/>
      <c r="R307" s="53"/>
      <c r="S307" s="53"/>
      <c r="T307" s="53"/>
      <c r="U307" s="53"/>
      <c r="V307" s="53"/>
    </row>
    <row r="308" spans="1:22" s="52" customFormat="1">
      <c r="A308"/>
      <c r="B308"/>
      <c r="C308"/>
      <c r="D308"/>
      <c r="E308"/>
      <c r="F308"/>
      <c r="G308"/>
      <c r="H308"/>
      <c r="I308" s="13"/>
      <c r="J308" s="13"/>
      <c r="K308" s="13"/>
      <c r="L308" s="13"/>
      <c r="M308" s="53"/>
      <c r="N308" s="53"/>
      <c r="O308" s="53"/>
      <c r="P308" s="53"/>
      <c r="Q308" s="53"/>
      <c r="R308" s="53"/>
      <c r="S308" s="53"/>
      <c r="T308" s="53"/>
      <c r="U308" s="53"/>
      <c r="V308" s="53"/>
    </row>
    <row r="309" spans="1:22" s="52" customFormat="1">
      <c r="A309"/>
      <c r="B309"/>
      <c r="C309"/>
      <c r="D309"/>
      <c r="E309"/>
      <c r="F309"/>
      <c r="G309"/>
      <c r="H309"/>
      <c r="I309" s="13"/>
      <c r="J309" s="13"/>
      <c r="K309" s="13"/>
      <c r="L309" s="13"/>
      <c r="M309" s="53"/>
      <c r="N309" s="53"/>
      <c r="O309" s="53"/>
      <c r="P309" s="53"/>
      <c r="Q309" s="53"/>
      <c r="R309" s="53"/>
      <c r="S309" s="53"/>
      <c r="T309" s="53"/>
      <c r="U309" s="53"/>
      <c r="V309" s="53"/>
    </row>
    <row r="310" spans="1:22" s="52" customFormat="1">
      <c r="A310"/>
      <c r="B310"/>
      <c r="C310"/>
      <c r="D310"/>
      <c r="E310"/>
      <c r="F310"/>
      <c r="G310"/>
      <c r="H310"/>
      <c r="I310" s="13"/>
      <c r="J310" s="13"/>
      <c r="K310" s="13"/>
      <c r="L310" s="13"/>
      <c r="M310" s="53"/>
      <c r="N310" s="53"/>
      <c r="O310" s="53"/>
      <c r="P310" s="53"/>
      <c r="Q310" s="53"/>
      <c r="R310" s="53"/>
      <c r="S310" s="53"/>
      <c r="T310" s="53"/>
      <c r="U310" s="53"/>
      <c r="V310" s="53"/>
    </row>
    <row r="311" spans="1:22" s="52" customFormat="1">
      <c r="A311"/>
      <c r="B311"/>
      <c r="C311"/>
      <c r="D311"/>
      <c r="E311"/>
      <c r="F311"/>
      <c r="G311"/>
      <c r="H311"/>
      <c r="I311" s="13"/>
      <c r="J311" s="13"/>
      <c r="K311" s="13"/>
      <c r="L311" s="13"/>
      <c r="M311" s="53"/>
      <c r="N311" s="53"/>
      <c r="O311" s="53"/>
      <c r="P311" s="53"/>
      <c r="Q311" s="53"/>
      <c r="R311" s="53"/>
      <c r="S311" s="53"/>
      <c r="T311" s="53"/>
      <c r="U311" s="53"/>
      <c r="V311" s="53"/>
    </row>
    <row r="312" spans="1:22" s="52" customFormat="1">
      <c r="A312"/>
      <c r="B312"/>
      <c r="C312"/>
      <c r="D312"/>
      <c r="E312"/>
      <c r="F312"/>
      <c r="G312"/>
      <c r="H312"/>
      <c r="I312" s="13"/>
      <c r="J312" s="13"/>
      <c r="K312" s="13"/>
      <c r="L312" s="13"/>
      <c r="M312" s="53"/>
      <c r="N312" s="53"/>
      <c r="O312" s="53"/>
      <c r="P312" s="53"/>
      <c r="Q312" s="53"/>
      <c r="R312" s="53"/>
      <c r="S312" s="53"/>
      <c r="T312" s="53"/>
      <c r="U312" s="53"/>
      <c r="V312" s="53"/>
    </row>
    <row r="313" spans="1:22" s="52" customFormat="1">
      <c r="A313"/>
      <c r="B313"/>
      <c r="C313"/>
      <c r="D313"/>
      <c r="E313"/>
      <c r="F313"/>
      <c r="G313"/>
      <c r="H313"/>
      <c r="I313" s="13"/>
      <c r="J313" s="13"/>
      <c r="K313" s="13"/>
      <c r="L313" s="13"/>
      <c r="M313" s="53"/>
      <c r="N313" s="53"/>
      <c r="O313" s="53"/>
      <c r="P313" s="53"/>
      <c r="Q313" s="53"/>
      <c r="R313" s="53"/>
      <c r="S313" s="53"/>
      <c r="T313" s="53"/>
      <c r="U313" s="53"/>
      <c r="V313" s="53"/>
    </row>
    <row r="314" spans="1:22" s="52" customFormat="1">
      <c r="A314"/>
      <c r="B314"/>
      <c r="C314"/>
      <c r="D314"/>
      <c r="E314"/>
      <c r="F314"/>
      <c r="G314"/>
      <c r="H314"/>
      <c r="I314" s="13"/>
      <c r="J314" s="13"/>
      <c r="K314" s="13"/>
      <c r="L314" s="13"/>
      <c r="M314" s="53"/>
      <c r="N314" s="53"/>
      <c r="O314" s="53"/>
      <c r="P314" s="53"/>
      <c r="Q314" s="53"/>
      <c r="R314" s="53"/>
      <c r="S314" s="53"/>
      <c r="T314" s="53"/>
      <c r="U314" s="53"/>
      <c r="V314" s="53"/>
    </row>
    <row r="315" spans="1:22" s="52" customFormat="1">
      <c r="A315"/>
      <c r="B315"/>
      <c r="C315"/>
      <c r="D315"/>
      <c r="E315"/>
      <c r="F315"/>
      <c r="G315"/>
      <c r="H315"/>
      <c r="I315" s="13"/>
      <c r="J315" s="13"/>
      <c r="K315" s="13"/>
      <c r="L315" s="13"/>
      <c r="M315" s="53"/>
      <c r="N315" s="53"/>
      <c r="O315" s="53"/>
      <c r="P315" s="53"/>
      <c r="Q315" s="53"/>
      <c r="R315" s="53"/>
      <c r="S315" s="53"/>
      <c r="T315" s="53"/>
      <c r="U315" s="53"/>
      <c r="V315" s="53"/>
    </row>
    <row r="316" spans="1:22" s="52" customFormat="1">
      <c r="A316"/>
      <c r="B316"/>
      <c r="C316"/>
      <c r="D316"/>
      <c r="E316"/>
      <c r="F316"/>
      <c r="G316"/>
      <c r="H316"/>
      <c r="I316" s="13"/>
      <c r="J316" s="13"/>
      <c r="K316" s="13"/>
      <c r="L316" s="13"/>
      <c r="M316" s="53"/>
      <c r="N316" s="53"/>
      <c r="O316" s="53"/>
      <c r="P316" s="53"/>
      <c r="Q316" s="53"/>
      <c r="R316" s="53"/>
      <c r="S316" s="53"/>
      <c r="T316" s="53"/>
      <c r="U316" s="53"/>
      <c r="V316" s="53"/>
    </row>
    <row r="317" spans="1:22" s="52" customFormat="1">
      <c r="A317"/>
      <c r="B317"/>
      <c r="C317"/>
      <c r="D317"/>
      <c r="E317"/>
      <c r="F317"/>
      <c r="G317"/>
      <c r="H317"/>
      <c r="I317" s="13"/>
      <c r="J317" s="13"/>
      <c r="K317" s="13"/>
      <c r="L317" s="13"/>
      <c r="M317" s="53"/>
      <c r="N317" s="53"/>
      <c r="O317" s="53"/>
      <c r="P317" s="53"/>
      <c r="Q317" s="53"/>
      <c r="R317" s="53"/>
      <c r="S317" s="53"/>
      <c r="T317" s="53"/>
      <c r="U317" s="53"/>
      <c r="V317" s="53"/>
    </row>
    <row r="318" spans="1:22" s="52" customFormat="1">
      <c r="A318"/>
      <c r="B318"/>
      <c r="C318"/>
      <c r="D318"/>
      <c r="E318"/>
      <c r="F318"/>
      <c r="G318"/>
      <c r="H318"/>
      <c r="I318" s="13"/>
      <c r="J318" s="13"/>
      <c r="K318" s="13"/>
      <c r="L318" s="13"/>
      <c r="M318" s="53"/>
      <c r="N318" s="53"/>
      <c r="O318" s="53"/>
      <c r="P318" s="53"/>
      <c r="Q318" s="53"/>
      <c r="R318" s="53"/>
      <c r="S318" s="53"/>
      <c r="T318" s="53"/>
      <c r="U318" s="53"/>
      <c r="V318" s="53"/>
    </row>
    <row r="319" spans="1:22" s="52" customFormat="1">
      <c r="A319"/>
      <c r="B319"/>
      <c r="C319"/>
      <c r="D319"/>
      <c r="E319"/>
      <c r="F319"/>
      <c r="G319"/>
      <c r="H319"/>
      <c r="I319" s="13"/>
      <c r="J319" s="13"/>
      <c r="K319" s="13"/>
      <c r="L319" s="13"/>
      <c r="M319" s="53"/>
      <c r="N319" s="53"/>
      <c r="O319" s="53"/>
      <c r="P319" s="53"/>
      <c r="Q319" s="53"/>
      <c r="R319" s="53"/>
      <c r="S319" s="53"/>
      <c r="T319" s="53"/>
      <c r="U319" s="53"/>
      <c r="V319" s="53"/>
    </row>
    <row r="320" spans="1:22" s="52" customFormat="1">
      <c r="A320"/>
      <c r="B320"/>
      <c r="C320"/>
      <c r="D320"/>
      <c r="E320"/>
      <c r="F320"/>
      <c r="G320"/>
      <c r="H320"/>
      <c r="I320" s="13"/>
      <c r="J320" s="13"/>
      <c r="K320" s="13"/>
      <c r="L320" s="13"/>
      <c r="M320" s="53"/>
      <c r="N320" s="53"/>
      <c r="O320" s="53"/>
      <c r="P320" s="53"/>
      <c r="Q320" s="53"/>
      <c r="R320" s="53"/>
      <c r="S320" s="53"/>
      <c r="T320" s="53"/>
      <c r="U320" s="53"/>
      <c r="V320" s="53"/>
    </row>
    <row r="321" spans="1:22" s="52" customFormat="1">
      <c r="A321"/>
      <c r="B321"/>
      <c r="C321"/>
      <c r="D321"/>
      <c r="E321"/>
      <c r="F321"/>
      <c r="G321"/>
      <c r="H321"/>
      <c r="I321" s="13"/>
      <c r="J321" s="13"/>
      <c r="K321" s="13"/>
      <c r="L321" s="13"/>
      <c r="M321" s="53"/>
      <c r="N321" s="53"/>
      <c r="O321" s="53"/>
      <c r="P321" s="53"/>
      <c r="Q321" s="53"/>
      <c r="R321" s="53"/>
      <c r="S321" s="53"/>
      <c r="T321" s="53"/>
      <c r="U321" s="53"/>
      <c r="V321" s="53"/>
    </row>
    <row r="322" spans="1:22" s="52" customFormat="1">
      <c r="A322"/>
      <c r="B322"/>
      <c r="C322"/>
      <c r="D322"/>
      <c r="E322"/>
      <c r="F322"/>
      <c r="G322"/>
      <c r="H322"/>
      <c r="I322" s="13"/>
      <c r="J322" s="13"/>
      <c r="K322" s="13"/>
      <c r="L322" s="13"/>
      <c r="M322" s="53"/>
      <c r="N322" s="53"/>
      <c r="O322" s="53"/>
      <c r="P322" s="53"/>
      <c r="Q322" s="53"/>
      <c r="R322" s="53"/>
      <c r="S322" s="53"/>
      <c r="T322" s="53"/>
      <c r="U322" s="53"/>
      <c r="V322" s="53"/>
    </row>
    <row r="323" spans="1:22" s="52" customFormat="1">
      <c r="A323"/>
      <c r="B323"/>
      <c r="C323"/>
      <c r="D323"/>
      <c r="E323"/>
      <c r="F323"/>
      <c r="G323"/>
      <c r="H323"/>
      <c r="I323" s="13"/>
      <c r="J323" s="13"/>
      <c r="K323" s="13"/>
      <c r="L323" s="13"/>
      <c r="M323" s="53"/>
      <c r="N323" s="53"/>
      <c r="O323" s="53"/>
      <c r="P323" s="53"/>
      <c r="Q323" s="53"/>
      <c r="R323" s="53"/>
      <c r="S323" s="53"/>
      <c r="T323" s="53"/>
      <c r="U323" s="53"/>
      <c r="V323" s="53"/>
    </row>
    <row r="324" spans="1:22" s="52" customFormat="1">
      <c r="A324"/>
      <c r="B324"/>
      <c r="C324"/>
      <c r="D324"/>
      <c r="E324"/>
      <c r="F324"/>
      <c r="G324"/>
      <c r="H324"/>
      <c r="I324" s="13"/>
      <c r="J324" s="13"/>
      <c r="K324" s="13"/>
      <c r="L324" s="13"/>
      <c r="M324" s="53"/>
      <c r="N324" s="53"/>
      <c r="O324" s="53"/>
      <c r="P324" s="53"/>
      <c r="Q324" s="53"/>
      <c r="R324" s="53"/>
      <c r="S324" s="53"/>
      <c r="T324" s="53"/>
      <c r="U324" s="53"/>
      <c r="V324" s="53"/>
    </row>
    <row r="325" spans="1:22" s="52" customFormat="1">
      <c r="A325"/>
      <c r="B325"/>
      <c r="C325"/>
      <c r="D325"/>
      <c r="E325"/>
      <c r="F325"/>
      <c r="G325"/>
      <c r="H325"/>
      <c r="I325" s="13"/>
      <c r="J325" s="13"/>
      <c r="K325" s="13"/>
      <c r="L325" s="13"/>
      <c r="M325" s="53"/>
      <c r="N325" s="53"/>
      <c r="O325" s="53"/>
      <c r="P325" s="53"/>
      <c r="Q325" s="53"/>
      <c r="R325" s="53"/>
      <c r="S325" s="53"/>
      <c r="T325" s="53"/>
      <c r="U325" s="53"/>
      <c r="V325" s="53"/>
    </row>
    <row r="326" spans="1:22" s="52" customFormat="1">
      <c r="A326"/>
      <c r="B326"/>
      <c r="C326"/>
      <c r="D326"/>
      <c r="E326"/>
      <c r="F326"/>
      <c r="G326"/>
      <c r="H326"/>
      <c r="I326" s="13"/>
      <c r="J326" s="13"/>
      <c r="K326" s="13"/>
      <c r="L326" s="13"/>
      <c r="M326" s="53"/>
      <c r="N326" s="53"/>
      <c r="O326" s="53"/>
      <c r="P326" s="53"/>
      <c r="Q326" s="53"/>
      <c r="R326" s="53"/>
      <c r="S326" s="53"/>
      <c r="T326" s="53"/>
      <c r="U326" s="53"/>
      <c r="V326" s="53"/>
    </row>
    <row r="327" spans="1:22" s="52" customFormat="1">
      <c r="A327"/>
      <c r="B327"/>
      <c r="C327"/>
      <c r="D327"/>
      <c r="E327"/>
      <c r="F327"/>
      <c r="G327"/>
      <c r="H327"/>
      <c r="I327" s="13"/>
      <c r="J327" s="13"/>
      <c r="K327" s="13"/>
      <c r="L327" s="13"/>
      <c r="M327" s="53"/>
      <c r="N327" s="53"/>
      <c r="O327" s="53"/>
      <c r="P327" s="53"/>
      <c r="Q327" s="53"/>
      <c r="R327" s="53"/>
      <c r="S327" s="53"/>
      <c r="T327" s="53"/>
      <c r="U327" s="53"/>
      <c r="V327" s="53"/>
    </row>
    <row r="328" spans="1:22" s="52" customFormat="1">
      <c r="A328"/>
      <c r="B328"/>
      <c r="C328"/>
      <c r="D328"/>
      <c r="E328"/>
      <c r="F328"/>
      <c r="G328"/>
      <c r="H328"/>
      <c r="I328" s="13"/>
      <c r="J328" s="13"/>
      <c r="K328" s="13"/>
      <c r="L328" s="13"/>
      <c r="M328" s="53"/>
      <c r="N328" s="53"/>
      <c r="O328" s="53"/>
      <c r="P328" s="53"/>
      <c r="Q328" s="53"/>
      <c r="R328" s="53"/>
      <c r="S328" s="53"/>
      <c r="T328" s="53"/>
      <c r="U328" s="53"/>
      <c r="V328" s="53"/>
    </row>
    <row r="329" spans="1:22" s="52" customFormat="1">
      <c r="A329"/>
      <c r="B329"/>
      <c r="C329"/>
      <c r="D329"/>
      <c r="E329"/>
      <c r="F329"/>
      <c r="G329"/>
      <c r="H329"/>
      <c r="I329" s="13"/>
      <c r="J329" s="13"/>
      <c r="K329" s="13"/>
      <c r="L329" s="13"/>
      <c r="M329" s="53"/>
      <c r="N329" s="53"/>
      <c r="O329" s="53"/>
      <c r="P329" s="53"/>
      <c r="Q329" s="53"/>
      <c r="R329" s="53"/>
      <c r="S329" s="53"/>
      <c r="T329" s="53"/>
      <c r="U329" s="53"/>
      <c r="V329" s="53"/>
    </row>
    <row r="330" spans="1:22" s="52" customFormat="1">
      <c r="A330"/>
      <c r="B330"/>
      <c r="C330"/>
      <c r="D330"/>
      <c r="E330"/>
      <c r="F330"/>
      <c r="G330"/>
      <c r="H330"/>
      <c r="I330" s="13"/>
      <c r="J330" s="13"/>
      <c r="K330" s="13"/>
      <c r="L330" s="13"/>
      <c r="M330" s="53"/>
      <c r="N330" s="53"/>
      <c r="O330" s="53"/>
      <c r="P330" s="53"/>
      <c r="Q330" s="53"/>
      <c r="R330" s="53"/>
      <c r="S330" s="53"/>
      <c r="T330" s="53"/>
      <c r="U330" s="53"/>
      <c r="V330" s="53"/>
    </row>
    <row r="331" spans="1:22" s="52" customFormat="1">
      <c r="A331"/>
      <c r="B331"/>
      <c r="C331"/>
      <c r="D331"/>
      <c r="E331"/>
      <c r="F331"/>
      <c r="G331"/>
      <c r="H331"/>
      <c r="I331" s="13"/>
      <c r="J331" s="13"/>
      <c r="K331" s="13"/>
      <c r="L331" s="13"/>
      <c r="M331" s="53"/>
      <c r="N331" s="53"/>
      <c r="O331" s="53"/>
      <c r="P331" s="53"/>
      <c r="Q331" s="53"/>
      <c r="R331" s="53"/>
      <c r="S331" s="53"/>
      <c r="T331" s="53"/>
      <c r="U331" s="53"/>
      <c r="V331" s="53"/>
    </row>
    <row r="332" spans="1:22" s="52" customFormat="1">
      <c r="A332"/>
      <c r="B332"/>
      <c r="C332"/>
      <c r="D332"/>
      <c r="E332"/>
      <c r="F332"/>
      <c r="G332"/>
      <c r="H332"/>
      <c r="I332" s="13"/>
      <c r="J332" s="13"/>
      <c r="K332" s="13"/>
      <c r="L332" s="13"/>
      <c r="M332" s="53"/>
      <c r="N332" s="53"/>
      <c r="O332" s="53"/>
      <c r="P332" s="53"/>
      <c r="Q332" s="53"/>
      <c r="R332" s="53"/>
      <c r="S332" s="53"/>
      <c r="T332" s="53"/>
      <c r="U332" s="53"/>
      <c r="V332" s="53"/>
    </row>
    <row r="333" spans="1:22" s="52" customFormat="1">
      <c r="A333"/>
      <c r="B333"/>
      <c r="C333"/>
      <c r="D333"/>
      <c r="E333"/>
      <c r="F333"/>
      <c r="G333"/>
      <c r="H333"/>
      <c r="I333" s="13"/>
      <c r="J333" s="13"/>
      <c r="K333" s="13"/>
      <c r="L333" s="13"/>
      <c r="M333" s="53"/>
      <c r="N333" s="53"/>
      <c r="O333" s="53"/>
      <c r="P333" s="53"/>
      <c r="Q333" s="53"/>
      <c r="R333" s="53"/>
      <c r="S333" s="53"/>
      <c r="T333" s="53"/>
      <c r="U333" s="53"/>
      <c r="V333" s="53"/>
    </row>
    <row r="334" spans="1:22" s="52" customFormat="1">
      <c r="A334"/>
      <c r="B334"/>
      <c r="C334"/>
      <c r="D334"/>
      <c r="E334"/>
      <c r="F334"/>
      <c r="G334"/>
      <c r="H334"/>
      <c r="I334" s="13"/>
      <c r="J334" s="13"/>
      <c r="K334" s="13"/>
      <c r="L334" s="13"/>
      <c r="M334" s="53"/>
      <c r="N334" s="53"/>
      <c r="O334" s="53"/>
      <c r="P334" s="53"/>
      <c r="Q334" s="53"/>
      <c r="R334" s="53"/>
      <c r="S334" s="53"/>
      <c r="T334" s="53"/>
      <c r="U334" s="53"/>
      <c r="V334" s="53"/>
    </row>
    <row r="335" spans="1:22" s="52" customFormat="1">
      <c r="A335"/>
      <c r="B335"/>
      <c r="C335"/>
      <c r="D335"/>
      <c r="E335"/>
      <c r="F335"/>
      <c r="G335"/>
      <c r="H335"/>
      <c r="I335" s="13"/>
      <c r="J335" s="13"/>
      <c r="K335" s="13"/>
      <c r="L335" s="13"/>
      <c r="M335" s="53"/>
      <c r="N335" s="53"/>
      <c r="O335" s="53"/>
      <c r="P335" s="53"/>
      <c r="Q335" s="53"/>
      <c r="R335" s="53"/>
      <c r="S335" s="53"/>
      <c r="T335" s="53"/>
      <c r="U335" s="53"/>
      <c r="V335" s="53"/>
    </row>
    <row r="336" spans="1:22" s="52" customFormat="1">
      <c r="A336"/>
      <c r="B336"/>
      <c r="C336"/>
      <c r="D336"/>
      <c r="E336"/>
      <c r="F336"/>
      <c r="G336"/>
      <c r="H336"/>
      <c r="I336" s="13"/>
      <c r="J336" s="13"/>
      <c r="K336" s="13"/>
      <c r="L336" s="13"/>
      <c r="M336" s="53"/>
      <c r="N336" s="53"/>
      <c r="O336" s="53"/>
      <c r="P336" s="53"/>
      <c r="Q336" s="53"/>
      <c r="R336" s="53"/>
      <c r="S336" s="53"/>
      <c r="T336" s="53"/>
      <c r="U336" s="53"/>
      <c r="V336" s="53"/>
    </row>
    <row r="337" spans="1:22" s="52" customFormat="1">
      <c r="A337"/>
      <c r="B337"/>
      <c r="C337"/>
      <c r="D337"/>
      <c r="E337"/>
      <c r="F337"/>
      <c r="G337"/>
      <c r="H337"/>
      <c r="I337" s="13"/>
      <c r="J337" s="13"/>
      <c r="K337" s="13"/>
      <c r="L337" s="13"/>
      <c r="M337" s="53"/>
      <c r="N337" s="53"/>
      <c r="O337" s="53"/>
      <c r="P337" s="53"/>
      <c r="Q337" s="53"/>
      <c r="R337" s="53"/>
      <c r="S337" s="53"/>
      <c r="T337" s="53"/>
      <c r="U337" s="53"/>
      <c r="V337" s="53"/>
    </row>
    <row r="338" spans="1:22" s="52" customFormat="1">
      <c r="A338"/>
      <c r="B338"/>
      <c r="C338"/>
      <c r="D338"/>
      <c r="E338"/>
      <c r="F338"/>
      <c r="G338"/>
      <c r="H338"/>
      <c r="I338" s="13"/>
      <c r="J338" s="13"/>
      <c r="K338" s="13"/>
      <c r="L338" s="13"/>
      <c r="M338" s="53"/>
      <c r="N338" s="53"/>
      <c r="O338" s="53"/>
      <c r="P338" s="53"/>
      <c r="Q338" s="53"/>
      <c r="R338" s="53"/>
      <c r="S338" s="53"/>
      <c r="T338" s="53"/>
      <c r="U338" s="53"/>
      <c r="V338" s="53"/>
    </row>
    <row r="339" spans="1:22" s="52" customFormat="1">
      <c r="A339"/>
      <c r="B339"/>
      <c r="C339"/>
      <c r="D339"/>
      <c r="E339"/>
      <c r="F339"/>
      <c r="G339"/>
      <c r="H339"/>
      <c r="I339" s="13"/>
      <c r="J339" s="13"/>
      <c r="K339" s="13"/>
      <c r="L339" s="13"/>
      <c r="M339" s="53"/>
      <c r="N339" s="53"/>
      <c r="O339" s="53"/>
      <c r="P339" s="53"/>
      <c r="Q339" s="53"/>
      <c r="R339" s="53"/>
      <c r="S339" s="53"/>
      <c r="T339" s="53"/>
      <c r="U339" s="53"/>
      <c r="V339" s="53"/>
    </row>
    <row r="340" spans="1:22" s="52" customFormat="1">
      <c r="A340"/>
      <c r="B340"/>
      <c r="C340"/>
      <c r="D340"/>
      <c r="E340"/>
      <c r="F340"/>
      <c r="G340"/>
      <c r="H340"/>
      <c r="I340" s="13"/>
      <c r="J340" s="13"/>
      <c r="K340" s="13"/>
      <c r="L340" s="13"/>
      <c r="M340" s="53"/>
      <c r="N340" s="53"/>
      <c r="O340" s="53"/>
      <c r="P340" s="53"/>
      <c r="Q340" s="53"/>
      <c r="R340" s="53"/>
      <c r="S340" s="53"/>
      <c r="T340" s="53"/>
      <c r="U340" s="53"/>
      <c r="V340" s="53"/>
    </row>
    <row r="341" spans="1:22" s="52" customFormat="1">
      <c r="A341"/>
      <c r="B341"/>
      <c r="C341"/>
      <c r="D341"/>
      <c r="E341"/>
      <c r="F341"/>
      <c r="G341"/>
      <c r="H341"/>
      <c r="I341" s="13"/>
      <c r="J341" s="13"/>
      <c r="K341" s="13"/>
      <c r="L341" s="13"/>
      <c r="M341" s="53"/>
      <c r="N341" s="53"/>
      <c r="O341" s="53"/>
      <c r="P341" s="53"/>
      <c r="Q341" s="53"/>
      <c r="R341" s="53"/>
      <c r="S341" s="53"/>
      <c r="T341" s="53"/>
      <c r="U341" s="53"/>
      <c r="V341" s="53"/>
    </row>
    <row r="342" spans="1:22" s="52" customFormat="1">
      <c r="A342"/>
      <c r="B342"/>
      <c r="C342"/>
      <c r="D342"/>
      <c r="E342"/>
      <c r="F342"/>
      <c r="G342"/>
      <c r="H342"/>
      <c r="I342" s="13"/>
      <c r="J342" s="13"/>
      <c r="K342" s="13"/>
      <c r="L342" s="13"/>
      <c r="M342" s="53"/>
      <c r="N342" s="53"/>
      <c r="O342" s="53"/>
      <c r="P342" s="53"/>
      <c r="Q342" s="53"/>
      <c r="R342" s="53"/>
      <c r="S342" s="53"/>
      <c r="T342" s="53"/>
      <c r="U342" s="53"/>
      <c r="V342" s="53"/>
    </row>
    <row r="343" spans="1:22" s="52" customFormat="1">
      <c r="A343"/>
      <c r="B343"/>
      <c r="C343"/>
      <c r="D343"/>
      <c r="E343"/>
      <c r="F343"/>
      <c r="G343"/>
      <c r="H343"/>
      <c r="I343" s="13"/>
      <c r="J343" s="13"/>
      <c r="K343" s="13"/>
      <c r="L343" s="13"/>
      <c r="M343" s="53"/>
      <c r="N343" s="53"/>
      <c r="O343" s="53"/>
      <c r="P343" s="53"/>
      <c r="Q343" s="53"/>
      <c r="R343" s="53"/>
      <c r="S343" s="53"/>
      <c r="T343" s="53"/>
      <c r="U343" s="53"/>
      <c r="V343" s="53"/>
    </row>
    <row r="344" spans="1:22" s="52" customFormat="1">
      <c r="A344"/>
      <c r="B344"/>
      <c r="C344"/>
      <c r="D344"/>
      <c r="E344"/>
      <c r="F344"/>
      <c r="G344"/>
      <c r="H344"/>
      <c r="I344" s="13"/>
      <c r="J344" s="13"/>
      <c r="K344" s="13"/>
      <c r="L344" s="13"/>
      <c r="M344" s="53"/>
      <c r="N344" s="53"/>
      <c r="O344" s="53"/>
      <c r="P344" s="53"/>
      <c r="Q344" s="53"/>
      <c r="R344" s="53"/>
      <c r="S344" s="53"/>
      <c r="T344" s="53"/>
      <c r="U344" s="53"/>
      <c r="V344" s="53"/>
    </row>
    <row r="345" spans="1:22" s="52" customFormat="1">
      <c r="A345"/>
      <c r="B345"/>
      <c r="C345"/>
      <c r="D345"/>
      <c r="E345"/>
      <c r="F345"/>
      <c r="G345"/>
      <c r="H345"/>
      <c r="I345" s="13"/>
      <c r="J345" s="13"/>
      <c r="K345" s="13"/>
      <c r="L345" s="13"/>
      <c r="M345" s="53"/>
      <c r="N345" s="53"/>
      <c r="O345" s="53"/>
      <c r="P345" s="53"/>
      <c r="Q345" s="53"/>
      <c r="R345" s="53"/>
      <c r="S345" s="53"/>
      <c r="T345" s="53"/>
      <c r="U345" s="53"/>
      <c r="V345" s="53"/>
    </row>
    <row r="346" spans="1:22" s="52" customFormat="1">
      <c r="A346"/>
      <c r="B346"/>
      <c r="C346"/>
      <c r="D346"/>
      <c r="E346"/>
      <c r="F346"/>
      <c r="G346"/>
      <c r="H346"/>
      <c r="I346" s="13"/>
      <c r="J346" s="13"/>
      <c r="K346" s="13"/>
      <c r="L346" s="13"/>
      <c r="M346" s="53"/>
      <c r="N346" s="53"/>
      <c r="O346" s="53"/>
      <c r="P346" s="53"/>
      <c r="Q346" s="53"/>
      <c r="R346" s="53"/>
      <c r="S346" s="53"/>
      <c r="T346" s="53"/>
      <c r="U346" s="53"/>
      <c r="V346" s="53"/>
    </row>
    <row r="347" spans="1:22" s="52" customFormat="1">
      <c r="A347"/>
      <c r="B347"/>
      <c r="C347"/>
      <c r="D347"/>
      <c r="E347"/>
      <c r="F347"/>
      <c r="G347"/>
      <c r="H347"/>
      <c r="I347" s="13"/>
      <c r="J347" s="13"/>
      <c r="K347" s="13"/>
      <c r="L347" s="13"/>
      <c r="M347" s="53"/>
      <c r="N347" s="53"/>
      <c r="O347" s="53"/>
      <c r="P347" s="53"/>
      <c r="Q347" s="53"/>
      <c r="R347" s="53"/>
      <c r="S347" s="53"/>
      <c r="T347" s="53"/>
      <c r="U347" s="53"/>
      <c r="V347" s="53"/>
    </row>
    <row r="348" spans="1:22" s="52" customFormat="1">
      <c r="A348"/>
      <c r="B348"/>
      <c r="C348"/>
      <c r="D348"/>
      <c r="E348"/>
      <c r="F348"/>
      <c r="G348"/>
      <c r="H348"/>
      <c r="I348" s="13"/>
      <c r="J348" s="13"/>
      <c r="K348" s="13"/>
      <c r="L348" s="13"/>
      <c r="M348" s="53"/>
      <c r="N348" s="53"/>
      <c r="O348" s="53"/>
      <c r="P348" s="53"/>
      <c r="Q348" s="53"/>
      <c r="R348" s="53"/>
      <c r="S348" s="53"/>
      <c r="T348" s="53"/>
      <c r="U348" s="53"/>
      <c r="V348" s="53"/>
    </row>
    <row r="349" spans="1:22" s="52" customFormat="1">
      <c r="A349"/>
      <c r="B349"/>
      <c r="C349"/>
      <c r="D349"/>
      <c r="E349"/>
      <c r="F349"/>
      <c r="G349"/>
      <c r="H349"/>
      <c r="I349" s="13"/>
      <c r="J349" s="13"/>
      <c r="K349" s="13"/>
      <c r="L349" s="13"/>
      <c r="M349" s="53"/>
      <c r="N349" s="53"/>
      <c r="O349" s="53"/>
      <c r="P349" s="53"/>
      <c r="Q349" s="53"/>
      <c r="R349" s="53"/>
      <c r="S349" s="53"/>
      <c r="T349" s="53"/>
      <c r="U349" s="53"/>
      <c r="V349" s="53"/>
    </row>
    <row r="350" spans="1:22" s="52" customFormat="1">
      <c r="A350"/>
      <c r="B350"/>
      <c r="C350"/>
      <c r="D350"/>
      <c r="E350"/>
      <c r="F350"/>
      <c r="G350"/>
      <c r="H350"/>
      <c r="I350" s="13"/>
      <c r="J350" s="13"/>
      <c r="K350" s="13"/>
      <c r="L350" s="13"/>
      <c r="M350" s="53"/>
      <c r="N350" s="53"/>
      <c r="O350" s="53"/>
      <c r="P350" s="53"/>
      <c r="Q350" s="53"/>
      <c r="R350" s="53"/>
      <c r="S350" s="53"/>
      <c r="T350" s="53"/>
      <c r="U350" s="53"/>
      <c r="V350" s="53"/>
    </row>
    <row r="351" spans="1:22" s="52" customFormat="1">
      <c r="A351"/>
      <c r="B351"/>
      <c r="C351"/>
      <c r="D351"/>
      <c r="E351"/>
      <c r="F351"/>
      <c r="G351"/>
      <c r="H351"/>
      <c r="I351" s="13"/>
      <c r="J351" s="13"/>
      <c r="K351" s="13"/>
      <c r="L351" s="13"/>
      <c r="M351" s="53"/>
      <c r="N351" s="53"/>
      <c r="O351" s="53"/>
      <c r="P351" s="53"/>
      <c r="Q351" s="53"/>
      <c r="R351" s="53"/>
      <c r="S351" s="53"/>
      <c r="T351" s="53"/>
      <c r="U351" s="53"/>
      <c r="V351" s="53"/>
    </row>
    <row r="352" spans="1:22" s="52" customFormat="1">
      <c r="A352"/>
      <c r="B352"/>
      <c r="C352"/>
      <c r="D352"/>
      <c r="E352"/>
      <c r="F352"/>
      <c r="G352"/>
      <c r="H352"/>
      <c r="I352" s="13"/>
      <c r="J352" s="13"/>
      <c r="K352" s="13"/>
      <c r="L352" s="13"/>
      <c r="M352" s="53"/>
      <c r="N352" s="53"/>
      <c r="O352" s="53"/>
      <c r="P352" s="53"/>
      <c r="Q352" s="53"/>
      <c r="R352" s="53"/>
      <c r="S352" s="53"/>
      <c r="T352" s="53"/>
      <c r="U352" s="53"/>
      <c r="V352" s="53"/>
    </row>
    <row r="353" spans="1:22" s="52" customFormat="1">
      <c r="A353"/>
      <c r="B353"/>
      <c r="C353"/>
      <c r="D353"/>
      <c r="E353"/>
      <c r="F353"/>
      <c r="G353"/>
      <c r="H353"/>
      <c r="I353" s="13"/>
      <c r="J353" s="13"/>
      <c r="K353" s="13"/>
      <c r="L353" s="13"/>
      <c r="M353" s="53"/>
      <c r="N353" s="53"/>
      <c r="O353" s="53"/>
      <c r="P353" s="53"/>
      <c r="Q353" s="53"/>
      <c r="R353" s="53"/>
      <c r="S353" s="53"/>
      <c r="T353" s="53"/>
      <c r="U353" s="53"/>
      <c r="V353" s="53"/>
    </row>
    <row r="354" spans="1:22" s="52" customFormat="1">
      <c r="A354"/>
      <c r="B354"/>
      <c r="C354"/>
      <c r="D354"/>
      <c r="E354"/>
      <c r="F354"/>
      <c r="G354"/>
      <c r="H354"/>
      <c r="I354" s="13"/>
      <c r="J354" s="13"/>
      <c r="K354" s="13"/>
      <c r="L354" s="13"/>
      <c r="M354" s="53"/>
      <c r="N354" s="53"/>
      <c r="O354" s="53"/>
      <c r="P354" s="53"/>
      <c r="Q354" s="53"/>
      <c r="R354" s="53"/>
      <c r="S354" s="53"/>
      <c r="T354" s="53"/>
      <c r="U354" s="53"/>
      <c r="V354" s="53"/>
    </row>
    <row r="355" spans="1:22" s="52" customFormat="1">
      <c r="A355"/>
      <c r="B355"/>
      <c r="C355"/>
      <c r="D355"/>
      <c r="E355"/>
      <c r="F355"/>
      <c r="G355"/>
      <c r="H355"/>
      <c r="I355" s="13"/>
      <c r="J355" s="13"/>
      <c r="K355" s="13"/>
      <c r="L355" s="13"/>
      <c r="M355" s="53"/>
      <c r="N355" s="53"/>
      <c r="O355" s="53"/>
      <c r="P355" s="53"/>
      <c r="Q355" s="53"/>
      <c r="R355" s="53"/>
      <c r="S355" s="53"/>
      <c r="T355" s="53"/>
      <c r="U355" s="53"/>
      <c r="V355" s="53"/>
    </row>
    <row r="356" spans="1:22" s="52" customFormat="1">
      <c r="A356"/>
      <c r="B356"/>
      <c r="C356"/>
      <c r="D356"/>
      <c r="E356"/>
      <c r="F356"/>
      <c r="G356"/>
      <c r="H356"/>
      <c r="I356" s="13"/>
      <c r="J356" s="13"/>
      <c r="K356" s="13"/>
      <c r="L356" s="13"/>
      <c r="M356" s="53"/>
      <c r="N356" s="53"/>
      <c r="O356" s="53"/>
      <c r="P356" s="53"/>
      <c r="Q356" s="53"/>
      <c r="R356" s="53"/>
      <c r="S356" s="53"/>
      <c r="T356" s="53"/>
      <c r="U356" s="53"/>
      <c r="V356" s="53"/>
    </row>
    <row r="357" spans="1:22" s="52" customFormat="1">
      <c r="A357"/>
      <c r="B357"/>
      <c r="C357"/>
      <c r="D357"/>
      <c r="E357"/>
      <c r="F357"/>
      <c r="G357"/>
      <c r="H357"/>
      <c r="I357" s="13"/>
      <c r="J357" s="13"/>
      <c r="K357" s="13"/>
      <c r="L357" s="13"/>
      <c r="M357" s="53"/>
      <c r="N357" s="53"/>
      <c r="O357" s="53"/>
      <c r="P357" s="53"/>
      <c r="Q357" s="53"/>
      <c r="R357" s="53"/>
      <c r="S357" s="53"/>
      <c r="T357" s="53"/>
      <c r="U357" s="53"/>
      <c r="V357" s="53"/>
    </row>
    <row r="358" spans="1:22" s="52" customFormat="1">
      <c r="A358"/>
      <c r="B358"/>
      <c r="C358"/>
      <c r="D358"/>
      <c r="E358"/>
      <c r="F358"/>
      <c r="G358"/>
      <c r="H358"/>
      <c r="I358" s="13"/>
      <c r="J358" s="13"/>
      <c r="K358" s="13"/>
      <c r="L358" s="13"/>
      <c r="M358" s="53"/>
      <c r="N358" s="53"/>
      <c r="O358" s="53"/>
      <c r="P358" s="53"/>
      <c r="Q358" s="53"/>
      <c r="R358" s="53"/>
      <c r="S358" s="53"/>
      <c r="T358" s="53"/>
      <c r="U358" s="53"/>
      <c r="V358" s="53"/>
    </row>
    <row r="359" spans="1:22" s="52" customFormat="1">
      <c r="A359"/>
      <c r="B359"/>
      <c r="C359"/>
      <c r="D359"/>
      <c r="E359"/>
      <c r="F359"/>
      <c r="G359"/>
      <c r="H359"/>
      <c r="I359" s="13"/>
      <c r="J359" s="13"/>
      <c r="K359" s="13"/>
      <c r="L359" s="13"/>
      <c r="M359" s="53"/>
      <c r="N359" s="53"/>
      <c r="O359" s="53"/>
      <c r="P359" s="53"/>
      <c r="Q359" s="53"/>
      <c r="R359" s="53"/>
      <c r="S359" s="53"/>
      <c r="T359" s="53"/>
      <c r="U359" s="53"/>
      <c r="V359" s="53"/>
    </row>
    <row r="360" spans="1:22" s="52" customFormat="1">
      <c r="A360"/>
      <c r="B360"/>
      <c r="C360"/>
      <c r="D360"/>
      <c r="E360"/>
      <c r="F360"/>
      <c r="G360"/>
      <c r="H360"/>
      <c r="I360" s="13"/>
      <c r="J360" s="13"/>
      <c r="K360" s="13"/>
      <c r="L360" s="13"/>
      <c r="M360" s="53"/>
      <c r="N360" s="53"/>
      <c r="O360" s="53"/>
      <c r="P360" s="53"/>
      <c r="Q360" s="53"/>
      <c r="R360" s="53"/>
      <c r="S360" s="53"/>
      <c r="T360" s="53"/>
      <c r="U360" s="53"/>
      <c r="V360" s="53"/>
    </row>
    <row r="361" spans="1:22" s="52" customFormat="1">
      <c r="A361"/>
      <c r="B361"/>
      <c r="C361"/>
      <c r="D361"/>
      <c r="E361"/>
      <c r="F361"/>
      <c r="G361"/>
      <c r="H361"/>
      <c r="I361" s="13"/>
      <c r="J361" s="13"/>
      <c r="K361" s="13"/>
      <c r="L361" s="13"/>
      <c r="M361" s="53"/>
      <c r="N361" s="53"/>
      <c r="O361" s="53"/>
      <c r="P361" s="53"/>
      <c r="Q361" s="53"/>
      <c r="R361" s="53"/>
      <c r="S361" s="53"/>
      <c r="T361" s="53"/>
      <c r="U361" s="53"/>
      <c r="V361" s="53"/>
    </row>
    <row r="362" spans="1:22" s="52" customFormat="1">
      <c r="A362"/>
      <c r="B362"/>
      <c r="C362"/>
      <c r="D362"/>
      <c r="E362"/>
      <c r="F362"/>
      <c r="G362"/>
      <c r="H362"/>
      <c r="I362" s="13"/>
      <c r="J362" s="13"/>
      <c r="K362" s="13"/>
      <c r="L362" s="13"/>
      <c r="M362" s="53"/>
      <c r="N362" s="53"/>
      <c r="O362" s="53"/>
      <c r="P362" s="53"/>
      <c r="Q362" s="53"/>
      <c r="R362" s="53"/>
      <c r="S362" s="53"/>
      <c r="T362" s="53"/>
      <c r="U362" s="53"/>
      <c r="V362" s="53"/>
    </row>
    <row r="363" spans="1:22" s="52" customFormat="1">
      <c r="A363"/>
      <c r="B363"/>
      <c r="C363"/>
      <c r="D363"/>
      <c r="E363"/>
      <c r="F363"/>
      <c r="G363"/>
      <c r="H363"/>
      <c r="I363" s="13"/>
      <c r="J363" s="13"/>
      <c r="K363" s="13"/>
      <c r="L363" s="13"/>
      <c r="M363" s="53"/>
      <c r="N363" s="53"/>
      <c r="O363" s="53"/>
      <c r="P363" s="53"/>
      <c r="Q363" s="53"/>
      <c r="R363" s="53"/>
      <c r="S363" s="53"/>
      <c r="T363" s="53"/>
      <c r="U363" s="53"/>
      <c r="V363" s="53"/>
    </row>
    <row r="364" spans="1:22" s="52" customFormat="1">
      <c r="A364"/>
      <c r="B364"/>
      <c r="C364"/>
      <c r="D364"/>
      <c r="E364"/>
      <c r="F364"/>
      <c r="G364"/>
      <c r="H364"/>
      <c r="I364" s="13"/>
      <c r="J364" s="13"/>
      <c r="K364" s="13"/>
      <c r="L364" s="13"/>
      <c r="M364" s="53"/>
      <c r="N364" s="53"/>
      <c r="O364" s="53"/>
      <c r="P364" s="53"/>
      <c r="Q364" s="53"/>
      <c r="R364" s="53"/>
      <c r="S364" s="53"/>
      <c r="T364" s="53"/>
      <c r="U364" s="53"/>
      <c r="V364" s="53"/>
    </row>
    <row r="365" spans="1:22" s="52" customFormat="1">
      <c r="A365"/>
      <c r="B365"/>
      <c r="C365"/>
      <c r="D365"/>
      <c r="E365"/>
      <c r="F365"/>
      <c r="G365"/>
      <c r="H365"/>
      <c r="I365" s="13"/>
      <c r="J365" s="13"/>
      <c r="K365" s="13"/>
      <c r="L365" s="13"/>
      <c r="M365" s="53"/>
      <c r="N365" s="53"/>
      <c r="O365" s="53"/>
      <c r="P365" s="53"/>
      <c r="Q365" s="53"/>
      <c r="R365" s="53"/>
      <c r="S365" s="53"/>
      <c r="T365" s="53"/>
      <c r="U365" s="53"/>
      <c r="V365" s="53"/>
    </row>
    <row r="366" spans="1:22" s="52" customFormat="1">
      <c r="A366"/>
      <c r="B366"/>
      <c r="C366"/>
      <c r="D366"/>
      <c r="E366"/>
      <c r="F366"/>
      <c r="G366"/>
      <c r="H366"/>
      <c r="I366" s="13"/>
      <c r="J366" s="13"/>
      <c r="K366" s="13"/>
      <c r="L366" s="13"/>
      <c r="M366" s="53"/>
      <c r="N366" s="53"/>
      <c r="O366" s="53"/>
      <c r="P366" s="53"/>
      <c r="Q366" s="53"/>
      <c r="R366" s="53"/>
      <c r="S366" s="53"/>
      <c r="T366" s="53"/>
      <c r="U366" s="53"/>
      <c r="V366" s="53"/>
    </row>
    <row r="367" spans="1:22" s="52" customFormat="1">
      <c r="A367"/>
      <c r="B367"/>
      <c r="C367"/>
      <c r="D367"/>
      <c r="E367"/>
      <c r="F367"/>
      <c r="G367"/>
      <c r="H367"/>
      <c r="I367" s="13"/>
      <c r="J367" s="13"/>
      <c r="K367" s="13"/>
      <c r="L367" s="13"/>
      <c r="M367" s="53"/>
      <c r="N367" s="53"/>
      <c r="O367" s="53"/>
      <c r="P367" s="53"/>
      <c r="Q367" s="53"/>
      <c r="R367" s="53"/>
      <c r="S367" s="53"/>
      <c r="T367" s="53"/>
      <c r="U367" s="53"/>
      <c r="V367" s="53"/>
    </row>
    <row r="368" spans="1:22" s="52" customFormat="1">
      <c r="A368"/>
      <c r="B368"/>
      <c r="C368"/>
      <c r="D368"/>
      <c r="E368"/>
      <c r="F368"/>
      <c r="G368"/>
      <c r="H368"/>
      <c r="I368" s="13"/>
      <c r="J368" s="13"/>
      <c r="K368" s="13"/>
      <c r="L368" s="13"/>
      <c r="M368" s="53"/>
      <c r="N368" s="53"/>
      <c r="O368" s="53"/>
      <c r="P368" s="53"/>
      <c r="Q368" s="53"/>
      <c r="R368" s="53"/>
      <c r="S368" s="53"/>
      <c r="T368" s="53"/>
      <c r="U368" s="53"/>
      <c r="V368" s="53"/>
    </row>
    <row r="369" spans="1:22" s="52" customFormat="1">
      <c r="A369"/>
      <c r="B369"/>
      <c r="C369"/>
      <c r="D369"/>
      <c r="E369"/>
      <c r="F369"/>
      <c r="G369"/>
      <c r="H369"/>
      <c r="I369" s="13"/>
      <c r="J369" s="13"/>
      <c r="K369" s="13"/>
      <c r="L369" s="13"/>
      <c r="M369" s="53"/>
      <c r="N369" s="53"/>
      <c r="O369" s="53"/>
      <c r="P369" s="53"/>
      <c r="Q369" s="53"/>
      <c r="R369" s="53"/>
      <c r="S369" s="53"/>
      <c r="T369" s="53"/>
      <c r="U369" s="53"/>
      <c r="V369" s="53"/>
    </row>
    <row r="370" spans="1:22" s="52" customFormat="1">
      <c r="A370"/>
      <c r="B370"/>
      <c r="C370"/>
      <c r="D370"/>
      <c r="E370"/>
      <c r="F370"/>
      <c r="G370"/>
      <c r="H370"/>
      <c r="I370" s="13"/>
      <c r="J370" s="13"/>
      <c r="K370" s="13"/>
      <c r="L370" s="13"/>
      <c r="M370" s="53"/>
      <c r="N370" s="53"/>
      <c r="O370" s="53"/>
      <c r="P370" s="53"/>
      <c r="Q370" s="53"/>
      <c r="R370" s="53"/>
      <c r="S370" s="53"/>
      <c r="T370" s="53"/>
      <c r="U370" s="53"/>
      <c r="V370" s="53"/>
    </row>
    <row r="371" spans="1:22" s="52" customFormat="1">
      <c r="A371"/>
      <c r="B371"/>
      <c r="C371"/>
      <c r="D371"/>
      <c r="E371"/>
      <c r="F371"/>
      <c r="G371"/>
      <c r="H371"/>
      <c r="I371" s="13"/>
      <c r="J371" s="13"/>
      <c r="K371" s="13"/>
      <c r="L371" s="13"/>
      <c r="M371" s="53"/>
      <c r="N371" s="53"/>
      <c r="O371" s="53"/>
      <c r="P371" s="53"/>
      <c r="Q371" s="53"/>
      <c r="R371" s="53"/>
      <c r="S371" s="53"/>
      <c r="T371" s="53"/>
      <c r="U371" s="53"/>
      <c r="V371" s="53"/>
    </row>
    <row r="372" spans="1:22" s="52" customFormat="1">
      <c r="A372"/>
      <c r="B372"/>
      <c r="C372"/>
      <c r="D372"/>
      <c r="E372"/>
      <c r="F372"/>
      <c r="G372"/>
      <c r="H372"/>
      <c r="I372" s="13"/>
      <c r="J372" s="13"/>
      <c r="K372" s="13"/>
      <c r="L372" s="13"/>
      <c r="M372" s="53"/>
      <c r="N372" s="53"/>
      <c r="O372" s="53"/>
      <c r="P372" s="53"/>
      <c r="Q372" s="53"/>
      <c r="R372" s="53"/>
      <c r="S372" s="53"/>
      <c r="T372" s="53"/>
      <c r="U372" s="53"/>
      <c r="V372" s="53"/>
    </row>
    <row r="373" spans="1:22" s="52" customFormat="1">
      <c r="A373"/>
      <c r="B373"/>
      <c r="C373"/>
      <c r="D373"/>
      <c r="E373"/>
      <c r="F373"/>
      <c r="G373"/>
      <c r="H373"/>
      <c r="I373" s="13"/>
      <c r="J373" s="13"/>
      <c r="K373" s="13"/>
      <c r="L373" s="13"/>
      <c r="M373" s="53"/>
      <c r="N373" s="53"/>
      <c r="O373" s="53"/>
      <c r="P373" s="53"/>
      <c r="Q373" s="53"/>
      <c r="R373" s="53"/>
      <c r="S373" s="53"/>
      <c r="T373" s="53"/>
      <c r="U373" s="53"/>
      <c r="V373" s="53"/>
    </row>
    <row r="374" spans="1:22" s="52" customFormat="1">
      <c r="A374"/>
      <c r="B374"/>
      <c r="C374"/>
      <c r="D374"/>
      <c r="E374"/>
      <c r="F374"/>
      <c r="G374"/>
      <c r="H374"/>
      <c r="I374" s="13"/>
      <c r="J374" s="13"/>
      <c r="K374" s="13"/>
      <c r="L374" s="13"/>
      <c r="M374" s="53"/>
      <c r="N374" s="53"/>
      <c r="O374" s="53"/>
      <c r="P374" s="53"/>
      <c r="Q374" s="53"/>
      <c r="R374" s="53"/>
      <c r="S374" s="53"/>
      <c r="T374" s="53"/>
      <c r="U374" s="53"/>
      <c r="V374" s="53"/>
    </row>
    <row r="375" spans="1:22" s="52" customFormat="1">
      <c r="A375"/>
      <c r="B375"/>
      <c r="C375"/>
      <c r="D375"/>
      <c r="E375"/>
      <c r="F375"/>
      <c r="G375"/>
      <c r="H375"/>
      <c r="I375" s="13"/>
      <c r="J375" s="13"/>
      <c r="K375" s="13"/>
      <c r="L375" s="13"/>
      <c r="M375" s="53"/>
      <c r="N375" s="53"/>
      <c r="O375" s="53"/>
      <c r="P375" s="53"/>
      <c r="Q375" s="53"/>
      <c r="R375" s="53"/>
      <c r="S375" s="53"/>
      <c r="T375" s="53"/>
      <c r="U375" s="53"/>
      <c r="V375" s="53"/>
    </row>
    <row r="376" spans="1:22" s="52" customFormat="1">
      <c r="A376"/>
      <c r="B376"/>
      <c r="C376"/>
      <c r="D376"/>
      <c r="E376"/>
      <c r="F376"/>
      <c r="G376"/>
      <c r="H376"/>
      <c r="I376" s="13"/>
      <c r="J376" s="13"/>
      <c r="K376" s="13"/>
      <c r="L376" s="13"/>
      <c r="M376" s="53"/>
      <c r="N376" s="53"/>
      <c r="O376" s="53"/>
      <c r="P376" s="53"/>
      <c r="Q376" s="53"/>
      <c r="R376" s="53"/>
      <c r="S376" s="53"/>
      <c r="T376" s="53"/>
      <c r="U376" s="53"/>
      <c r="V376" s="53"/>
    </row>
    <row r="377" spans="1:22" s="52" customFormat="1">
      <c r="A377"/>
      <c r="B377"/>
      <c r="C377"/>
      <c r="D377"/>
      <c r="E377"/>
      <c r="F377"/>
      <c r="G377"/>
      <c r="H377"/>
      <c r="I377" s="13"/>
      <c r="J377" s="13"/>
      <c r="K377" s="13"/>
      <c r="L377" s="13"/>
      <c r="M377" s="53"/>
      <c r="N377" s="53"/>
      <c r="O377" s="53"/>
      <c r="P377" s="53"/>
      <c r="Q377" s="53"/>
      <c r="R377" s="53"/>
      <c r="S377" s="53"/>
      <c r="T377" s="53"/>
      <c r="U377" s="53"/>
      <c r="V377" s="53"/>
    </row>
    <row r="378" spans="1:22" s="52" customFormat="1">
      <c r="A378"/>
      <c r="B378"/>
      <c r="C378"/>
      <c r="D378"/>
      <c r="E378"/>
      <c r="F378"/>
      <c r="G378"/>
      <c r="H378"/>
      <c r="I378" s="13"/>
      <c r="J378" s="13"/>
      <c r="K378" s="13"/>
      <c r="L378" s="13"/>
      <c r="M378" s="53"/>
      <c r="N378" s="53"/>
      <c r="O378" s="53"/>
      <c r="P378" s="53"/>
      <c r="Q378" s="53"/>
      <c r="R378" s="53"/>
      <c r="S378" s="53"/>
      <c r="T378" s="53"/>
      <c r="U378" s="53"/>
      <c r="V378" s="53"/>
    </row>
    <row r="379" spans="1:22" s="52" customFormat="1">
      <c r="A379"/>
      <c r="B379"/>
      <c r="C379"/>
      <c r="D379"/>
      <c r="E379"/>
      <c r="F379"/>
      <c r="G379"/>
      <c r="H379"/>
      <c r="I379" s="13"/>
      <c r="J379" s="13"/>
      <c r="K379" s="13"/>
      <c r="L379" s="13"/>
      <c r="M379" s="53"/>
      <c r="N379" s="53"/>
      <c r="O379" s="53"/>
      <c r="P379" s="53"/>
      <c r="Q379" s="53"/>
      <c r="R379" s="53"/>
      <c r="S379" s="53"/>
      <c r="T379" s="53"/>
      <c r="U379" s="53"/>
      <c r="V379" s="53"/>
    </row>
    <row r="380" spans="1:22" s="52" customFormat="1">
      <c r="A380"/>
      <c r="B380"/>
      <c r="C380"/>
      <c r="D380"/>
      <c r="E380"/>
      <c r="F380"/>
      <c r="G380"/>
      <c r="H380"/>
      <c r="I380" s="13"/>
      <c r="J380" s="13"/>
      <c r="K380" s="13"/>
      <c r="L380" s="13"/>
      <c r="M380" s="53"/>
      <c r="N380" s="53"/>
      <c r="O380" s="53"/>
      <c r="P380" s="53"/>
      <c r="Q380" s="53"/>
      <c r="R380" s="53"/>
      <c r="S380" s="53"/>
      <c r="T380" s="53"/>
      <c r="U380" s="53"/>
      <c r="V380" s="53"/>
    </row>
    <row r="381" spans="1:22" s="52" customFormat="1">
      <c r="A381"/>
      <c r="B381"/>
      <c r="C381"/>
      <c r="D381"/>
      <c r="E381"/>
      <c r="F381"/>
      <c r="G381"/>
      <c r="H381"/>
      <c r="I381" s="13"/>
      <c r="J381" s="13"/>
      <c r="K381" s="13"/>
      <c r="L381" s="13"/>
      <c r="M381" s="53"/>
      <c r="N381" s="53"/>
      <c r="O381" s="53"/>
      <c r="P381" s="53"/>
      <c r="Q381" s="53"/>
      <c r="R381" s="53"/>
      <c r="S381" s="53"/>
      <c r="T381" s="53"/>
      <c r="U381" s="53"/>
      <c r="V381" s="53"/>
    </row>
    <row r="382" spans="1:22" s="52" customFormat="1">
      <c r="A382"/>
      <c r="B382"/>
      <c r="C382"/>
      <c r="D382"/>
      <c r="E382"/>
      <c r="F382"/>
      <c r="G382"/>
      <c r="H382"/>
      <c r="I382" s="13"/>
      <c r="J382" s="13"/>
      <c r="K382" s="13"/>
      <c r="L382" s="13"/>
      <c r="M382" s="53"/>
      <c r="N382" s="53"/>
      <c r="O382" s="53"/>
      <c r="P382" s="53"/>
      <c r="Q382" s="53"/>
      <c r="R382" s="53"/>
      <c r="S382" s="53"/>
      <c r="T382" s="53"/>
      <c r="U382" s="53"/>
      <c r="V382" s="53"/>
    </row>
    <row r="383" spans="1:22" s="52" customFormat="1">
      <c r="A383"/>
      <c r="B383"/>
      <c r="C383"/>
      <c r="D383"/>
      <c r="E383"/>
      <c r="F383"/>
      <c r="G383"/>
      <c r="H383"/>
      <c r="I383" s="13"/>
      <c r="J383" s="13"/>
      <c r="K383" s="13"/>
      <c r="L383" s="13"/>
      <c r="M383" s="53"/>
      <c r="N383" s="53"/>
      <c r="O383" s="53"/>
      <c r="P383" s="53"/>
      <c r="Q383" s="53"/>
      <c r="R383" s="53"/>
      <c r="S383" s="53"/>
      <c r="T383" s="53"/>
      <c r="U383" s="53"/>
      <c r="V383" s="53"/>
    </row>
    <row r="384" spans="1:22" s="52" customFormat="1">
      <c r="A384"/>
      <c r="B384"/>
      <c r="C384"/>
      <c r="D384"/>
      <c r="E384"/>
      <c r="F384"/>
      <c r="G384"/>
      <c r="H384"/>
      <c r="I384" s="13"/>
      <c r="J384" s="13"/>
      <c r="K384" s="13"/>
      <c r="L384" s="13"/>
      <c r="M384" s="53"/>
      <c r="N384" s="53"/>
      <c r="O384" s="53"/>
      <c r="P384" s="53"/>
      <c r="Q384" s="53"/>
      <c r="R384" s="53"/>
      <c r="S384" s="53"/>
      <c r="T384" s="53"/>
      <c r="U384" s="53"/>
      <c r="V384" s="53"/>
    </row>
    <row r="385" spans="1:22" s="52" customFormat="1">
      <c r="A385"/>
      <c r="B385"/>
      <c r="C385"/>
      <c r="D385"/>
      <c r="E385"/>
      <c r="F385"/>
      <c r="G385"/>
      <c r="H385"/>
      <c r="I385" s="13"/>
      <c r="J385" s="13"/>
      <c r="K385" s="13"/>
      <c r="L385" s="13"/>
      <c r="M385" s="53"/>
      <c r="N385" s="53"/>
      <c r="O385" s="53"/>
      <c r="P385" s="53"/>
      <c r="Q385" s="53"/>
      <c r="R385" s="53"/>
      <c r="S385" s="53"/>
      <c r="T385" s="53"/>
      <c r="U385" s="53"/>
      <c r="V385" s="53"/>
    </row>
    <row r="386" spans="1:22" s="52" customFormat="1">
      <c r="A386"/>
      <c r="B386"/>
      <c r="C386"/>
      <c r="D386"/>
      <c r="E386"/>
      <c r="F386"/>
      <c r="G386"/>
      <c r="H386"/>
      <c r="I386" s="13"/>
      <c r="J386" s="13"/>
      <c r="K386" s="13"/>
      <c r="L386" s="13"/>
      <c r="M386" s="53"/>
      <c r="N386" s="53"/>
      <c r="O386" s="53"/>
      <c r="P386" s="53"/>
      <c r="Q386" s="53"/>
      <c r="R386" s="53"/>
      <c r="S386" s="53"/>
      <c r="T386" s="53"/>
      <c r="U386" s="53"/>
      <c r="V386" s="53"/>
    </row>
    <row r="387" spans="1:22" s="52" customFormat="1">
      <c r="A387"/>
      <c r="B387"/>
      <c r="C387"/>
      <c r="D387"/>
      <c r="E387"/>
      <c r="F387"/>
      <c r="G387"/>
      <c r="H387"/>
      <c r="I387" s="13"/>
      <c r="J387" s="13"/>
      <c r="K387" s="13"/>
      <c r="L387" s="13"/>
      <c r="M387" s="53"/>
      <c r="N387" s="53"/>
      <c r="O387" s="53"/>
      <c r="P387" s="53"/>
      <c r="Q387" s="53"/>
      <c r="R387" s="53"/>
      <c r="S387" s="53"/>
      <c r="T387" s="53"/>
      <c r="U387" s="53"/>
      <c r="V387" s="53"/>
    </row>
    <row r="388" spans="1:22" s="52" customFormat="1">
      <c r="A388"/>
      <c r="B388"/>
      <c r="C388"/>
      <c r="D388"/>
      <c r="E388"/>
      <c r="F388"/>
      <c r="G388"/>
      <c r="H388"/>
      <c r="I388" s="13"/>
      <c r="J388" s="13"/>
      <c r="K388" s="13"/>
      <c r="L388" s="13"/>
      <c r="M388" s="53"/>
      <c r="N388" s="53"/>
      <c r="O388" s="53"/>
      <c r="P388" s="53"/>
      <c r="Q388" s="53"/>
      <c r="R388" s="53"/>
      <c r="S388" s="53"/>
      <c r="T388" s="53"/>
      <c r="U388" s="53"/>
      <c r="V388" s="53"/>
    </row>
    <row r="389" spans="1:22" s="52" customFormat="1">
      <c r="A389"/>
      <c r="B389"/>
      <c r="C389"/>
      <c r="D389"/>
      <c r="E389"/>
      <c r="F389"/>
      <c r="G389"/>
      <c r="H389"/>
      <c r="I389" s="13"/>
      <c r="J389" s="13"/>
      <c r="K389" s="13"/>
      <c r="L389" s="13"/>
      <c r="M389" s="53"/>
      <c r="N389" s="53"/>
      <c r="O389" s="53"/>
      <c r="P389" s="53"/>
      <c r="Q389" s="53"/>
      <c r="R389" s="53"/>
      <c r="S389" s="53"/>
      <c r="T389" s="53"/>
      <c r="U389" s="53"/>
      <c r="V389" s="53"/>
    </row>
    <row r="390" spans="1:22" s="52" customFormat="1">
      <c r="A390"/>
      <c r="B390"/>
      <c r="C390"/>
      <c r="D390"/>
      <c r="E390"/>
      <c r="F390"/>
      <c r="G390"/>
      <c r="H390"/>
      <c r="I390" s="13"/>
      <c r="J390" s="13"/>
      <c r="K390" s="13"/>
      <c r="L390" s="13"/>
      <c r="M390" s="53"/>
      <c r="N390" s="53"/>
      <c r="O390" s="53"/>
      <c r="P390" s="53"/>
      <c r="Q390" s="53"/>
      <c r="R390" s="53"/>
      <c r="S390" s="53"/>
      <c r="T390" s="53"/>
      <c r="U390" s="53"/>
      <c r="V390" s="53"/>
    </row>
    <row r="391" spans="1:22" s="52" customFormat="1">
      <c r="A391"/>
      <c r="B391"/>
      <c r="C391"/>
      <c r="D391"/>
      <c r="E391"/>
      <c r="F391"/>
      <c r="G391"/>
      <c r="H391"/>
      <c r="I391" s="13"/>
      <c r="J391" s="13"/>
      <c r="K391" s="13"/>
      <c r="L391" s="13"/>
      <c r="M391" s="53"/>
      <c r="N391" s="53"/>
      <c r="O391" s="53"/>
      <c r="P391" s="53"/>
      <c r="Q391" s="53"/>
      <c r="R391" s="53"/>
      <c r="S391" s="53"/>
      <c r="T391" s="53"/>
      <c r="U391" s="53"/>
      <c r="V391" s="53"/>
    </row>
    <row r="392" spans="1:22" s="52" customFormat="1">
      <c r="A392"/>
      <c r="B392"/>
      <c r="C392"/>
      <c r="D392"/>
      <c r="E392"/>
      <c r="F392"/>
      <c r="G392"/>
      <c r="H392"/>
      <c r="I392" s="13"/>
      <c r="J392" s="13"/>
      <c r="K392" s="13"/>
      <c r="L392" s="13"/>
      <c r="M392" s="53"/>
      <c r="N392" s="53"/>
      <c r="O392" s="53"/>
      <c r="P392" s="53"/>
      <c r="Q392" s="53"/>
      <c r="R392" s="53"/>
      <c r="S392" s="53"/>
      <c r="T392" s="53"/>
      <c r="U392" s="53"/>
      <c r="V392" s="53"/>
    </row>
    <row r="393" spans="1:22" s="52" customFormat="1">
      <c r="A393"/>
      <c r="B393"/>
      <c r="C393"/>
      <c r="D393"/>
      <c r="E393"/>
      <c r="F393"/>
      <c r="G393"/>
      <c r="H393"/>
      <c r="I393" s="13"/>
      <c r="J393" s="13"/>
      <c r="K393" s="13"/>
      <c r="L393" s="13"/>
      <c r="M393" s="53"/>
      <c r="N393" s="53"/>
      <c r="O393" s="53"/>
      <c r="P393" s="53"/>
      <c r="Q393" s="53"/>
      <c r="R393" s="53"/>
      <c r="S393" s="53"/>
      <c r="T393" s="53"/>
      <c r="U393" s="53"/>
      <c r="V393" s="53"/>
    </row>
    <row r="394" spans="1:22" s="52" customFormat="1">
      <c r="A394"/>
      <c r="B394"/>
      <c r="C394"/>
      <c r="D394"/>
      <c r="E394"/>
      <c r="F394"/>
      <c r="G394"/>
      <c r="H394"/>
      <c r="I394" s="13"/>
      <c r="J394" s="13"/>
      <c r="K394" s="13"/>
      <c r="L394" s="13"/>
      <c r="M394" s="53"/>
      <c r="N394" s="53"/>
      <c r="O394" s="53"/>
      <c r="P394" s="53"/>
      <c r="Q394" s="53"/>
      <c r="R394" s="53"/>
      <c r="S394" s="53"/>
      <c r="T394" s="53"/>
      <c r="U394" s="53"/>
      <c r="V394" s="53"/>
    </row>
    <row r="395" spans="1:22" s="52" customFormat="1">
      <c r="A395"/>
      <c r="B395"/>
      <c r="C395"/>
      <c r="D395"/>
      <c r="E395"/>
      <c r="F395"/>
      <c r="G395"/>
      <c r="H395"/>
      <c r="I395" s="13"/>
      <c r="J395" s="13"/>
      <c r="K395" s="13"/>
      <c r="L395" s="13"/>
      <c r="M395" s="53"/>
      <c r="N395" s="53"/>
      <c r="O395" s="53"/>
      <c r="P395" s="53"/>
      <c r="Q395" s="53"/>
      <c r="R395" s="53"/>
      <c r="S395" s="53"/>
      <c r="T395" s="53"/>
      <c r="U395" s="53"/>
      <c r="V395" s="53"/>
    </row>
    <row r="396" spans="1:22" s="52" customFormat="1">
      <c r="A396"/>
      <c r="B396"/>
      <c r="C396"/>
      <c r="D396"/>
      <c r="E396"/>
      <c r="F396"/>
      <c r="G396"/>
      <c r="H396"/>
      <c r="I396" s="13"/>
      <c r="J396" s="13"/>
      <c r="K396" s="13"/>
      <c r="L396" s="13"/>
      <c r="M396" s="53"/>
      <c r="N396" s="53"/>
      <c r="O396" s="53"/>
      <c r="P396" s="53"/>
      <c r="Q396" s="53"/>
      <c r="R396" s="53"/>
      <c r="S396" s="53"/>
      <c r="T396" s="53"/>
      <c r="U396" s="53"/>
      <c r="V396" s="53"/>
    </row>
    <row r="397" spans="1:22" s="52" customFormat="1">
      <c r="A397"/>
      <c r="B397"/>
      <c r="C397"/>
      <c r="D397"/>
      <c r="E397"/>
      <c r="F397"/>
      <c r="G397"/>
      <c r="H397"/>
      <c r="I397" s="13"/>
      <c r="J397" s="13"/>
      <c r="K397" s="13"/>
      <c r="L397" s="13"/>
      <c r="M397" s="53"/>
      <c r="N397" s="53"/>
      <c r="O397" s="53"/>
      <c r="P397" s="53"/>
      <c r="Q397" s="53"/>
      <c r="R397" s="53"/>
      <c r="S397" s="53"/>
      <c r="T397" s="53"/>
      <c r="U397" s="53"/>
      <c r="V397" s="53"/>
    </row>
    <row r="398" spans="1:22" s="52" customFormat="1">
      <c r="A398"/>
      <c r="B398"/>
      <c r="C398"/>
      <c r="D398"/>
      <c r="E398"/>
      <c r="F398"/>
      <c r="G398"/>
      <c r="H398"/>
      <c r="I398" s="13"/>
      <c r="J398" s="13"/>
      <c r="K398" s="13"/>
      <c r="L398" s="13"/>
      <c r="M398" s="53"/>
      <c r="N398" s="53"/>
      <c r="O398" s="53"/>
      <c r="P398" s="53"/>
      <c r="Q398" s="53"/>
      <c r="R398" s="53"/>
      <c r="S398" s="53"/>
      <c r="T398" s="53"/>
      <c r="U398" s="53"/>
      <c r="V398" s="53"/>
    </row>
    <row r="399" spans="1:22" s="52" customFormat="1">
      <c r="A399"/>
      <c r="B399"/>
      <c r="C399"/>
      <c r="D399"/>
      <c r="E399"/>
      <c r="F399"/>
      <c r="G399"/>
      <c r="H399"/>
      <c r="I399" s="13"/>
      <c r="J399" s="13"/>
      <c r="K399" s="13"/>
      <c r="L399" s="13"/>
      <c r="M399" s="53"/>
      <c r="N399" s="53"/>
      <c r="O399" s="53"/>
      <c r="P399" s="53"/>
      <c r="Q399" s="53"/>
      <c r="R399" s="53"/>
      <c r="S399" s="53"/>
      <c r="T399" s="53"/>
      <c r="U399" s="53"/>
      <c r="V399" s="53"/>
    </row>
    <row r="400" spans="1:22" s="52" customFormat="1">
      <c r="A400"/>
      <c r="B400"/>
      <c r="C400"/>
      <c r="D400"/>
      <c r="E400"/>
      <c r="F400"/>
      <c r="G400"/>
      <c r="H400"/>
      <c r="I400" s="13"/>
      <c r="J400" s="13"/>
      <c r="K400" s="13"/>
      <c r="L400" s="13"/>
      <c r="M400" s="53"/>
      <c r="N400" s="53"/>
      <c r="O400" s="53"/>
      <c r="P400" s="53"/>
      <c r="Q400" s="53"/>
      <c r="R400" s="53"/>
      <c r="S400" s="53"/>
      <c r="T400" s="53"/>
      <c r="U400" s="53"/>
      <c r="V400" s="53"/>
    </row>
    <row r="401" spans="1:22" s="52" customFormat="1">
      <c r="A401"/>
      <c r="B401"/>
      <c r="C401"/>
      <c r="D401"/>
      <c r="E401"/>
      <c r="F401"/>
      <c r="G401"/>
      <c r="H401"/>
      <c r="I401" s="13"/>
      <c r="J401" s="13"/>
      <c r="K401" s="13"/>
      <c r="L401" s="13"/>
      <c r="M401" s="53"/>
      <c r="N401" s="53"/>
      <c r="O401" s="53"/>
      <c r="P401" s="53"/>
      <c r="Q401" s="53"/>
      <c r="R401" s="53"/>
      <c r="S401" s="53"/>
      <c r="T401" s="53"/>
      <c r="U401" s="53"/>
      <c r="V401" s="53"/>
    </row>
    <row r="402" spans="1:22" s="52" customFormat="1">
      <c r="A402"/>
      <c r="B402"/>
      <c r="C402"/>
      <c r="D402"/>
      <c r="E402"/>
      <c r="F402"/>
      <c r="G402"/>
      <c r="H402"/>
      <c r="I402" s="13"/>
      <c r="J402" s="13"/>
      <c r="K402" s="13"/>
      <c r="L402" s="13"/>
      <c r="M402" s="53"/>
      <c r="N402" s="53"/>
      <c r="O402" s="53"/>
      <c r="P402" s="53"/>
      <c r="Q402" s="53"/>
      <c r="R402" s="53"/>
      <c r="S402" s="53"/>
      <c r="T402" s="53"/>
      <c r="U402" s="53"/>
      <c r="V402" s="53"/>
    </row>
    <row r="403" spans="1:22" s="52" customFormat="1">
      <c r="A403"/>
      <c r="B403"/>
      <c r="C403"/>
      <c r="D403"/>
      <c r="E403"/>
      <c r="F403"/>
      <c r="G403"/>
      <c r="H403"/>
      <c r="I403" s="13"/>
      <c r="J403" s="13"/>
      <c r="K403" s="13"/>
      <c r="L403" s="13"/>
      <c r="M403" s="53"/>
      <c r="N403" s="53"/>
      <c r="O403" s="53"/>
      <c r="P403" s="53"/>
      <c r="Q403" s="53"/>
      <c r="R403" s="53"/>
      <c r="S403" s="53"/>
      <c r="T403" s="53"/>
      <c r="U403" s="53"/>
      <c r="V403" s="53"/>
    </row>
    <row r="404" spans="1:22" s="52" customFormat="1">
      <c r="A404"/>
      <c r="B404"/>
      <c r="C404"/>
      <c r="D404"/>
      <c r="E404"/>
      <c r="F404"/>
      <c r="G404"/>
      <c r="H404"/>
      <c r="I404" s="13"/>
      <c r="J404" s="13"/>
      <c r="K404" s="13"/>
      <c r="L404" s="13"/>
      <c r="M404" s="53"/>
      <c r="N404" s="53"/>
      <c r="O404" s="53"/>
      <c r="P404" s="53"/>
      <c r="Q404" s="53"/>
      <c r="R404" s="53"/>
      <c r="S404" s="53"/>
      <c r="T404" s="53"/>
      <c r="U404" s="53"/>
      <c r="V404" s="53"/>
    </row>
    <row r="405" spans="1:22" s="52" customFormat="1">
      <c r="A405"/>
      <c r="B405"/>
      <c r="C405"/>
      <c r="D405"/>
      <c r="E405"/>
      <c r="F405"/>
      <c r="G405"/>
      <c r="H405"/>
      <c r="I405" s="13"/>
      <c r="J405" s="13"/>
      <c r="K405" s="13"/>
      <c r="L405" s="13"/>
      <c r="M405" s="53"/>
      <c r="N405" s="53"/>
      <c r="O405" s="53"/>
      <c r="P405" s="53"/>
      <c r="Q405" s="53"/>
      <c r="R405" s="53"/>
      <c r="S405" s="53"/>
      <c r="T405" s="53"/>
      <c r="U405" s="53"/>
      <c r="V405" s="53"/>
    </row>
    <row r="406" spans="1:22" s="52" customFormat="1">
      <c r="A406"/>
      <c r="B406"/>
      <c r="C406"/>
      <c r="D406"/>
      <c r="E406"/>
      <c r="F406"/>
      <c r="G406"/>
      <c r="H406"/>
      <c r="I406" s="13"/>
      <c r="J406" s="13"/>
      <c r="K406" s="13"/>
      <c r="L406" s="13"/>
      <c r="M406" s="53"/>
      <c r="N406" s="53"/>
      <c r="O406" s="53"/>
      <c r="P406" s="53"/>
      <c r="Q406" s="53"/>
      <c r="R406" s="53"/>
      <c r="S406" s="53"/>
      <c r="T406" s="53"/>
      <c r="U406" s="53"/>
      <c r="V406" s="53"/>
    </row>
    <row r="407" spans="1:22" s="52" customFormat="1">
      <c r="A407"/>
      <c r="B407"/>
      <c r="C407"/>
      <c r="D407"/>
      <c r="E407"/>
      <c r="F407"/>
      <c r="G407"/>
      <c r="H407"/>
      <c r="I407" s="13"/>
      <c r="J407" s="13"/>
      <c r="K407" s="13"/>
      <c r="L407" s="13"/>
      <c r="M407" s="53"/>
      <c r="N407" s="53"/>
      <c r="O407" s="53"/>
      <c r="P407" s="53"/>
      <c r="Q407" s="53"/>
      <c r="R407" s="53"/>
      <c r="S407" s="53"/>
      <c r="T407" s="53"/>
      <c r="U407" s="53"/>
      <c r="V407" s="53"/>
    </row>
    <row r="408" spans="1:22" s="52" customFormat="1">
      <c r="A408"/>
      <c r="B408"/>
      <c r="C408"/>
      <c r="D408"/>
      <c r="E408"/>
      <c r="F408"/>
      <c r="G408"/>
      <c r="H408"/>
      <c r="I408" s="13"/>
      <c r="J408" s="13"/>
      <c r="K408" s="13"/>
      <c r="L408" s="13"/>
      <c r="M408" s="53"/>
      <c r="N408" s="53"/>
      <c r="O408" s="53"/>
      <c r="P408" s="53"/>
      <c r="Q408" s="53"/>
      <c r="R408" s="53"/>
      <c r="S408" s="53"/>
      <c r="T408" s="53"/>
      <c r="U408" s="53"/>
      <c r="V408" s="53"/>
    </row>
    <row r="409" spans="1:22" s="52" customFormat="1">
      <c r="A409"/>
      <c r="B409"/>
      <c r="C409"/>
      <c r="D409"/>
      <c r="E409"/>
      <c r="F409"/>
      <c r="G409"/>
      <c r="H409"/>
      <c r="I409" s="13"/>
      <c r="J409" s="13"/>
      <c r="K409" s="13"/>
      <c r="L409" s="13"/>
      <c r="M409" s="53"/>
      <c r="N409" s="53"/>
      <c r="O409" s="53"/>
      <c r="P409" s="53"/>
      <c r="Q409" s="53"/>
      <c r="R409" s="53"/>
      <c r="S409" s="53"/>
      <c r="T409" s="53"/>
      <c r="U409" s="53"/>
      <c r="V409" s="53"/>
    </row>
    <row r="410" spans="1:22" s="52" customFormat="1">
      <c r="A410"/>
      <c r="B410"/>
      <c r="C410"/>
      <c r="D410"/>
      <c r="E410"/>
      <c r="F410"/>
      <c r="G410"/>
      <c r="H410"/>
      <c r="I410" s="13"/>
      <c r="J410" s="13"/>
      <c r="K410" s="13"/>
      <c r="L410" s="13"/>
      <c r="M410" s="53"/>
      <c r="N410" s="53"/>
      <c r="O410" s="53"/>
      <c r="P410" s="53"/>
      <c r="Q410" s="53"/>
      <c r="R410" s="53"/>
      <c r="S410" s="53"/>
      <c r="T410" s="53"/>
      <c r="U410" s="53"/>
      <c r="V410" s="53"/>
    </row>
    <row r="411" spans="1:22" s="52" customFormat="1">
      <c r="A411"/>
      <c r="B411"/>
      <c r="C411"/>
      <c r="D411"/>
      <c r="E411"/>
      <c r="F411"/>
      <c r="G411"/>
      <c r="H411"/>
      <c r="I411" s="13"/>
      <c r="J411" s="13"/>
      <c r="K411" s="13"/>
      <c r="L411" s="13"/>
      <c r="M411" s="53"/>
      <c r="N411" s="53"/>
      <c r="O411" s="53"/>
      <c r="P411" s="53"/>
      <c r="Q411" s="53"/>
      <c r="R411" s="53"/>
      <c r="S411" s="53"/>
      <c r="T411" s="53"/>
      <c r="U411" s="53"/>
      <c r="V411" s="53"/>
    </row>
    <row r="412" spans="1:22" s="52" customFormat="1">
      <c r="A412"/>
      <c r="B412"/>
      <c r="C412"/>
      <c r="D412"/>
      <c r="E412"/>
      <c r="F412"/>
      <c r="G412"/>
      <c r="H412"/>
      <c r="I412" s="13"/>
      <c r="J412" s="13"/>
      <c r="K412" s="13"/>
      <c r="L412" s="13"/>
      <c r="M412" s="53"/>
      <c r="N412" s="53"/>
      <c r="O412" s="53"/>
      <c r="P412" s="53"/>
      <c r="Q412" s="53"/>
      <c r="R412" s="53"/>
      <c r="S412" s="53"/>
      <c r="T412" s="53"/>
      <c r="U412" s="53"/>
      <c r="V412" s="53"/>
    </row>
    <row r="413" spans="1:22" s="52" customFormat="1">
      <c r="A413"/>
      <c r="B413"/>
      <c r="C413"/>
      <c r="D413"/>
      <c r="E413"/>
      <c r="F413"/>
      <c r="G413"/>
      <c r="H413"/>
      <c r="I413" s="13"/>
      <c r="J413" s="13"/>
      <c r="K413" s="13"/>
      <c r="L413" s="13"/>
      <c r="M413" s="53"/>
      <c r="N413" s="53"/>
      <c r="O413" s="53"/>
      <c r="P413" s="53"/>
      <c r="Q413" s="53"/>
      <c r="R413" s="53"/>
      <c r="S413" s="53"/>
      <c r="T413" s="53"/>
      <c r="U413" s="53"/>
      <c r="V413" s="53"/>
    </row>
    <row r="414" spans="1:22" s="52" customFormat="1">
      <c r="A414"/>
      <c r="B414"/>
      <c r="C414"/>
      <c r="D414"/>
      <c r="E414"/>
      <c r="F414"/>
      <c r="G414"/>
      <c r="H414"/>
      <c r="I414" s="13"/>
      <c r="J414" s="13"/>
      <c r="K414" s="13"/>
      <c r="L414" s="13"/>
      <c r="M414" s="53"/>
      <c r="N414" s="53"/>
      <c r="O414" s="53"/>
      <c r="P414" s="53"/>
      <c r="Q414" s="53"/>
      <c r="R414" s="53"/>
      <c r="S414" s="53"/>
      <c r="T414" s="53"/>
      <c r="U414" s="53"/>
      <c r="V414" s="53"/>
    </row>
    <row r="415" spans="1:22" s="52" customFormat="1">
      <c r="A415"/>
      <c r="B415"/>
      <c r="C415"/>
      <c r="D415"/>
      <c r="E415"/>
      <c r="F415"/>
      <c r="G415"/>
      <c r="H415"/>
      <c r="I415" s="13"/>
      <c r="J415" s="13"/>
      <c r="K415" s="13"/>
      <c r="L415" s="13"/>
      <c r="M415" s="53"/>
      <c r="N415" s="53"/>
      <c r="O415" s="53"/>
      <c r="P415" s="53"/>
      <c r="Q415" s="53"/>
      <c r="R415" s="53"/>
      <c r="S415" s="53"/>
      <c r="T415" s="53"/>
      <c r="U415" s="53"/>
      <c r="V415" s="53"/>
    </row>
    <row r="416" spans="1:22" s="52" customFormat="1">
      <c r="A416"/>
      <c r="B416"/>
      <c r="C416"/>
      <c r="D416"/>
      <c r="E416"/>
      <c r="F416"/>
      <c r="G416"/>
      <c r="H416"/>
      <c r="I416" s="13"/>
      <c r="J416" s="13"/>
      <c r="K416" s="13"/>
      <c r="L416" s="13"/>
      <c r="M416" s="53"/>
      <c r="N416" s="53"/>
      <c r="O416" s="53"/>
      <c r="P416" s="53"/>
      <c r="Q416" s="53"/>
      <c r="R416" s="53"/>
      <c r="S416" s="53"/>
      <c r="T416" s="53"/>
      <c r="U416" s="53"/>
      <c r="V416" s="53"/>
    </row>
    <row r="417" spans="1:22" s="52" customFormat="1">
      <c r="A417"/>
      <c r="B417"/>
      <c r="C417"/>
      <c r="D417"/>
      <c r="E417"/>
      <c r="F417"/>
      <c r="G417"/>
      <c r="H417"/>
      <c r="I417" s="13"/>
      <c r="J417" s="13"/>
      <c r="K417" s="13"/>
      <c r="L417" s="13"/>
      <c r="M417" s="53"/>
      <c r="N417" s="53"/>
      <c r="O417" s="53"/>
      <c r="P417" s="53"/>
      <c r="Q417" s="53"/>
      <c r="R417" s="53"/>
      <c r="S417" s="53"/>
      <c r="T417" s="53"/>
      <c r="U417" s="53"/>
      <c r="V417" s="53"/>
    </row>
    <row r="418" spans="1:22" s="52" customFormat="1">
      <c r="A418"/>
      <c r="B418"/>
      <c r="C418"/>
      <c r="D418"/>
      <c r="E418"/>
      <c r="F418"/>
      <c r="G418"/>
      <c r="H418"/>
      <c r="I418" s="13"/>
      <c r="J418" s="13"/>
      <c r="K418" s="13"/>
      <c r="L418" s="13"/>
      <c r="M418" s="53"/>
      <c r="N418" s="53"/>
      <c r="O418" s="53"/>
      <c r="P418" s="53"/>
      <c r="Q418" s="53"/>
      <c r="R418" s="53"/>
      <c r="S418" s="53"/>
      <c r="T418" s="53"/>
      <c r="U418" s="53"/>
      <c r="V418" s="53"/>
    </row>
    <row r="419" spans="1:22" s="52" customFormat="1">
      <c r="A419"/>
      <c r="B419"/>
      <c r="C419"/>
      <c r="D419"/>
      <c r="E419"/>
      <c r="F419"/>
      <c r="G419"/>
      <c r="H419"/>
      <c r="I419" s="13"/>
      <c r="J419" s="13"/>
      <c r="K419" s="13"/>
      <c r="L419" s="13"/>
      <c r="M419" s="53"/>
      <c r="N419" s="53"/>
      <c r="O419" s="53"/>
      <c r="P419" s="53"/>
      <c r="Q419" s="53"/>
      <c r="R419" s="53"/>
      <c r="S419" s="53"/>
      <c r="T419" s="53"/>
      <c r="U419" s="53"/>
      <c r="V419" s="53"/>
    </row>
    <row r="420" spans="1:22" s="52" customFormat="1">
      <c r="A420"/>
      <c r="B420"/>
      <c r="C420"/>
      <c r="D420"/>
      <c r="E420"/>
      <c r="F420"/>
      <c r="G420"/>
      <c r="H420"/>
      <c r="I420" s="13"/>
      <c r="J420" s="13"/>
      <c r="K420" s="13"/>
      <c r="L420" s="13"/>
      <c r="M420" s="53"/>
      <c r="N420" s="53"/>
      <c r="O420" s="53"/>
      <c r="P420" s="53"/>
      <c r="Q420" s="53"/>
      <c r="R420" s="53"/>
      <c r="S420" s="53"/>
      <c r="T420" s="53"/>
      <c r="U420" s="53"/>
      <c r="V420" s="53"/>
    </row>
    <row r="421" spans="1:22" s="52" customFormat="1">
      <c r="A421"/>
      <c r="B421"/>
      <c r="C421"/>
      <c r="D421"/>
      <c r="E421"/>
      <c r="F421"/>
      <c r="G421"/>
      <c r="H421"/>
      <c r="I421" s="13"/>
      <c r="J421" s="13"/>
      <c r="K421" s="13"/>
      <c r="L421" s="13"/>
      <c r="M421" s="53"/>
      <c r="N421" s="53"/>
      <c r="O421" s="53"/>
      <c r="P421" s="53"/>
      <c r="Q421" s="53"/>
      <c r="R421" s="53"/>
      <c r="S421" s="53"/>
      <c r="T421" s="53"/>
      <c r="U421" s="53"/>
      <c r="V421" s="53"/>
    </row>
    <row r="422" spans="1:22" s="52" customFormat="1">
      <c r="A422"/>
      <c r="B422"/>
      <c r="C422"/>
      <c r="D422"/>
      <c r="E422"/>
      <c r="F422"/>
      <c r="G422"/>
      <c r="H422"/>
      <c r="I422" s="13"/>
      <c r="J422" s="13"/>
      <c r="K422" s="13"/>
      <c r="L422" s="13"/>
      <c r="M422" s="53"/>
      <c r="N422" s="53"/>
      <c r="O422" s="53"/>
      <c r="P422" s="53"/>
      <c r="Q422" s="53"/>
      <c r="R422" s="53"/>
      <c r="S422" s="53"/>
      <c r="T422" s="53"/>
      <c r="U422" s="53"/>
      <c r="V422" s="53"/>
    </row>
    <row r="423" spans="1:22" s="52" customFormat="1">
      <c r="A423"/>
      <c r="B423"/>
      <c r="C423"/>
      <c r="D423"/>
      <c r="E423"/>
      <c r="F423"/>
      <c r="G423"/>
      <c r="H423"/>
      <c r="I423" s="13"/>
      <c r="J423" s="13"/>
      <c r="K423" s="13"/>
      <c r="L423" s="13"/>
      <c r="M423" s="53"/>
      <c r="N423" s="53"/>
      <c r="O423" s="53"/>
      <c r="P423" s="53"/>
      <c r="Q423" s="53"/>
      <c r="R423" s="53"/>
      <c r="S423" s="53"/>
      <c r="T423" s="53"/>
      <c r="U423" s="53"/>
      <c r="V423" s="53"/>
    </row>
    <row r="424" spans="1:22" s="52" customFormat="1">
      <c r="A424"/>
      <c r="B424"/>
      <c r="C424"/>
      <c r="D424"/>
      <c r="E424"/>
      <c r="F424"/>
      <c r="G424"/>
      <c r="H424"/>
      <c r="I424" s="13"/>
      <c r="J424" s="13"/>
      <c r="K424" s="13"/>
      <c r="L424" s="13"/>
      <c r="M424" s="53"/>
      <c r="N424" s="53"/>
      <c r="O424" s="53"/>
      <c r="P424" s="53"/>
      <c r="Q424" s="53"/>
      <c r="R424" s="53"/>
      <c r="S424" s="53"/>
      <c r="T424" s="53"/>
      <c r="U424" s="53"/>
      <c r="V424" s="53"/>
    </row>
    <row r="425" spans="1:22" s="52" customFormat="1">
      <c r="A425"/>
      <c r="B425"/>
      <c r="C425"/>
      <c r="D425"/>
      <c r="E425"/>
      <c r="F425"/>
      <c r="G425"/>
      <c r="H425"/>
      <c r="I425" s="13"/>
      <c r="J425" s="13"/>
      <c r="K425" s="13"/>
      <c r="L425" s="13"/>
      <c r="M425" s="53"/>
      <c r="N425" s="53"/>
      <c r="O425" s="53"/>
      <c r="P425" s="53"/>
      <c r="Q425" s="53"/>
      <c r="R425" s="53"/>
      <c r="S425" s="53"/>
      <c r="T425" s="53"/>
      <c r="U425" s="53"/>
      <c r="V425" s="53"/>
    </row>
    <row r="426" spans="1:22" s="52" customFormat="1">
      <c r="A426"/>
      <c r="B426"/>
      <c r="C426"/>
      <c r="D426"/>
      <c r="E426"/>
      <c r="F426"/>
      <c r="G426"/>
      <c r="H426"/>
      <c r="I426" s="13"/>
      <c r="J426" s="13"/>
      <c r="K426" s="13"/>
      <c r="L426" s="13"/>
      <c r="M426" s="53"/>
      <c r="N426" s="53"/>
      <c r="O426" s="53"/>
      <c r="P426" s="53"/>
      <c r="Q426" s="53"/>
      <c r="R426" s="53"/>
      <c r="S426" s="53"/>
      <c r="T426" s="53"/>
      <c r="U426" s="53"/>
      <c r="V426" s="53"/>
    </row>
    <row r="427" spans="1:22" s="52" customFormat="1">
      <c r="A427"/>
      <c r="B427"/>
      <c r="C427"/>
      <c r="D427"/>
      <c r="E427"/>
      <c r="F427"/>
      <c r="G427"/>
      <c r="H427"/>
      <c r="I427" s="13"/>
      <c r="J427" s="13"/>
      <c r="K427" s="13"/>
      <c r="L427" s="13"/>
      <c r="M427" s="53"/>
      <c r="N427" s="53"/>
      <c r="O427" s="53"/>
      <c r="P427" s="53"/>
      <c r="Q427" s="53"/>
      <c r="R427" s="53"/>
      <c r="S427" s="53"/>
      <c r="T427" s="53"/>
      <c r="U427" s="53"/>
      <c r="V427" s="53"/>
    </row>
    <row r="428" spans="1:22" s="52" customFormat="1">
      <c r="A428"/>
      <c r="B428"/>
      <c r="C428"/>
      <c r="D428"/>
      <c r="E428"/>
      <c r="F428"/>
      <c r="G428"/>
      <c r="H428"/>
      <c r="I428" s="13"/>
      <c r="J428" s="13"/>
      <c r="K428" s="13"/>
      <c r="L428" s="13"/>
      <c r="M428" s="53"/>
      <c r="N428" s="53"/>
      <c r="O428" s="53"/>
      <c r="P428" s="53"/>
      <c r="Q428" s="53"/>
      <c r="R428" s="53"/>
      <c r="S428" s="53"/>
      <c r="T428" s="53"/>
      <c r="U428" s="53"/>
      <c r="V428" s="53"/>
    </row>
    <row r="429" spans="1:22" s="52" customFormat="1">
      <c r="A429"/>
      <c r="B429"/>
      <c r="C429"/>
      <c r="D429"/>
      <c r="E429"/>
      <c r="F429"/>
      <c r="G429"/>
      <c r="H429"/>
      <c r="I429" s="13"/>
      <c r="J429" s="13"/>
      <c r="K429" s="13"/>
      <c r="L429" s="13"/>
      <c r="M429" s="53"/>
      <c r="N429" s="53"/>
      <c r="O429" s="53"/>
      <c r="P429" s="53"/>
      <c r="Q429" s="53"/>
      <c r="R429" s="53"/>
      <c r="S429" s="53"/>
      <c r="T429" s="53"/>
      <c r="U429" s="53"/>
      <c r="V429" s="53"/>
    </row>
    <row r="430" spans="1:22" s="52" customFormat="1">
      <c r="A430"/>
      <c r="B430"/>
      <c r="C430"/>
      <c r="D430"/>
      <c r="E430"/>
      <c r="F430"/>
      <c r="G430"/>
      <c r="H430"/>
      <c r="I430" s="13"/>
      <c r="J430" s="13"/>
      <c r="K430" s="13"/>
      <c r="L430" s="13"/>
      <c r="M430" s="53"/>
      <c r="N430" s="53"/>
      <c r="O430" s="53"/>
      <c r="P430" s="53"/>
      <c r="Q430" s="53"/>
      <c r="R430" s="53"/>
      <c r="S430" s="53"/>
      <c r="T430" s="53"/>
      <c r="U430" s="53"/>
      <c r="V430" s="53"/>
    </row>
    <row r="431" spans="1:22" s="52" customFormat="1">
      <c r="A431"/>
      <c r="B431"/>
      <c r="C431"/>
      <c r="D431"/>
      <c r="E431"/>
      <c r="F431"/>
      <c r="G431"/>
      <c r="H431"/>
      <c r="I431" s="13"/>
      <c r="J431" s="13"/>
      <c r="K431" s="13"/>
      <c r="L431" s="13"/>
      <c r="M431" s="53"/>
      <c r="N431" s="53"/>
      <c r="O431" s="53"/>
      <c r="P431" s="53"/>
      <c r="Q431" s="53"/>
      <c r="R431" s="53"/>
      <c r="S431" s="53"/>
      <c r="T431" s="53"/>
      <c r="U431" s="53"/>
      <c r="V431" s="53"/>
    </row>
    <row r="432" spans="1:22" s="52" customFormat="1">
      <c r="A432"/>
      <c r="B432"/>
      <c r="C432"/>
      <c r="D432"/>
      <c r="E432"/>
      <c r="F432"/>
      <c r="G432"/>
      <c r="H432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53"/>
      <c r="V432" s="53"/>
    </row>
    <row r="433" spans="1:22" s="52" customFormat="1">
      <c r="A433"/>
      <c r="B433"/>
      <c r="C433"/>
      <c r="D433"/>
      <c r="E433"/>
      <c r="F433"/>
      <c r="G433"/>
      <c r="H43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53"/>
      <c r="V433" s="53"/>
    </row>
    <row r="434" spans="1:22" s="52" customFormat="1">
      <c r="A434"/>
      <c r="B434"/>
      <c r="C434"/>
      <c r="D434"/>
      <c r="E434"/>
      <c r="F434"/>
      <c r="G434"/>
      <c r="H434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53"/>
      <c r="V434" s="53"/>
    </row>
    <row r="435" spans="1:22" s="52" customFormat="1">
      <c r="A435"/>
      <c r="B435"/>
      <c r="C435"/>
      <c r="D435"/>
      <c r="E435"/>
      <c r="F435"/>
      <c r="G435"/>
      <c r="H435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53"/>
      <c r="V435" s="53"/>
    </row>
    <row r="436" spans="1:22" s="52" customFormat="1">
      <c r="A436"/>
      <c r="B436"/>
      <c r="C436"/>
      <c r="D436"/>
      <c r="E436"/>
      <c r="F436"/>
      <c r="G436"/>
      <c r="H436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53"/>
      <c r="V436" s="53"/>
    </row>
    <row r="437" spans="1:22" s="52" customFormat="1">
      <c r="A437"/>
      <c r="B437"/>
      <c r="C437"/>
      <c r="D437"/>
      <c r="E437"/>
      <c r="F437"/>
      <c r="G437"/>
      <c r="H437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53"/>
      <c r="V437" s="53"/>
    </row>
    <row r="438" spans="1:22" s="52" customFormat="1">
      <c r="A438"/>
      <c r="B438"/>
      <c r="C438"/>
      <c r="D438"/>
      <c r="E438"/>
      <c r="F438"/>
      <c r="G438"/>
      <c r="H438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53"/>
      <c r="V438" s="53"/>
    </row>
    <row r="439" spans="1:22" s="52" customFormat="1">
      <c r="A439"/>
      <c r="B439"/>
      <c r="C439"/>
      <c r="D439"/>
      <c r="E439"/>
      <c r="F439"/>
      <c r="G439"/>
      <c r="H439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53"/>
      <c r="V439" s="53"/>
    </row>
    <row r="440" spans="1:22" s="52" customFormat="1">
      <c r="A440"/>
      <c r="B440"/>
      <c r="C440"/>
      <c r="D440"/>
      <c r="E440"/>
      <c r="F440"/>
      <c r="G440"/>
      <c r="H440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53"/>
      <c r="V440" s="53"/>
    </row>
    <row r="441" spans="1:22" s="52" customFormat="1">
      <c r="A441"/>
      <c r="B441"/>
      <c r="C441"/>
      <c r="D441"/>
      <c r="E441"/>
      <c r="F441"/>
      <c r="G441"/>
      <c r="H441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53"/>
      <c r="V441" s="53"/>
    </row>
    <row r="442" spans="1:22" s="52" customFormat="1">
      <c r="A442"/>
      <c r="B442"/>
      <c r="C442"/>
      <c r="D442"/>
      <c r="E442"/>
      <c r="F442"/>
      <c r="G442"/>
      <c r="H442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53"/>
      <c r="V442" s="53"/>
    </row>
    <row r="443" spans="1:22" s="52" customFormat="1">
      <c r="A443"/>
      <c r="B443"/>
      <c r="C443"/>
      <c r="D443"/>
      <c r="E443"/>
      <c r="F443"/>
      <c r="G443"/>
      <c r="H44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53"/>
      <c r="V443" s="53"/>
    </row>
    <row r="444" spans="1:22" s="52" customFormat="1">
      <c r="A444"/>
      <c r="B444"/>
      <c r="C444"/>
      <c r="D444"/>
      <c r="E444"/>
      <c r="F444"/>
      <c r="G444"/>
      <c r="H444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53"/>
      <c r="V444" s="53"/>
    </row>
    <row r="445" spans="1:22">
      <c r="U445" s="53"/>
      <c r="V445" s="53"/>
    </row>
    <row r="446" spans="1:22">
      <c r="U446" s="53"/>
      <c r="V446" s="53"/>
    </row>
    <row r="447" spans="1:22">
      <c r="U447" s="53"/>
      <c r="V447" s="53"/>
    </row>
    <row r="448" spans="1:22">
      <c r="U448" s="53"/>
      <c r="V448" s="53"/>
    </row>
    <row r="449" spans="21:22">
      <c r="U449" s="53"/>
      <c r="V449" s="53"/>
    </row>
    <row r="450" spans="21:22">
      <c r="U450" s="53"/>
      <c r="V450" s="53"/>
    </row>
    <row r="451" spans="21:22">
      <c r="U451" s="53"/>
      <c r="V451" s="53"/>
    </row>
    <row r="452" spans="21:22">
      <c r="U452" s="53"/>
      <c r="V452" s="53"/>
    </row>
    <row r="453" spans="21:22">
      <c r="U453" s="53"/>
      <c r="V453" s="53"/>
    </row>
    <row r="454" spans="21:22">
      <c r="U454" s="53"/>
      <c r="V454" s="53"/>
    </row>
    <row r="455" spans="21:22">
      <c r="U455" s="53"/>
      <c r="V455" s="53"/>
    </row>
    <row r="456" spans="21:22">
      <c r="U456" s="53"/>
      <c r="V456" s="53"/>
    </row>
    <row r="457" spans="21:22">
      <c r="U457" s="53"/>
      <c r="V457" s="53"/>
    </row>
    <row r="458" spans="21:22">
      <c r="U458" s="53"/>
      <c r="V458" s="53"/>
    </row>
    <row r="459" spans="21:22">
      <c r="U459" s="53"/>
      <c r="V459" s="53"/>
    </row>
    <row r="460" spans="21:22">
      <c r="U460" s="53"/>
      <c r="V460" s="53"/>
    </row>
  </sheetData>
  <pageMargins left="0.7" right="0.7" top="0.75" bottom="0.75" header="0.3" footer="0.3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Троеборье</vt:lpstr>
      <vt:lpstr>Армлифтинг</vt:lpstr>
      <vt:lpstr>Жим лежа</vt:lpstr>
      <vt:lpstr>Становая тяга</vt:lpstr>
      <vt:lpstr>Рус.Ст.Тяга</vt:lpstr>
      <vt:lpstr>Народный Жим </vt:lpstr>
      <vt:lpstr>Подъем на бицепс</vt:lpstr>
      <vt:lpstr>ЖимСтоя</vt:lpstr>
      <vt:lpstr>Пауэрспорт</vt:lpstr>
      <vt:lpstr>ЖимСтоя!Область_печати</vt:lpstr>
      <vt:lpstr>'Подъем на бицепс'!Область_печати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NPA</cp:lastModifiedBy>
  <cp:lastPrinted>2021-07-22T11:58:45Z</cp:lastPrinted>
  <dcterms:created xsi:type="dcterms:W3CDTF">2021-07-18T09:10:08Z</dcterms:created>
  <dcterms:modified xsi:type="dcterms:W3CDTF">2021-07-26T12:09:00Z</dcterms:modified>
</cp:coreProperties>
</file>