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/>
  </bookViews>
  <sheets>
    <sheet name="Sheet1" sheetId="1" r:id="rId1"/>
  </sheets>
  <calcPr calcId="162913" calcOnSave="0"/>
</workbook>
</file>

<file path=xl/calcChain.xml><?xml version="1.0" encoding="utf-8"?>
<calcChain xmlns="http://schemas.openxmlformats.org/spreadsheetml/2006/main">
  <c r="G33" i="1" l="1"/>
  <c r="G56" i="1"/>
  <c r="U52" i="1"/>
  <c r="U51" i="1"/>
  <c r="G10" i="1"/>
  <c r="A10" i="1"/>
  <c r="G4" i="1"/>
  <c r="A4" i="1"/>
  <c r="A8" i="1"/>
  <c r="A16" i="1"/>
  <c r="A17" i="1"/>
  <c r="A14" i="1"/>
  <c r="A12" i="1"/>
  <c r="A19" i="1"/>
  <c r="A21" i="1"/>
  <c r="A23" i="1"/>
  <c r="B25" i="1"/>
  <c r="B27" i="1"/>
  <c r="A31" i="1"/>
  <c r="A38" i="1"/>
  <c r="B37" i="1"/>
  <c r="A40" i="1"/>
  <c r="A42" i="1"/>
  <c r="A44" i="1"/>
  <c r="A49" i="1"/>
  <c r="A48" i="1"/>
  <c r="A46" i="1"/>
  <c r="A51" i="1"/>
  <c r="A52" i="1"/>
  <c r="A54" i="1"/>
  <c r="A6" i="1"/>
  <c r="G8" i="1"/>
  <c r="G16" i="1"/>
  <c r="G17" i="1"/>
  <c r="G14" i="1"/>
  <c r="G12" i="1"/>
  <c r="G19" i="1"/>
  <c r="G21" i="1"/>
  <c r="G23" i="1"/>
  <c r="G25" i="1"/>
  <c r="G27" i="1"/>
  <c r="G29" i="1"/>
  <c r="G31" i="1"/>
  <c r="G35" i="1"/>
  <c r="G38" i="1"/>
  <c r="G37" i="1"/>
  <c r="G40" i="1"/>
  <c r="G42" i="1"/>
  <c r="G44" i="1"/>
  <c r="G49" i="1"/>
  <c r="G48" i="1"/>
  <c r="G46" i="1"/>
  <c r="G51" i="1"/>
  <c r="G52" i="1"/>
  <c r="G54" i="1"/>
  <c r="G6" i="1"/>
</calcChain>
</file>

<file path=xl/sharedStrings.xml><?xml version="1.0" encoding="utf-8"?>
<sst xmlns="http://schemas.openxmlformats.org/spreadsheetml/2006/main" count="463" uniqueCount="256">
  <si>
    <t>Фамилия</t>
  </si>
  <si>
    <t>Отчество</t>
  </si>
  <si>
    <t>Дата рождения</t>
  </si>
  <si>
    <t>Вес.кат.</t>
  </si>
  <si>
    <t>Возр.кат.</t>
  </si>
  <si>
    <t>ПЗ в откр.</t>
  </si>
  <si>
    <t>Пол</t>
  </si>
  <si>
    <t>Регион</t>
  </si>
  <si>
    <t>Город</t>
  </si>
  <si>
    <t>E-mail</t>
  </si>
  <si>
    <t>Телефон</t>
  </si>
  <si>
    <t>Команда</t>
  </si>
  <si>
    <t>Тренер</t>
  </si>
  <si>
    <t>Цыбизова</t>
  </si>
  <si>
    <t>Гурьев</t>
  </si>
  <si>
    <t>Чупраков</t>
  </si>
  <si>
    <t>Луценко</t>
  </si>
  <si>
    <t>Эрадзе</t>
  </si>
  <si>
    <t>Рублев</t>
  </si>
  <si>
    <t>Чудинов</t>
  </si>
  <si>
    <t>Немчинова</t>
  </si>
  <si>
    <t>Лисина</t>
  </si>
  <si>
    <t>Ахмедов</t>
  </si>
  <si>
    <t>Баркан</t>
  </si>
  <si>
    <t>Леонтьев</t>
  </si>
  <si>
    <t>Ильягуев</t>
  </si>
  <si>
    <t>Шадрин</t>
  </si>
  <si>
    <t>Фадеев</t>
  </si>
  <si>
    <t>Зверев</t>
  </si>
  <si>
    <t>Батеньков</t>
  </si>
  <si>
    <t>Массаров</t>
  </si>
  <si>
    <t>Лисин</t>
  </si>
  <si>
    <t>Бетёв</t>
  </si>
  <si>
    <t>Рябинин</t>
  </si>
  <si>
    <t>Собянин</t>
  </si>
  <si>
    <t>Ряков</t>
  </si>
  <si>
    <t>Анастасия</t>
  </si>
  <si>
    <t>Вячеслав</t>
  </si>
  <si>
    <t>Павел</t>
  </si>
  <si>
    <t>Валерий</t>
  </si>
  <si>
    <t>Давид</t>
  </si>
  <si>
    <t>Сергей</t>
  </si>
  <si>
    <t>Дмитрий</t>
  </si>
  <si>
    <t>Екатерина</t>
  </si>
  <si>
    <t>Надежда</t>
  </si>
  <si>
    <t>Ниезмахмад</t>
  </si>
  <si>
    <t>Юрий</t>
  </si>
  <si>
    <t>Михаил</t>
  </si>
  <si>
    <t>Владислав</t>
  </si>
  <si>
    <t>Константин</t>
  </si>
  <si>
    <t>Игорь</t>
  </si>
  <si>
    <t>Максим</t>
  </si>
  <si>
    <t>Алексей</t>
  </si>
  <si>
    <t>Олег</t>
  </si>
  <si>
    <t>Артем</t>
  </si>
  <si>
    <t>Валерьевна</t>
  </si>
  <si>
    <t>Владимирович</t>
  </si>
  <si>
    <t>Николаевич</t>
  </si>
  <si>
    <t>Давидович</t>
  </si>
  <si>
    <t>Олегович</t>
  </si>
  <si>
    <t>Игоревич</t>
  </si>
  <si>
    <t>Евгеньевна</t>
  </si>
  <si>
    <t>Ивановна</t>
  </si>
  <si>
    <t>Файзиевич</t>
  </si>
  <si>
    <t>Георгиевич</t>
  </si>
  <si>
    <t>Борисович</t>
  </si>
  <si>
    <t>Сергеевич</t>
  </si>
  <si>
    <t>Евгеньевич</t>
  </si>
  <si>
    <t>Александрович</t>
  </si>
  <si>
    <t>Ханафеевич</t>
  </si>
  <si>
    <t>Васильевич</t>
  </si>
  <si>
    <t>Михайлович</t>
  </si>
  <si>
    <t>Валерьевич</t>
  </si>
  <si>
    <t>Юрьевич</t>
  </si>
  <si>
    <t>17.04.1984</t>
  </si>
  <si>
    <t>28.10.1977</t>
  </si>
  <si>
    <t>08.02.1977</t>
  </si>
  <si>
    <t>25.10.1986</t>
  </si>
  <si>
    <t>13.02.1990</t>
  </si>
  <si>
    <t>06.09.1990</t>
  </si>
  <si>
    <t>27.08.1993</t>
  </si>
  <si>
    <t>16.08.1999</t>
  </si>
  <si>
    <t>10.03.1963</t>
  </si>
  <si>
    <t>08.07.1998</t>
  </si>
  <si>
    <t>02.12.1984</t>
  </si>
  <si>
    <t>10.02.1982</t>
  </si>
  <si>
    <t>13.08.1991</t>
  </si>
  <si>
    <t>23.01.1985</t>
  </si>
  <si>
    <t>17.12.1995</t>
  </si>
  <si>
    <t>31.05.1982</t>
  </si>
  <si>
    <t>02.01.1977</t>
  </si>
  <si>
    <t>01.09.1969</t>
  </si>
  <si>
    <t>25.07.1971</t>
  </si>
  <si>
    <t>22.03.1989</t>
  </si>
  <si>
    <t>04.08.1978</t>
  </si>
  <si>
    <t>06.08.1977</t>
  </si>
  <si>
    <t>14.07.1986</t>
  </si>
  <si>
    <t>60</t>
  </si>
  <si>
    <t>100</t>
  </si>
  <si>
    <t>75</t>
  </si>
  <si>
    <t>82.5</t>
  </si>
  <si>
    <t>56</t>
  </si>
  <si>
    <t>90</t>
  </si>
  <si>
    <t>140</t>
  </si>
  <si>
    <t>110</t>
  </si>
  <si>
    <t>Open 24-39</t>
  </si>
  <si>
    <t>Masters 40-44</t>
  </si>
  <si>
    <t>Masters 45-49</t>
  </si>
  <si>
    <t>Junior 20-23</t>
  </si>
  <si>
    <t>Masters 55-59</t>
  </si>
  <si>
    <t>Masters 50-54</t>
  </si>
  <si>
    <t>ж</t>
  </si>
  <si>
    <t>Свердловская область</t>
  </si>
  <si>
    <t>Пос Черноисточинск</t>
  </si>
  <si>
    <t>Челябинская область</t>
  </si>
  <si>
    <t>Екатеринбург</t>
  </si>
  <si>
    <t>Нижний Тагил</t>
  </si>
  <si>
    <t>Новоуральск</t>
  </si>
  <si>
    <t>Первоуральск</t>
  </si>
  <si>
    <t>Магнитогорск</t>
  </si>
  <si>
    <t>Лесной</t>
  </si>
  <si>
    <t>Баранчинский</t>
  </si>
  <si>
    <t>Невьянск</t>
  </si>
  <si>
    <t>loreleiasyanz@mail.ru</t>
  </si>
  <si>
    <t>ps_okna@mail.ru</t>
  </si>
  <si>
    <t>pavelchuprakov@mail.ru</t>
  </si>
  <si>
    <t>Flex550@yandex.ru</t>
  </si>
  <si>
    <t>coacheradze@mail.ru</t>
  </si>
  <si>
    <t>sergey.rublev90@mail.ru</t>
  </si>
  <si>
    <t>mitacernyj121@gmail.com</t>
  </si>
  <si>
    <t>nemchinova-kate@mail.ru</t>
  </si>
  <si>
    <t>Peskar@mail.ru</t>
  </si>
  <si>
    <t>mukhammad.akhmedov.98@inbox.ru</t>
  </si>
  <si>
    <t>SketchBarkan@gmail.com</t>
  </si>
  <si>
    <t>dozor.mikhail@mail.ru</t>
  </si>
  <si>
    <t>vladikmasson@mail.ru</t>
  </si>
  <si>
    <t>konstantin.shadrin@mail.ru</t>
  </si>
  <si>
    <t>igor.fadeev050@gmail.com</t>
  </si>
  <si>
    <t>zme1648@rambler.ru</t>
  </si>
  <si>
    <t>Ira.fkb@yandex.ru</t>
  </si>
  <si>
    <t>aleksei_betev89@mail.ru</t>
  </si>
  <si>
    <t>19leva7822@gmail.com</t>
  </si>
  <si>
    <t>osobolev636@gmail.com</t>
  </si>
  <si>
    <t>Ryakov86@mail.ru</t>
  </si>
  <si>
    <t>+79089144119</t>
  </si>
  <si>
    <t>+79221112133</t>
  </si>
  <si>
    <t>89634416177</t>
  </si>
  <si>
    <t>89527288695</t>
  </si>
  <si>
    <t>89012107417</t>
  </si>
  <si>
    <t>9527352369</t>
  </si>
  <si>
    <t>89126725867</t>
  </si>
  <si>
    <t>89501967636</t>
  </si>
  <si>
    <t>89126609345</t>
  </si>
  <si>
    <t>+79221990818</t>
  </si>
  <si>
    <t>+79086324437</t>
  </si>
  <si>
    <t>89222381000</t>
  </si>
  <si>
    <t>89221228777</t>
  </si>
  <si>
    <t>89090318131</t>
  </si>
  <si>
    <t>+79920148591</t>
  </si>
  <si>
    <t>89068597643</t>
  </si>
  <si>
    <t>+79638515289</t>
  </si>
  <si>
    <t>+79068044908</t>
  </si>
  <si>
    <t>89506406080</t>
  </si>
  <si>
    <t>89826030777</t>
  </si>
  <si>
    <t>+79122724518</t>
  </si>
  <si>
    <t>Гантеля</t>
  </si>
  <si>
    <t>Халк</t>
  </si>
  <si>
    <t>Лебяжинец</t>
  </si>
  <si>
    <t>Сила Вятки</t>
  </si>
  <si>
    <t>Лебяженец</t>
  </si>
  <si>
    <t>Владимир Блинков</t>
  </si>
  <si>
    <t>Биткина Татьяна</t>
  </si>
  <si>
    <t>Массаров Владислав</t>
  </si>
  <si>
    <t>Мержоев Адам</t>
  </si>
  <si>
    <t>Прозоров Сергей</t>
  </si>
  <si>
    <t>Семёнов В.Е.</t>
  </si>
  <si>
    <t>Блинков В.В</t>
  </si>
  <si>
    <t>Имя</t>
  </si>
  <si>
    <t>Возраст</t>
  </si>
  <si>
    <t>СОВ. Жим штанги лёжа. Без экипировки</t>
  </si>
  <si>
    <t>СОВ. Жим штанги лёжа. Софт-экипировка, 1 петля</t>
  </si>
  <si>
    <t>Любители. Жим штанги лёжа. Без экипировки</t>
  </si>
  <si>
    <t>Любители. Жим штанги лёжа. Многослойная экипировка</t>
  </si>
  <si>
    <t>Армлифтинг. Роллинг-Тандер</t>
  </si>
  <si>
    <t>Любители. Бицепсовое двоеборье</t>
  </si>
  <si>
    <t>ПРО. Жим штанги лёжа. Без экипировки</t>
  </si>
  <si>
    <t>ПРО. Троеборье. Софт-экипировка 1-петельная</t>
  </si>
  <si>
    <t>ПРО. Русский бицепс</t>
  </si>
  <si>
    <t>Любители. Народная становая тяга</t>
  </si>
  <si>
    <t>Любители. Одиночный жим штанги стоя</t>
  </si>
  <si>
    <t>Любители. Одиночный подъём штанги на бицепс Классический</t>
  </si>
  <si>
    <t>Любители. Одиночный подъём штанги на бицепс Строгий</t>
  </si>
  <si>
    <t>Любители. Одиночный подъём штанги на бицепс Экстремальный</t>
  </si>
  <si>
    <t>Любители. Пауэрспорт</t>
  </si>
  <si>
    <t>Любители. Становая тяга</t>
  </si>
  <si>
    <t>Любители. Троеборье. Без экипировки</t>
  </si>
  <si>
    <t>Любители. Тяговое двоеборье</t>
  </si>
  <si>
    <t>ПРО. Военный жим классический</t>
  </si>
  <si>
    <t>П</t>
  </si>
  <si>
    <t>ФИО</t>
  </si>
  <si>
    <t xml:space="preserve"> - перезачёт</t>
  </si>
  <si>
    <t>Результат</t>
  </si>
  <si>
    <t>Место</t>
  </si>
  <si>
    <t>к1</t>
  </si>
  <si>
    <t>к2</t>
  </si>
  <si>
    <t>к3</t>
  </si>
  <si>
    <t>к4</t>
  </si>
  <si>
    <t>с1</t>
  </si>
  <si>
    <t>с2</t>
  </si>
  <si>
    <t>с3</t>
  </si>
  <si>
    <t>с4</t>
  </si>
  <si>
    <t>Вес</t>
  </si>
  <si>
    <t>К-во</t>
  </si>
  <si>
    <t>п1</t>
  </si>
  <si>
    <t>п2</t>
  </si>
  <si>
    <t>п3</t>
  </si>
  <si>
    <t>п4</t>
  </si>
  <si>
    <t>ж1</t>
  </si>
  <si>
    <t>ж2</t>
  </si>
  <si>
    <t>ж3</t>
  </si>
  <si>
    <t>ж4</t>
  </si>
  <si>
    <t>т1</t>
  </si>
  <si>
    <t>т2</t>
  </si>
  <si>
    <t>т3</t>
  </si>
  <si>
    <t>т4</t>
  </si>
  <si>
    <t>Собств.вес</t>
  </si>
  <si>
    <t>К/А</t>
  </si>
  <si>
    <t>жс1</t>
  </si>
  <si>
    <t>жс2</t>
  </si>
  <si>
    <t>жс3</t>
  </si>
  <si>
    <t>жс4</t>
  </si>
  <si>
    <t>бк1</t>
  </si>
  <si>
    <t>пбк2</t>
  </si>
  <si>
    <t>пбк1</t>
  </si>
  <si>
    <t>пбк3</t>
  </si>
  <si>
    <t>пбк4</t>
  </si>
  <si>
    <t>Любители. Стритлифтинг классический</t>
  </si>
  <si>
    <t>?</t>
  </si>
  <si>
    <t>о1</t>
  </si>
  <si>
    <t>о2</t>
  </si>
  <si>
    <t>о3</t>
  </si>
  <si>
    <t>о4</t>
  </si>
  <si>
    <t>бк2</t>
  </si>
  <si>
    <t>бк3</t>
  </si>
  <si>
    <t>бк4</t>
  </si>
  <si>
    <t>бс1</t>
  </si>
  <si>
    <t>бс2</t>
  </si>
  <si>
    <t>бс3</t>
  </si>
  <si>
    <t>бс4</t>
  </si>
  <si>
    <t>-</t>
  </si>
  <si>
    <t>Ковешников Сергей</t>
  </si>
  <si>
    <t>Луценко Валерий</t>
  </si>
  <si>
    <t>ПРО. Одиночный подъём штанги на бицепс Экстремальный</t>
  </si>
  <si>
    <t>Собянин Олег</t>
  </si>
  <si>
    <t>Мировой рекорд</t>
  </si>
  <si>
    <t>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</si>
</sst>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10"/>
      <name val="Arial"/>
      <family val="2"/>
      <charset val="204"/>
    </font>
    <font>
      <sz val="8"/>
      <name val="Arial"/>
      <charset val="1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8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5" fillId="3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5" fillId="4" borderId="1" xfId="0" applyNumberFormat="1" applyFont="1" applyFill="1" applyBorder="1" applyAlignment="1" applyProtection="1">
      <alignment horizontal="center"/>
    </xf>
    <xf numFmtId="0" fontId="1" fillId="5" borderId="1" xfId="0" applyNumberFormat="1" applyFont="1" applyFill="1" applyBorder="1" applyAlignment="1" applyProtection="1">
      <alignment horizontal="center"/>
    </xf>
    <xf numFmtId="0" fontId="5" fillId="5" borderId="1" xfId="0" applyNumberFormat="1" applyFont="1" applyFill="1" applyBorder="1" applyAlignment="1" applyProtection="1">
      <alignment horizontal="center"/>
    </xf>
    <xf numFmtId="14" fontId="2" fillId="0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/>
    <xf numFmtId="0" fontId="0" fillId="0" borderId="1" xfId="0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5" fillId="6" borderId="1" xfId="0" applyFont="1" applyFill="1" applyBorder="1" applyAlignment="1" applyProtection="1">
      <alignment horizontal="center" vertical="top"/>
    </xf>
    <xf numFmtId="0" fontId="0" fillId="0" borderId="1" xfId="0" applyFont="1" applyFill="1" applyBorder="1" applyAlignment="1" applyProtection="1"/>
    <xf numFmtId="0" fontId="3" fillId="0" borderId="2" xfId="0" applyFont="1" applyFill="1" applyBorder="1" applyAlignment="1" applyProtection="1">
      <alignment horizontal="center" vertical="top"/>
    </xf>
    <xf numFmtId="0" fontId="5" fillId="6" borderId="6" xfId="0" applyFont="1" applyFill="1" applyBorder="1" applyAlignment="1" applyProtection="1">
      <alignment horizontal="center" vertical="top"/>
    </xf>
    <xf numFmtId="0" fontId="5" fillId="0" borderId="3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>
      <alignment horizontal="center" vertical="top"/>
    </xf>
    <xf numFmtId="0" fontId="5" fillId="0" borderId="5" xfId="0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N58"/>
  <sheetViews>
    <sheetView tabSelected="1" topLeftCell="A2" zoomScale="90" zoomScaleNormal="90" workbookViewId="0">
      <pane ySplit="1" topLeftCell="A3" activePane="bottomLeft" state="frozen"/>
      <selection activeCell="A2" sqref="A2"/>
      <selection pane="bottomLeft" activeCell="A44" sqref="A44:B44"/>
    </sheetView>
  </sheetViews>
  <sheetFormatPr defaultRowHeight="12.75" outlineLevelCol="1" x14ac:dyDescent="0.2"/>
  <cols>
    <col min="1" max="1" width="2.42578125" style="1" customWidth="1"/>
    <col min="2" max="2" width="18.140625" customWidth="1" collapsed="1"/>
    <col min="3" max="3" width="10.5703125" hidden="1" customWidth="1" outlineLevel="1"/>
    <col min="4" max="4" width="11.85546875" hidden="1" customWidth="1" outlineLevel="1"/>
    <col min="5" max="5" width="14.42578125" hidden="1" customWidth="1" outlineLevel="1"/>
    <col min="6" max="6" width="14.140625" hidden="1" customWidth="1" outlineLevel="1"/>
    <col min="7" max="7" width="8.140625" hidden="1" customWidth="1" outlineLevel="1"/>
    <col min="8" max="8" width="8" bestFit="1" customWidth="1"/>
    <col min="9" max="9" width="12.85546875" bestFit="1" customWidth="1" collapsed="1"/>
    <col min="10" max="10" width="3.28515625" hidden="1" customWidth="1" outlineLevel="1"/>
    <col min="11" max="11" width="4.28515625" hidden="1" customWidth="1" outlineLevel="1"/>
    <col min="12" max="12" width="20.85546875" hidden="1" customWidth="1" outlineLevel="1"/>
    <col min="13" max="13" width="13.28515625" bestFit="1" customWidth="1" collapsed="1"/>
    <col min="14" max="14" width="32.28515625" hidden="1" customWidth="1" outlineLevel="1"/>
    <col min="15" max="15" width="13.28515625" hidden="1" customWidth="1" outlineLevel="1"/>
    <col min="16" max="16" width="10.7109375" bestFit="1" customWidth="1"/>
    <col min="17" max="17" width="19.85546875" bestFit="1" customWidth="1"/>
    <col min="18" max="18" width="10.5703125" style="1" bestFit="1" customWidth="1"/>
    <col min="19" max="22" width="6.85546875" style="1" customWidth="1"/>
    <col min="23" max="23" width="9.42578125" style="1" customWidth="1"/>
    <col min="24" max="26" width="6.85546875" style="1" customWidth="1"/>
    <col min="27" max="27" width="9.5703125" style="1" bestFit="1" customWidth="1"/>
    <col min="28" max="30" width="6.85546875" style="1" customWidth="1"/>
    <col min="31" max="31" width="9.5703125" style="1" bestFit="1" customWidth="1"/>
    <col min="32" max="32" width="6.85546875" style="1" customWidth="1"/>
    <col min="33" max="40" width="9.140625" style="1" customWidth="1"/>
  </cols>
  <sheetData>
    <row r="1" spans="1:28" hidden="1" x14ac:dyDescent="0.2">
      <c r="G1">
        <v>44786</v>
      </c>
    </row>
    <row r="2" spans="1:28" x14ac:dyDescent="0.2">
      <c r="A2" s="23" t="s">
        <v>199</v>
      </c>
      <c r="B2" s="23"/>
      <c r="C2" s="6" t="s">
        <v>0</v>
      </c>
      <c r="D2" s="6" t="s">
        <v>177</v>
      </c>
      <c r="E2" s="6" t="s">
        <v>1</v>
      </c>
      <c r="F2" s="6" t="s">
        <v>2</v>
      </c>
      <c r="G2" s="6" t="s">
        <v>178</v>
      </c>
      <c r="H2" s="6" t="s">
        <v>3</v>
      </c>
      <c r="I2" s="6" t="s">
        <v>4</v>
      </c>
      <c r="J2" s="7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1" t="s">
        <v>225</v>
      </c>
    </row>
    <row r="3" spans="1:28" x14ac:dyDescent="0.2">
      <c r="A3" s="21" t="s">
        <v>183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5"/>
      <c r="S3" s="5">
        <v>1</v>
      </c>
      <c r="T3" s="5">
        <v>2</v>
      </c>
      <c r="U3" s="5">
        <v>3</v>
      </c>
      <c r="V3" s="13">
        <v>4</v>
      </c>
      <c r="W3" s="9" t="s">
        <v>201</v>
      </c>
      <c r="X3" s="11" t="s">
        <v>202</v>
      </c>
    </row>
    <row r="4" spans="1:28" x14ac:dyDescent="0.2">
      <c r="A4" s="20" t="str">
        <f>C4&amp;" "&amp;D4</f>
        <v>Чупраков Павел</v>
      </c>
      <c r="B4" s="20"/>
      <c r="C4" s="2" t="s">
        <v>15</v>
      </c>
      <c r="D4" s="2" t="s">
        <v>38</v>
      </c>
      <c r="E4" s="2" t="s">
        <v>57</v>
      </c>
      <c r="F4" s="3" t="s">
        <v>76</v>
      </c>
      <c r="G4" s="3">
        <f>DATEDIF(F4,G$1,"y")</f>
        <v>45</v>
      </c>
      <c r="H4" s="3" t="s">
        <v>99</v>
      </c>
      <c r="I4" s="3" t="s">
        <v>107</v>
      </c>
      <c r="J4" s="3"/>
      <c r="K4" s="3"/>
      <c r="L4" s="2" t="s">
        <v>112</v>
      </c>
      <c r="M4" s="2" t="s">
        <v>120</v>
      </c>
      <c r="N4" s="2" t="s">
        <v>125</v>
      </c>
      <c r="O4" s="2" t="s">
        <v>146</v>
      </c>
      <c r="P4" s="3"/>
      <c r="Q4" s="2"/>
      <c r="R4" s="8"/>
      <c r="S4" s="8">
        <v>60</v>
      </c>
      <c r="T4" s="8">
        <v>62.2</v>
      </c>
      <c r="U4" s="8">
        <v>66.25</v>
      </c>
      <c r="V4" s="14"/>
      <c r="W4" s="10">
        <v>66.25</v>
      </c>
      <c r="X4" s="12">
        <v>1</v>
      </c>
    </row>
    <row r="5" spans="1:28" x14ac:dyDescent="0.2">
      <c r="A5" s="21" t="s">
        <v>179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5"/>
      <c r="S5" s="5">
        <v>1</v>
      </c>
      <c r="T5" s="5">
        <v>2</v>
      </c>
      <c r="U5" s="5">
        <v>3</v>
      </c>
      <c r="V5" s="13">
        <v>4</v>
      </c>
      <c r="W5" s="9" t="s">
        <v>201</v>
      </c>
      <c r="X5" s="11" t="s">
        <v>202</v>
      </c>
    </row>
    <row r="6" spans="1:28" x14ac:dyDescent="0.2">
      <c r="A6" s="20" t="str">
        <f>C6&amp;" "&amp;D6</f>
        <v>Цыбизова Анастасия</v>
      </c>
      <c r="B6" s="20"/>
      <c r="C6" s="2" t="s">
        <v>13</v>
      </c>
      <c r="D6" s="2" t="s">
        <v>36</v>
      </c>
      <c r="E6" s="2" t="s">
        <v>55</v>
      </c>
      <c r="F6" s="3" t="s">
        <v>74</v>
      </c>
      <c r="G6" s="3">
        <f>DATEDIF(F6,G$1,"y")</f>
        <v>38</v>
      </c>
      <c r="H6" s="3" t="s">
        <v>97</v>
      </c>
      <c r="I6" s="3" t="s">
        <v>105</v>
      </c>
      <c r="J6" s="3"/>
      <c r="K6" s="3" t="s">
        <v>111</v>
      </c>
      <c r="L6" s="2" t="s">
        <v>112</v>
      </c>
      <c r="M6" s="2" t="s">
        <v>115</v>
      </c>
      <c r="N6" s="2" t="s">
        <v>123</v>
      </c>
      <c r="O6" s="2" t="s">
        <v>144</v>
      </c>
      <c r="P6" s="3" t="s">
        <v>165</v>
      </c>
      <c r="Q6" s="2"/>
      <c r="R6" s="8"/>
      <c r="S6" s="8"/>
      <c r="T6" s="8"/>
      <c r="U6" s="8"/>
      <c r="V6" s="14"/>
      <c r="W6" s="10"/>
      <c r="X6" s="12"/>
    </row>
    <row r="7" spans="1:28" x14ac:dyDescent="0.2">
      <c r="A7" s="21" t="s">
        <v>180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5"/>
      <c r="S7" s="5">
        <v>1</v>
      </c>
      <c r="T7" s="5">
        <v>2</v>
      </c>
      <c r="U7" s="5">
        <v>3</v>
      </c>
      <c r="V7" s="13">
        <v>4</v>
      </c>
      <c r="W7" s="9" t="s">
        <v>201</v>
      </c>
      <c r="X7" s="11" t="s">
        <v>202</v>
      </c>
    </row>
    <row r="8" spans="1:28" x14ac:dyDescent="0.2">
      <c r="A8" s="20" t="str">
        <f>C8&amp;" "&amp;D8</f>
        <v>Гурьев Вячеслав</v>
      </c>
      <c r="B8" s="20"/>
      <c r="C8" s="2" t="s">
        <v>14</v>
      </c>
      <c r="D8" s="2" t="s">
        <v>37</v>
      </c>
      <c r="E8" s="2" t="s">
        <v>56</v>
      </c>
      <c r="F8" s="3" t="s">
        <v>75</v>
      </c>
      <c r="G8" s="3">
        <f>DATEDIF(F8,G$1,"y")</f>
        <v>44</v>
      </c>
      <c r="H8" s="3" t="s">
        <v>98</v>
      </c>
      <c r="I8" s="3" t="s">
        <v>106</v>
      </c>
      <c r="J8" s="3"/>
      <c r="K8" s="3"/>
      <c r="L8" s="2" t="s">
        <v>112</v>
      </c>
      <c r="M8" s="2" t="s">
        <v>115</v>
      </c>
      <c r="N8" s="2" t="s">
        <v>124</v>
      </c>
      <c r="O8" s="2" t="s">
        <v>145</v>
      </c>
      <c r="P8" s="3" t="s">
        <v>165</v>
      </c>
      <c r="Q8" s="2"/>
      <c r="R8" s="8"/>
      <c r="S8" s="8"/>
      <c r="T8" s="8"/>
      <c r="U8" s="8"/>
      <c r="V8" s="14"/>
      <c r="W8" s="10"/>
      <c r="X8" s="12"/>
    </row>
    <row r="9" spans="1:28" x14ac:dyDescent="0.2">
      <c r="A9" s="24" t="s">
        <v>184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5"/>
      <c r="S9" s="5" t="s">
        <v>231</v>
      </c>
      <c r="T9" s="5" t="s">
        <v>242</v>
      </c>
      <c r="U9" s="5" t="s">
        <v>243</v>
      </c>
      <c r="V9" s="13" t="s">
        <v>244</v>
      </c>
      <c r="W9" s="5" t="s">
        <v>245</v>
      </c>
      <c r="X9" s="5" t="s">
        <v>246</v>
      </c>
      <c r="Y9" s="5" t="s">
        <v>247</v>
      </c>
      <c r="Z9" s="13" t="s">
        <v>248</v>
      </c>
      <c r="AA9" s="9" t="s">
        <v>201</v>
      </c>
      <c r="AB9" s="11" t="s">
        <v>202</v>
      </c>
    </row>
    <row r="10" spans="1:28" x14ac:dyDescent="0.2">
      <c r="A10" s="20" t="str">
        <f>C10&amp;" "&amp;D10</f>
        <v>Луценко Валерий</v>
      </c>
      <c r="B10" s="20"/>
      <c r="C10" s="2" t="s">
        <v>16</v>
      </c>
      <c r="D10" s="2" t="s">
        <v>39</v>
      </c>
      <c r="E10" s="2" t="s">
        <v>56</v>
      </c>
      <c r="F10" s="3" t="s">
        <v>77</v>
      </c>
      <c r="G10" s="3">
        <f>DATEDIF(F10,G$1,"y")</f>
        <v>35</v>
      </c>
      <c r="H10" s="3" t="s">
        <v>100</v>
      </c>
      <c r="I10" s="3" t="s">
        <v>105</v>
      </c>
      <c r="J10" s="3"/>
      <c r="K10" s="3"/>
      <c r="L10" s="2" t="s">
        <v>112</v>
      </c>
      <c r="M10" s="2" t="s">
        <v>116</v>
      </c>
      <c r="N10" s="2" t="s">
        <v>126</v>
      </c>
      <c r="O10" s="2" t="s">
        <v>147</v>
      </c>
      <c r="P10" s="3" t="s">
        <v>166</v>
      </c>
      <c r="Q10" s="2"/>
      <c r="R10" s="8"/>
      <c r="S10" s="8"/>
      <c r="T10" s="8"/>
      <c r="U10" s="8"/>
      <c r="V10" s="14"/>
      <c r="W10" s="8"/>
      <c r="X10" s="8"/>
      <c r="Y10" s="8"/>
      <c r="Z10" s="14"/>
      <c r="AA10" s="10"/>
      <c r="AB10" s="12"/>
    </row>
    <row r="11" spans="1:28" x14ac:dyDescent="0.2">
      <c r="A11" s="21" t="s">
        <v>181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5"/>
      <c r="S11" s="5">
        <v>1</v>
      </c>
      <c r="T11" s="5">
        <v>2</v>
      </c>
      <c r="U11" s="5">
        <v>3</v>
      </c>
      <c r="V11" s="13">
        <v>4</v>
      </c>
      <c r="W11" s="9" t="s">
        <v>201</v>
      </c>
      <c r="X11" s="11" t="s">
        <v>202</v>
      </c>
    </row>
    <row r="12" spans="1:28" x14ac:dyDescent="0.2">
      <c r="A12" s="20" t="str">
        <f>C12&amp;" "&amp;D12</f>
        <v>Немчинова Екатерина</v>
      </c>
      <c r="B12" s="20"/>
      <c r="C12" s="2" t="s">
        <v>20</v>
      </c>
      <c r="D12" s="2" t="s">
        <v>43</v>
      </c>
      <c r="E12" s="2" t="s">
        <v>61</v>
      </c>
      <c r="F12" s="3" t="s">
        <v>81</v>
      </c>
      <c r="G12" s="3">
        <f>DATEDIF(F12,G$1,"y")</f>
        <v>22</v>
      </c>
      <c r="H12" s="3" t="s">
        <v>101</v>
      </c>
      <c r="I12" s="3" t="s">
        <v>108</v>
      </c>
      <c r="J12" s="3"/>
      <c r="K12" s="3" t="s">
        <v>111</v>
      </c>
      <c r="L12" s="2" t="s">
        <v>112</v>
      </c>
      <c r="M12" s="2" t="s">
        <v>115</v>
      </c>
      <c r="N12" s="2" t="s">
        <v>130</v>
      </c>
      <c r="O12" s="2" t="s">
        <v>151</v>
      </c>
      <c r="P12" s="3"/>
      <c r="Q12" s="2" t="s">
        <v>171</v>
      </c>
      <c r="R12" s="8"/>
      <c r="S12" s="8">
        <v>-67.5</v>
      </c>
      <c r="T12" s="8">
        <v>67.5</v>
      </c>
      <c r="U12" s="8">
        <v>-72.5</v>
      </c>
      <c r="V12" s="14"/>
      <c r="W12" s="10">
        <v>67.5</v>
      </c>
      <c r="X12" s="12">
        <v>1</v>
      </c>
    </row>
    <row r="13" spans="1:28" ht="4.5" customHeight="1" x14ac:dyDescent="0.2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</row>
    <row r="14" spans="1:28" x14ac:dyDescent="0.2">
      <c r="A14" s="20" t="str">
        <f>C14&amp;" "&amp;D14</f>
        <v>Чудинов Дмитрий</v>
      </c>
      <c r="B14" s="20"/>
      <c r="C14" s="2" t="s">
        <v>19</v>
      </c>
      <c r="D14" s="2" t="s">
        <v>42</v>
      </c>
      <c r="E14" s="2" t="s">
        <v>60</v>
      </c>
      <c r="F14" s="3" t="s">
        <v>80</v>
      </c>
      <c r="G14" s="3">
        <f>DATEDIF(F14,G$1,"y")</f>
        <v>28</v>
      </c>
      <c r="H14" s="3" t="s">
        <v>100</v>
      </c>
      <c r="I14" s="3" t="s">
        <v>105</v>
      </c>
      <c r="J14" s="3"/>
      <c r="K14" s="3"/>
      <c r="L14" s="2" t="s">
        <v>112</v>
      </c>
      <c r="M14" s="2" t="s">
        <v>118</v>
      </c>
      <c r="N14" s="2" t="s">
        <v>129</v>
      </c>
      <c r="O14" s="2" t="s">
        <v>150</v>
      </c>
      <c r="P14" s="3"/>
      <c r="Q14" s="2"/>
      <c r="R14" s="8"/>
      <c r="S14" s="8"/>
      <c r="T14" s="8"/>
      <c r="U14" s="8"/>
      <c r="V14" s="14"/>
      <c r="W14" s="10"/>
      <c r="X14" s="12"/>
    </row>
    <row r="15" spans="1:28" ht="3.75" customHeight="1" x14ac:dyDescent="0.2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</row>
    <row r="16" spans="1:28" x14ac:dyDescent="0.2">
      <c r="A16" s="20" t="str">
        <f>C16&amp;" "&amp;D16</f>
        <v>Рублев Сергей</v>
      </c>
      <c r="B16" s="20"/>
      <c r="C16" s="2" t="s">
        <v>18</v>
      </c>
      <c r="D16" s="2" t="s">
        <v>41</v>
      </c>
      <c r="E16" s="2" t="s">
        <v>59</v>
      </c>
      <c r="F16" s="3" t="s">
        <v>79</v>
      </c>
      <c r="G16" s="3">
        <f>DATEDIF(F16,G$1,"y")</f>
        <v>31</v>
      </c>
      <c r="H16" s="3" t="s">
        <v>98</v>
      </c>
      <c r="I16" s="3" t="s">
        <v>105</v>
      </c>
      <c r="J16" s="3"/>
      <c r="K16" s="3"/>
      <c r="L16" s="2" t="s">
        <v>112</v>
      </c>
      <c r="M16" s="2" t="s">
        <v>117</v>
      </c>
      <c r="N16" s="2" t="s">
        <v>128</v>
      </c>
      <c r="O16" s="2" t="s">
        <v>149</v>
      </c>
      <c r="P16" s="3"/>
      <c r="Q16" s="2"/>
      <c r="R16" s="8"/>
      <c r="S16" s="8">
        <v>155</v>
      </c>
      <c r="T16" s="8">
        <v>162.5</v>
      </c>
      <c r="U16" s="8">
        <v>-170</v>
      </c>
      <c r="V16" s="14"/>
      <c r="W16" s="10">
        <v>162.5</v>
      </c>
      <c r="X16" s="12">
        <v>1</v>
      </c>
    </row>
    <row r="17" spans="1:25" x14ac:dyDescent="0.2">
      <c r="A17" s="20" t="str">
        <f>C17&amp;" "&amp;D17</f>
        <v>Эрадзе Давид</v>
      </c>
      <c r="B17" s="20"/>
      <c r="C17" s="2" t="s">
        <v>17</v>
      </c>
      <c r="D17" s="2" t="s">
        <v>40</v>
      </c>
      <c r="E17" s="2" t="s">
        <v>58</v>
      </c>
      <c r="F17" s="3" t="s">
        <v>78</v>
      </c>
      <c r="G17" s="3">
        <f>DATEDIF(F17,G$1,"y")</f>
        <v>32</v>
      </c>
      <c r="H17" s="3" t="s">
        <v>98</v>
      </c>
      <c r="I17" s="3" t="s">
        <v>105</v>
      </c>
      <c r="J17" s="3"/>
      <c r="K17" s="3"/>
      <c r="L17" s="2" t="s">
        <v>112</v>
      </c>
      <c r="M17" s="2" t="s">
        <v>115</v>
      </c>
      <c r="N17" s="2" t="s">
        <v>127</v>
      </c>
      <c r="O17" s="2" t="s">
        <v>148</v>
      </c>
      <c r="P17" s="3"/>
      <c r="Q17" s="2" t="s">
        <v>170</v>
      </c>
      <c r="R17" s="8"/>
      <c r="S17" s="8">
        <v>160</v>
      </c>
      <c r="T17" s="8">
        <v>165</v>
      </c>
      <c r="U17" s="8">
        <v>-170</v>
      </c>
      <c r="V17" s="14"/>
      <c r="W17" s="10">
        <v>165</v>
      </c>
      <c r="X17" s="12">
        <v>1</v>
      </c>
      <c r="Y17" s="19" t="s">
        <v>255</v>
      </c>
    </row>
    <row r="18" spans="1:25" ht="4.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7"/>
    </row>
    <row r="19" spans="1:25" x14ac:dyDescent="0.2">
      <c r="A19" s="20" t="str">
        <f>C19&amp;" "&amp;D19</f>
        <v>Лисина Надежда</v>
      </c>
      <c r="B19" s="20"/>
      <c r="C19" s="2" t="s">
        <v>21</v>
      </c>
      <c r="D19" s="2" t="s">
        <v>44</v>
      </c>
      <c r="E19" s="2" t="s">
        <v>62</v>
      </c>
      <c r="F19" s="3" t="s">
        <v>82</v>
      </c>
      <c r="G19" s="3">
        <f>DATEDIF(F19,G$1,"y")</f>
        <v>59</v>
      </c>
      <c r="H19" s="3" t="s">
        <v>99</v>
      </c>
      <c r="I19" s="3" t="s">
        <v>109</v>
      </c>
      <c r="J19" s="3"/>
      <c r="K19" s="3" t="s">
        <v>111</v>
      </c>
      <c r="L19" s="2" t="s">
        <v>112</v>
      </c>
      <c r="M19" s="2" t="s">
        <v>116</v>
      </c>
      <c r="N19" s="2" t="s">
        <v>131</v>
      </c>
      <c r="O19" s="2" t="s">
        <v>152</v>
      </c>
      <c r="P19" s="3"/>
      <c r="Q19" s="2" t="s">
        <v>172</v>
      </c>
      <c r="R19" s="8"/>
      <c r="S19" s="8"/>
      <c r="T19" s="8"/>
      <c r="U19" s="8"/>
      <c r="V19" s="14"/>
      <c r="W19" s="10"/>
      <c r="X19" s="12"/>
    </row>
    <row r="20" spans="1:25" x14ac:dyDescent="0.2">
      <c r="A20" s="21" t="s">
        <v>182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5"/>
      <c r="S20" s="5">
        <v>1</v>
      </c>
      <c r="T20" s="5">
        <v>2</v>
      </c>
      <c r="U20" s="5">
        <v>3</v>
      </c>
      <c r="V20" s="13">
        <v>4</v>
      </c>
      <c r="W20" s="9" t="s">
        <v>201</v>
      </c>
      <c r="X20" s="11" t="s">
        <v>202</v>
      </c>
    </row>
    <row r="21" spans="1:25" x14ac:dyDescent="0.2">
      <c r="A21" s="20" t="str">
        <f>C21&amp;" "&amp;D21</f>
        <v>Ахмедов Ниезмахмад</v>
      </c>
      <c r="B21" s="20"/>
      <c r="C21" s="2" t="s">
        <v>22</v>
      </c>
      <c r="D21" s="2" t="s">
        <v>45</v>
      </c>
      <c r="E21" s="2" t="s">
        <v>63</v>
      </c>
      <c r="F21" s="3" t="s">
        <v>83</v>
      </c>
      <c r="G21" s="3">
        <f>DATEDIF(F21,G$1,"y")</f>
        <v>24</v>
      </c>
      <c r="H21" s="3" t="s">
        <v>99</v>
      </c>
      <c r="I21" s="3" t="s">
        <v>105</v>
      </c>
      <c r="J21" s="3"/>
      <c r="K21" s="3"/>
      <c r="L21" s="2" t="s">
        <v>113</v>
      </c>
      <c r="M21" s="2" t="s">
        <v>116</v>
      </c>
      <c r="N21" s="2" t="s">
        <v>132</v>
      </c>
      <c r="O21" s="2" t="s">
        <v>153</v>
      </c>
      <c r="P21" s="3"/>
      <c r="Q21" s="2" t="s">
        <v>173</v>
      </c>
      <c r="R21" s="8"/>
      <c r="S21" s="8"/>
      <c r="T21" s="8"/>
      <c r="U21" s="8"/>
      <c r="V21" s="14"/>
      <c r="W21" s="10"/>
      <c r="X21" s="12"/>
    </row>
    <row r="22" spans="1:25" x14ac:dyDescent="0.2">
      <c r="A22" s="21" t="s">
        <v>188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5"/>
      <c r="S22" s="5" t="s">
        <v>211</v>
      </c>
      <c r="T22" s="9" t="s">
        <v>212</v>
      </c>
      <c r="U22" s="11" t="s">
        <v>202</v>
      </c>
    </row>
    <row r="23" spans="1:25" x14ac:dyDescent="0.2">
      <c r="A23" s="20" t="str">
        <f>C23&amp;" "&amp;D23</f>
        <v>Баркан Юрий</v>
      </c>
      <c r="B23" s="20"/>
      <c r="C23" s="2" t="s">
        <v>23</v>
      </c>
      <c r="D23" s="2" t="s">
        <v>46</v>
      </c>
      <c r="E23" s="2" t="s">
        <v>64</v>
      </c>
      <c r="F23" s="3" t="s">
        <v>84</v>
      </c>
      <c r="G23" s="3">
        <f>DATEDIF(F23,G$1,"y")</f>
        <v>37</v>
      </c>
      <c r="H23" s="3" t="s">
        <v>100</v>
      </c>
      <c r="I23" s="3" t="s">
        <v>105</v>
      </c>
      <c r="J23" s="3"/>
      <c r="K23" s="3"/>
      <c r="L23" s="2" t="s">
        <v>112</v>
      </c>
      <c r="M23" s="2" t="s">
        <v>116</v>
      </c>
      <c r="N23" s="2" t="s">
        <v>133</v>
      </c>
      <c r="O23" s="2" t="s">
        <v>154</v>
      </c>
      <c r="P23" s="3" t="s">
        <v>167</v>
      </c>
      <c r="Q23" s="2" t="s">
        <v>174</v>
      </c>
      <c r="R23" s="8"/>
      <c r="S23" s="8">
        <v>120</v>
      </c>
      <c r="T23" s="10">
        <v>29</v>
      </c>
      <c r="U23" s="12">
        <v>1</v>
      </c>
    </row>
    <row r="24" spans="1:25" x14ac:dyDescent="0.2">
      <c r="A24" s="21" t="s">
        <v>189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5"/>
      <c r="S24" s="5">
        <v>1</v>
      </c>
      <c r="T24" s="5">
        <v>2</v>
      </c>
      <c r="U24" s="5">
        <v>3</v>
      </c>
      <c r="V24" s="13">
        <v>4</v>
      </c>
      <c r="W24" s="9" t="s">
        <v>201</v>
      </c>
      <c r="X24" s="11" t="s">
        <v>202</v>
      </c>
    </row>
    <row r="25" spans="1:25" x14ac:dyDescent="0.2">
      <c r="A25" s="4" t="s">
        <v>198</v>
      </c>
      <c r="B25" s="2" t="str">
        <f>C25&amp;" "&amp;D25</f>
        <v>Леонтьев Михаил</v>
      </c>
      <c r="C25" s="2" t="s">
        <v>24</v>
      </c>
      <c r="D25" s="2" t="s">
        <v>47</v>
      </c>
      <c r="E25" s="2" t="s">
        <v>57</v>
      </c>
      <c r="F25" s="3" t="s">
        <v>85</v>
      </c>
      <c r="G25" s="3">
        <f>DATEDIF(F25,G$1,"y")</f>
        <v>40</v>
      </c>
      <c r="H25" s="3">
        <v>90</v>
      </c>
      <c r="I25" s="3" t="s">
        <v>106</v>
      </c>
      <c r="J25" s="3"/>
      <c r="K25" s="3"/>
      <c r="L25" s="2" t="s">
        <v>114</v>
      </c>
      <c r="M25" s="2" t="s">
        <v>119</v>
      </c>
      <c r="N25" s="2" t="s">
        <v>134</v>
      </c>
      <c r="O25" s="2" t="s">
        <v>155</v>
      </c>
      <c r="P25" s="3"/>
      <c r="Q25" s="2" t="s">
        <v>175</v>
      </c>
      <c r="R25" s="8"/>
      <c r="S25" s="8"/>
      <c r="T25" s="8"/>
      <c r="U25" s="8"/>
      <c r="V25" s="14"/>
      <c r="W25" s="10"/>
      <c r="X25" s="12"/>
    </row>
    <row r="26" spans="1:25" x14ac:dyDescent="0.2">
      <c r="A26" s="21" t="s">
        <v>190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5"/>
      <c r="S26" s="5">
        <v>1</v>
      </c>
      <c r="T26" s="5">
        <v>2</v>
      </c>
      <c r="U26" s="5">
        <v>3</v>
      </c>
      <c r="V26" s="13">
        <v>4</v>
      </c>
      <c r="W26" s="9" t="s">
        <v>201</v>
      </c>
      <c r="X26" s="11" t="s">
        <v>202</v>
      </c>
    </row>
    <row r="27" spans="1:25" x14ac:dyDescent="0.2">
      <c r="A27" s="4" t="s">
        <v>198</v>
      </c>
      <c r="B27" s="2" t="str">
        <f>C27&amp;" "&amp;D27</f>
        <v>Луценко Валерий</v>
      </c>
      <c r="C27" s="2" t="s">
        <v>16</v>
      </c>
      <c r="D27" s="2" t="s">
        <v>39</v>
      </c>
      <c r="E27" s="2" t="s">
        <v>56</v>
      </c>
      <c r="F27" s="3" t="s">
        <v>77</v>
      </c>
      <c r="G27" s="3">
        <f>DATEDIF(F27,G$1,"y")</f>
        <v>35</v>
      </c>
      <c r="H27" s="3" t="s">
        <v>100</v>
      </c>
      <c r="I27" s="3" t="s">
        <v>105</v>
      </c>
      <c r="J27" s="3"/>
      <c r="K27" s="3"/>
      <c r="L27" s="2" t="s">
        <v>112</v>
      </c>
      <c r="M27" s="2" t="s">
        <v>116</v>
      </c>
      <c r="N27" s="2" t="s">
        <v>126</v>
      </c>
      <c r="O27" s="2" t="s">
        <v>147</v>
      </c>
      <c r="P27" s="3" t="s">
        <v>166</v>
      </c>
      <c r="Q27" s="2"/>
      <c r="R27" s="8"/>
      <c r="S27" s="8">
        <v>57.5</v>
      </c>
      <c r="T27" s="8">
        <v>60</v>
      </c>
      <c r="U27" s="8">
        <v>62.5</v>
      </c>
      <c r="V27" s="14"/>
      <c r="W27" s="10">
        <v>62.5</v>
      </c>
      <c r="X27" s="12">
        <v>1</v>
      </c>
    </row>
    <row r="28" spans="1:25" x14ac:dyDescent="0.2">
      <c r="A28" s="21" t="s">
        <v>191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5"/>
      <c r="S28" s="5">
        <v>1</v>
      </c>
      <c r="T28" s="5">
        <v>2</v>
      </c>
      <c r="U28" s="5">
        <v>3</v>
      </c>
      <c r="V28" s="13">
        <v>4</v>
      </c>
      <c r="W28" s="9" t="s">
        <v>201</v>
      </c>
      <c r="X28" s="11" t="s">
        <v>202</v>
      </c>
    </row>
    <row r="29" spans="1:25" x14ac:dyDescent="0.2">
      <c r="A29" s="22" t="s">
        <v>251</v>
      </c>
      <c r="B29" s="20"/>
      <c r="C29" s="2" t="s">
        <v>25</v>
      </c>
      <c r="D29" s="2" t="s">
        <v>48</v>
      </c>
      <c r="E29" s="2" t="s">
        <v>65</v>
      </c>
      <c r="F29" s="3" t="s">
        <v>86</v>
      </c>
      <c r="G29" s="3">
        <f>DATEDIF(F29,G$1,"y")</f>
        <v>31</v>
      </c>
      <c r="H29" s="17" t="s">
        <v>100</v>
      </c>
      <c r="I29" s="3" t="s">
        <v>105</v>
      </c>
      <c r="J29" s="3"/>
      <c r="K29" s="3"/>
      <c r="L29" s="2" t="s">
        <v>112</v>
      </c>
      <c r="M29" s="16" t="s">
        <v>116</v>
      </c>
      <c r="N29" s="2" t="s">
        <v>135</v>
      </c>
      <c r="O29" s="2" t="s">
        <v>156</v>
      </c>
      <c r="P29" s="17" t="s">
        <v>166</v>
      </c>
      <c r="Q29" s="2"/>
      <c r="R29" s="8"/>
      <c r="S29" s="8">
        <v>55</v>
      </c>
      <c r="T29" s="8">
        <v>-57.5</v>
      </c>
      <c r="U29" s="8" t="s">
        <v>249</v>
      </c>
      <c r="V29" s="14"/>
      <c r="W29" s="10">
        <v>55</v>
      </c>
      <c r="X29" s="12">
        <v>1</v>
      </c>
    </row>
    <row r="30" spans="1:25" x14ac:dyDescent="0.2">
      <c r="A30" s="21" t="s">
        <v>192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5"/>
      <c r="S30" s="5">
        <v>1</v>
      </c>
      <c r="T30" s="5">
        <v>2</v>
      </c>
      <c r="U30" s="5">
        <v>3</v>
      </c>
      <c r="V30" s="13">
        <v>4</v>
      </c>
      <c r="W30" s="9" t="s">
        <v>201</v>
      </c>
      <c r="X30" s="11" t="s">
        <v>202</v>
      </c>
    </row>
    <row r="31" spans="1:25" x14ac:dyDescent="0.2">
      <c r="A31" s="20" t="str">
        <f>C31&amp;" "&amp;D31</f>
        <v>Шадрин Константин</v>
      </c>
      <c r="B31" s="20"/>
      <c r="C31" s="2" t="s">
        <v>26</v>
      </c>
      <c r="D31" s="2" t="s">
        <v>49</v>
      </c>
      <c r="E31" s="2" t="s">
        <v>65</v>
      </c>
      <c r="F31" s="3" t="s">
        <v>87</v>
      </c>
      <c r="G31" s="3">
        <f>DATEDIF(F31,G$1,"y")</f>
        <v>37</v>
      </c>
      <c r="H31" s="3" t="s">
        <v>99</v>
      </c>
      <c r="I31" s="3" t="s">
        <v>105</v>
      </c>
      <c r="J31" s="3"/>
      <c r="K31" s="3"/>
      <c r="L31" s="2" t="s">
        <v>112</v>
      </c>
      <c r="M31" s="2" t="s">
        <v>116</v>
      </c>
      <c r="N31" s="2" t="s">
        <v>136</v>
      </c>
      <c r="O31" s="2" t="s">
        <v>157</v>
      </c>
      <c r="P31" s="3" t="s">
        <v>167</v>
      </c>
      <c r="Q31" s="2"/>
      <c r="R31" s="8"/>
      <c r="S31" s="8">
        <v>75</v>
      </c>
      <c r="T31" s="8">
        <v>77.5</v>
      </c>
      <c r="U31" s="8">
        <v>80</v>
      </c>
      <c r="V31" s="14"/>
      <c r="W31" s="10">
        <v>80</v>
      </c>
      <c r="X31" s="12">
        <v>1</v>
      </c>
    </row>
    <row r="32" spans="1:25" x14ac:dyDescent="0.2">
      <c r="A32" s="21" t="s">
        <v>252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5"/>
      <c r="S32" s="5">
        <v>1</v>
      </c>
      <c r="T32" s="5">
        <v>2</v>
      </c>
      <c r="U32" s="5">
        <v>3</v>
      </c>
      <c r="V32" s="13">
        <v>4</v>
      </c>
      <c r="W32" s="9" t="s">
        <v>201</v>
      </c>
      <c r="X32" s="11" t="s">
        <v>202</v>
      </c>
    </row>
    <row r="33" spans="1:32" x14ac:dyDescent="0.2">
      <c r="A33" s="22" t="s">
        <v>253</v>
      </c>
      <c r="B33" s="20"/>
      <c r="C33" s="2" t="s">
        <v>26</v>
      </c>
      <c r="D33" s="2" t="s">
        <v>49</v>
      </c>
      <c r="E33" s="2" t="s">
        <v>65</v>
      </c>
      <c r="F33" s="3" t="s">
        <v>87</v>
      </c>
      <c r="G33" s="3">
        <f>DATEDIF(F33,G$1,"y")</f>
        <v>37</v>
      </c>
      <c r="H33" s="3">
        <v>110</v>
      </c>
      <c r="I33" s="3" t="s">
        <v>107</v>
      </c>
      <c r="J33" s="3"/>
      <c r="K33" s="3"/>
      <c r="L33" s="2" t="s">
        <v>112</v>
      </c>
      <c r="M33" s="2" t="s">
        <v>116</v>
      </c>
      <c r="N33" s="2" t="s">
        <v>136</v>
      </c>
      <c r="O33" s="2" t="s">
        <v>157</v>
      </c>
      <c r="P33" s="3" t="s">
        <v>167</v>
      </c>
      <c r="Q33" s="2"/>
      <c r="R33" s="8"/>
      <c r="S33" s="8">
        <v>-70</v>
      </c>
      <c r="T33" s="8">
        <v>75</v>
      </c>
      <c r="U33" s="8">
        <v>-80</v>
      </c>
      <c r="V33" s="14"/>
      <c r="W33" s="10">
        <v>75</v>
      </c>
      <c r="X33" s="12">
        <v>1</v>
      </c>
    </row>
    <row r="34" spans="1:32" x14ac:dyDescent="0.2">
      <c r="A34" s="21" t="s">
        <v>193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5"/>
      <c r="S34" s="5" t="s">
        <v>227</v>
      </c>
      <c r="T34" s="5" t="s">
        <v>228</v>
      </c>
      <c r="U34" s="5" t="s">
        <v>229</v>
      </c>
      <c r="V34" s="13" t="s">
        <v>230</v>
      </c>
      <c r="W34" s="5" t="s">
        <v>233</v>
      </c>
      <c r="X34" s="5" t="s">
        <v>232</v>
      </c>
      <c r="Y34" s="5" t="s">
        <v>234</v>
      </c>
      <c r="Z34" s="13" t="s">
        <v>235</v>
      </c>
      <c r="AA34" s="9" t="s">
        <v>201</v>
      </c>
      <c r="AB34" s="11" t="s">
        <v>202</v>
      </c>
    </row>
    <row r="35" spans="1:32" x14ac:dyDescent="0.2">
      <c r="A35" s="22" t="s">
        <v>251</v>
      </c>
      <c r="B35" s="20"/>
      <c r="C35" s="2" t="s">
        <v>24</v>
      </c>
      <c r="D35" s="2" t="s">
        <v>47</v>
      </c>
      <c r="E35" s="2" t="s">
        <v>57</v>
      </c>
      <c r="F35" s="3" t="s">
        <v>85</v>
      </c>
      <c r="G35" s="3">
        <f>DATEDIF(F35,G$1,"y")</f>
        <v>40</v>
      </c>
      <c r="H35" s="3" t="s">
        <v>100</v>
      </c>
      <c r="I35" s="3" t="s">
        <v>105</v>
      </c>
      <c r="J35" s="3"/>
      <c r="K35" s="3"/>
      <c r="L35" s="2" t="s">
        <v>114</v>
      </c>
      <c r="M35" s="16" t="s">
        <v>116</v>
      </c>
      <c r="N35" s="2" t="s">
        <v>134</v>
      </c>
      <c r="O35" s="2" t="s">
        <v>155</v>
      </c>
      <c r="P35" s="3"/>
      <c r="Q35" s="2"/>
      <c r="R35" s="8"/>
      <c r="S35" s="8">
        <v>55</v>
      </c>
      <c r="T35" s="8">
        <v>60</v>
      </c>
      <c r="U35" s="8">
        <v>62.5</v>
      </c>
      <c r="V35" s="14"/>
      <c r="W35" s="8">
        <v>57.5</v>
      </c>
      <c r="X35" s="8">
        <v>60</v>
      </c>
      <c r="Y35" s="8">
        <v>62.5</v>
      </c>
      <c r="Z35" s="14"/>
      <c r="AA35" s="10">
        <v>125</v>
      </c>
      <c r="AB35" s="12">
        <v>1</v>
      </c>
    </row>
    <row r="36" spans="1:32" x14ac:dyDescent="0.2">
      <c r="A36" s="21" t="s">
        <v>194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5"/>
      <c r="S36" s="5">
        <v>1</v>
      </c>
      <c r="T36" s="5">
        <v>2</v>
      </c>
      <c r="U36" s="5">
        <v>3</v>
      </c>
      <c r="V36" s="13">
        <v>4</v>
      </c>
      <c r="W36" s="9" t="s">
        <v>201</v>
      </c>
      <c r="X36" s="11" t="s">
        <v>202</v>
      </c>
    </row>
    <row r="37" spans="1:32" x14ac:dyDescent="0.2">
      <c r="A37" s="4" t="s">
        <v>198</v>
      </c>
      <c r="B37" s="2" t="str">
        <f>C37&amp;" "&amp;D37</f>
        <v>Луценко Валерий</v>
      </c>
      <c r="C37" s="2" t="s">
        <v>16</v>
      </c>
      <c r="D37" s="2" t="s">
        <v>39</v>
      </c>
      <c r="E37" s="2" t="s">
        <v>56</v>
      </c>
      <c r="F37" s="3" t="s">
        <v>77</v>
      </c>
      <c r="G37" s="3">
        <f>DATEDIF(F37,G$1,"y")</f>
        <v>35</v>
      </c>
      <c r="H37" s="3" t="s">
        <v>100</v>
      </c>
      <c r="I37" s="3" t="s">
        <v>105</v>
      </c>
      <c r="J37" s="3"/>
      <c r="K37" s="3"/>
      <c r="L37" s="2" t="s">
        <v>112</v>
      </c>
      <c r="M37" s="2" t="s">
        <v>116</v>
      </c>
      <c r="N37" s="2" t="s">
        <v>126</v>
      </c>
      <c r="O37" s="2" t="s">
        <v>147</v>
      </c>
      <c r="P37" s="3"/>
      <c r="Q37" s="2"/>
      <c r="R37" s="8"/>
      <c r="S37" s="8"/>
      <c r="T37" s="8"/>
      <c r="U37" s="8"/>
      <c r="V37" s="14"/>
      <c r="W37" s="10"/>
      <c r="X37" s="12"/>
    </row>
    <row r="38" spans="1:32" x14ac:dyDescent="0.2">
      <c r="A38" s="20" t="str">
        <f>C38&amp;" "&amp;D38</f>
        <v>Фадеев Игорь</v>
      </c>
      <c r="B38" s="20"/>
      <c r="C38" s="2" t="s">
        <v>27</v>
      </c>
      <c r="D38" s="2" t="s">
        <v>50</v>
      </c>
      <c r="E38" s="2" t="s">
        <v>66</v>
      </c>
      <c r="F38" s="3" t="s">
        <v>88</v>
      </c>
      <c r="G38" s="3">
        <f>DATEDIF(F38,G$1,"y")</f>
        <v>26</v>
      </c>
      <c r="H38" s="3" t="s">
        <v>100</v>
      </c>
      <c r="I38" s="3" t="s">
        <v>105</v>
      </c>
      <c r="J38" s="3"/>
      <c r="K38" s="3"/>
      <c r="L38" s="2" t="s">
        <v>112</v>
      </c>
      <c r="M38" s="2" t="s">
        <v>120</v>
      </c>
      <c r="N38" s="2" t="s">
        <v>137</v>
      </c>
      <c r="O38" s="2" t="s">
        <v>158</v>
      </c>
      <c r="P38" s="3"/>
      <c r="Q38" s="2"/>
      <c r="R38" s="8"/>
      <c r="S38" s="8">
        <v>200</v>
      </c>
      <c r="T38" s="8">
        <v>217.5</v>
      </c>
      <c r="U38" s="8">
        <v>-230</v>
      </c>
      <c r="V38" s="14"/>
      <c r="W38" s="10">
        <v>217.5</v>
      </c>
      <c r="X38" s="12">
        <v>1</v>
      </c>
    </row>
    <row r="39" spans="1:32" x14ac:dyDescent="0.2">
      <c r="A39" s="21" t="s">
        <v>195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5"/>
      <c r="S39" s="5" t="s">
        <v>213</v>
      </c>
      <c r="T39" s="5" t="s">
        <v>214</v>
      </c>
      <c r="U39" s="5" t="s">
        <v>215</v>
      </c>
      <c r="V39" s="13" t="s">
        <v>216</v>
      </c>
      <c r="W39" s="5" t="s">
        <v>217</v>
      </c>
      <c r="X39" s="5" t="s">
        <v>218</v>
      </c>
      <c r="Y39" s="5" t="s">
        <v>219</v>
      </c>
      <c r="Z39" s="13" t="s">
        <v>220</v>
      </c>
      <c r="AA39" s="5" t="s">
        <v>221</v>
      </c>
      <c r="AB39" s="5" t="s">
        <v>222</v>
      </c>
      <c r="AC39" s="5" t="s">
        <v>223</v>
      </c>
      <c r="AD39" s="13" t="s">
        <v>224</v>
      </c>
      <c r="AE39" s="9" t="s">
        <v>201</v>
      </c>
      <c r="AF39" s="11" t="s">
        <v>202</v>
      </c>
    </row>
    <row r="40" spans="1:32" x14ac:dyDescent="0.2">
      <c r="A40" s="20" t="str">
        <f>C40&amp;" "&amp;D40</f>
        <v>Зверев Максим</v>
      </c>
      <c r="B40" s="20"/>
      <c r="C40" s="2" t="s">
        <v>28</v>
      </c>
      <c r="D40" s="2" t="s">
        <v>51</v>
      </c>
      <c r="E40" s="2" t="s">
        <v>67</v>
      </c>
      <c r="F40" s="3" t="s">
        <v>89</v>
      </c>
      <c r="G40" s="3">
        <f>DATEDIF(F40,G$1,"y")</f>
        <v>40</v>
      </c>
      <c r="H40" s="3" t="s">
        <v>103</v>
      </c>
      <c r="I40" s="3" t="s">
        <v>106</v>
      </c>
      <c r="J40" s="3"/>
      <c r="K40" s="3"/>
      <c r="L40" s="2" t="s">
        <v>112</v>
      </c>
      <c r="M40" s="2" t="s">
        <v>116</v>
      </c>
      <c r="N40" s="2" t="s">
        <v>138</v>
      </c>
      <c r="O40" s="2" t="s">
        <v>159</v>
      </c>
      <c r="P40" s="3"/>
      <c r="Q40" s="2"/>
      <c r="R40" s="8"/>
      <c r="S40" s="8">
        <v>190</v>
      </c>
      <c r="T40" s="8">
        <v>200</v>
      </c>
      <c r="U40" s="8" t="s">
        <v>249</v>
      </c>
      <c r="V40" s="14"/>
      <c r="W40" s="8">
        <v>150</v>
      </c>
      <c r="X40" s="8">
        <v>160</v>
      </c>
      <c r="Y40" s="8">
        <v>170</v>
      </c>
      <c r="Z40" s="14"/>
      <c r="AA40" s="8">
        <v>220</v>
      </c>
      <c r="AB40" s="8">
        <v>240</v>
      </c>
      <c r="AC40" s="8">
        <v>250</v>
      </c>
      <c r="AD40" s="14"/>
      <c r="AE40" s="10">
        <v>620</v>
      </c>
      <c r="AF40" s="12">
        <v>1</v>
      </c>
    </row>
    <row r="41" spans="1:32" x14ac:dyDescent="0.2">
      <c r="A41" s="21" t="s">
        <v>196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5"/>
      <c r="S41" s="5" t="s">
        <v>203</v>
      </c>
      <c r="T41" s="5" t="s">
        <v>204</v>
      </c>
      <c r="U41" s="5" t="s">
        <v>205</v>
      </c>
      <c r="V41" s="13" t="s">
        <v>206</v>
      </c>
      <c r="W41" s="5" t="s">
        <v>207</v>
      </c>
      <c r="X41" s="5" t="s">
        <v>208</v>
      </c>
      <c r="Y41" s="5" t="s">
        <v>209</v>
      </c>
      <c r="Z41" s="13" t="s">
        <v>210</v>
      </c>
      <c r="AA41" s="9" t="s">
        <v>201</v>
      </c>
      <c r="AB41" s="11" t="s">
        <v>202</v>
      </c>
    </row>
    <row r="42" spans="1:32" x14ac:dyDescent="0.2">
      <c r="A42" s="20" t="str">
        <f>C42&amp;" "&amp;D42</f>
        <v>Луценко Валерий</v>
      </c>
      <c r="B42" s="20"/>
      <c r="C42" s="2" t="s">
        <v>16</v>
      </c>
      <c r="D42" s="2" t="s">
        <v>39</v>
      </c>
      <c r="E42" s="2" t="s">
        <v>56</v>
      </c>
      <c r="F42" s="3" t="s">
        <v>77</v>
      </c>
      <c r="G42" s="3">
        <f>DATEDIF(F42,G$1,"y")</f>
        <v>35</v>
      </c>
      <c r="H42" s="3" t="s">
        <v>100</v>
      </c>
      <c r="I42" s="3" t="s">
        <v>105</v>
      </c>
      <c r="J42" s="3"/>
      <c r="K42" s="3"/>
      <c r="L42" s="2" t="s">
        <v>112</v>
      </c>
      <c r="M42" s="2" t="s">
        <v>116</v>
      </c>
      <c r="N42" s="2" t="s">
        <v>126</v>
      </c>
      <c r="O42" s="2" t="s">
        <v>147</v>
      </c>
      <c r="P42" s="3"/>
      <c r="Q42" s="2"/>
      <c r="R42" s="8"/>
      <c r="S42" s="8"/>
      <c r="T42" s="8"/>
      <c r="U42" s="8"/>
      <c r="V42" s="14"/>
      <c r="W42" s="8"/>
      <c r="X42" s="8"/>
      <c r="Y42" s="8"/>
      <c r="Z42" s="14"/>
      <c r="AA42" s="10"/>
      <c r="AB42" s="12"/>
    </row>
    <row r="43" spans="1:32" x14ac:dyDescent="0.2">
      <c r="A43" s="21" t="s">
        <v>197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5"/>
      <c r="S43" s="5">
        <v>1</v>
      </c>
      <c r="T43" s="5">
        <v>2</v>
      </c>
      <c r="U43" s="5">
        <v>3</v>
      </c>
      <c r="V43" s="13">
        <v>4</v>
      </c>
      <c r="W43" s="9" t="s">
        <v>201</v>
      </c>
      <c r="X43" s="11" t="s">
        <v>202</v>
      </c>
    </row>
    <row r="44" spans="1:32" x14ac:dyDescent="0.2">
      <c r="A44" s="20" t="str">
        <f>C44&amp;" "&amp;D44</f>
        <v>Батеньков Алексей</v>
      </c>
      <c r="B44" s="20"/>
      <c r="C44" s="2" t="s">
        <v>29</v>
      </c>
      <c r="D44" s="2" t="s">
        <v>52</v>
      </c>
      <c r="E44" s="2" t="s">
        <v>68</v>
      </c>
      <c r="F44" s="3" t="s">
        <v>90</v>
      </c>
      <c r="G44" s="3">
        <f>DATEDIF(F44,G$1,"y")</f>
        <v>45</v>
      </c>
      <c r="H44" s="3" t="s">
        <v>98</v>
      </c>
      <c r="I44" s="3" t="s">
        <v>107</v>
      </c>
      <c r="J44" s="3"/>
      <c r="K44" s="3"/>
      <c r="L44" s="2" t="s">
        <v>112</v>
      </c>
      <c r="M44" s="2" t="s">
        <v>117</v>
      </c>
      <c r="N44" s="2" t="s">
        <v>139</v>
      </c>
      <c r="O44" s="2" t="s">
        <v>160</v>
      </c>
      <c r="P44" s="3" t="s">
        <v>168</v>
      </c>
      <c r="Q44" s="2"/>
      <c r="R44" s="8"/>
      <c r="S44" s="8"/>
      <c r="T44" s="8"/>
      <c r="U44" s="8"/>
      <c r="V44" s="14"/>
      <c r="W44" s="10"/>
      <c r="X44" s="12"/>
    </row>
    <row r="45" spans="1:32" x14ac:dyDescent="0.2">
      <c r="A45" s="21" t="s">
        <v>185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5"/>
      <c r="S45" s="5">
        <v>1</v>
      </c>
      <c r="T45" s="5">
        <v>2</v>
      </c>
      <c r="U45" s="5">
        <v>3</v>
      </c>
      <c r="V45" s="13">
        <v>4</v>
      </c>
      <c r="W45" s="9" t="s">
        <v>201</v>
      </c>
      <c r="X45" s="11" t="s">
        <v>202</v>
      </c>
    </row>
    <row r="46" spans="1:32" x14ac:dyDescent="0.2">
      <c r="A46" s="20" t="str">
        <f>C46&amp;" "&amp;D46</f>
        <v>Бетёв Алексей</v>
      </c>
      <c r="B46" s="20"/>
      <c r="C46" s="2" t="s">
        <v>32</v>
      </c>
      <c r="D46" s="2" t="s">
        <v>52</v>
      </c>
      <c r="E46" s="2" t="s">
        <v>57</v>
      </c>
      <c r="F46" s="3" t="s">
        <v>93</v>
      </c>
      <c r="G46" s="3">
        <f>DATEDIF(F46,G$1,"y")</f>
        <v>33</v>
      </c>
      <c r="H46" s="3" t="s">
        <v>100</v>
      </c>
      <c r="I46" s="3" t="s">
        <v>105</v>
      </c>
      <c r="J46" s="3"/>
      <c r="K46" s="3"/>
      <c r="L46" s="2" t="s">
        <v>112</v>
      </c>
      <c r="M46" s="2" t="s">
        <v>121</v>
      </c>
      <c r="N46" s="2" t="s">
        <v>140</v>
      </c>
      <c r="O46" s="2" t="s">
        <v>161</v>
      </c>
      <c r="P46" s="3"/>
      <c r="Q46" s="2"/>
      <c r="R46" s="8"/>
      <c r="S46" s="8"/>
      <c r="T46" s="8"/>
      <c r="U46" s="8"/>
      <c r="V46" s="14"/>
      <c r="W46" s="10"/>
      <c r="X46" s="12"/>
    </row>
    <row r="47" spans="1:32" ht="4.5" customHeight="1" x14ac:dyDescent="0.2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7"/>
    </row>
    <row r="48" spans="1:32" x14ac:dyDescent="0.2">
      <c r="A48" s="20" t="str">
        <f>C48&amp;" "&amp;D48</f>
        <v>Лисин Игорь</v>
      </c>
      <c r="B48" s="20"/>
      <c r="C48" s="2" t="s">
        <v>31</v>
      </c>
      <c r="D48" s="2" t="s">
        <v>50</v>
      </c>
      <c r="E48" s="2" t="s">
        <v>70</v>
      </c>
      <c r="F48" s="3" t="s">
        <v>92</v>
      </c>
      <c r="G48" s="3">
        <f>DATEDIF(F48,G$1,"y")</f>
        <v>51</v>
      </c>
      <c r="H48" s="3" t="s">
        <v>102</v>
      </c>
      <c r="I48" s="3" t="s">
        <v>110</v>
      </c>
      <c r="J48" s="3"/>
      <c r="K48" s="3"/>
      <c r="L48" s="2" t="s">
        <v>112</v>
      </c>
      <c r="M48" s="2" t="s">
        <v>116</v>
      </c>
      <c r="N48" s="2" t="s">
        <v>131</v>
      </c>
      <c r="O48" s="2" t="s">
        <v>152</v>
      </c>
      <c r="P48" s="3"/>
      <c r="Q48" s="2" t="s">
        <v>172</v>
      </c>
      <c r="R48" s="8"/>
      <c r="S48" s="8"/>
      <c r="T48" s="8"/>
      <c r="U48" s="8"/>
      <c r="V48" s="14"/>
      <c r="W48" s="10"/>
      <c r="X48" s="12"/>
    </row>
    <row r="49" spans="1:32" x14ac:dyDescent="0.2">
      <c r="A49" s="20" t="str">
        <f>C49&amp;" "&amp;D49</f>
        <v>Массаров Владислав</v>
      </c>
      <c r="B49" s="20"/>
      <c r="C49" s="2" t="s">
        <v>30</v>
      </c>
      <c r="D49" s="2" t="s">
        <v>48</v>
      </c>
      <c r="E49" s="2" t="s">
        <v>69</v>
      </c>
      <c r="F49" s="3" t="s">
        <v>91</v>
      </c>
      <c r="G49" s="3">
        <f>DATEDIF(F49,G$1,"y")</f>
        <v>52</v>
      </c>
      <c r="H49" s="3" t="s">
        <v>102</v>
      </c>
      <c r="I49" s="3" t="s">
        <v>110</v>
      </c>
      <c r="J49" s="3"/>
      <c r="K49" s="3"/>
      <c r="L49" s="2" t="s">
        <v>112</v>
      </c>
      <c r="M49" s="2" t="s">
        <v>116</v>
      </c>
      <c r="N49" s="2" t="s">
        <v>131</v>
      </c>
      <c r="O49" s="2" t="s">
        <v>152</v>
      </c>
      <c r="P49" s="3"/>
      <c r="Q49" s="2" t="s">
        <v>172</v>
      </c>
      <c r="R49" s="8"/>
      <c r="S49" s="8"/>
      <c r="T49" s="8"/>
      <c r="U49" s="8"/>
      <c r="V49" s="14"/>
      <c r="W49" s="10"/>
      <c r="X49" s="12"/>
    </row>
    <row r="50" spans="1:32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5"/>
      <c r="S50" s="5" t="s">
        <v>211</v>
      </c>
      <c r="T50" s="9" t="s">
        <v>212</v>
      </c>
      <c r="U50" s="9" t="s">
        <v>226</v>
      </c>
      <c r="V50" s="11" t="s">
        <v>202</v>
      </c>
    </row>
    <row r="51" spans="1:32" x14ac:dyDescent="0.2">
      <c r="A51" s="20" t="str">
        <f>C51&amp;" "&amp;D51</f>
        <v>Рябинин Максим</v>
      </c>
      <c r="B51" s="20"/>
      <c r="C51" s="2" t="s">
        <v>33</v>
      </c>
      <c r="D51" s="2" t="s">
        <v>51</v>
      </c>
      <c r="E51" s="2" t="s">
        <v>71</v>
      </c>
      <c r="F51" s="3" t="s">
        <v>94</v>
      </c>
      <c r="G51" s="3">
        <f>DATEDIF(F51,G$1,"y")</f>
        <v>44</v>
      </c>
      <c r="H51" s="3" t="s">
        <v>102</v>
      </c>
      <c r="I51" s="3" t="s">
        <v>106</v>
      </c>
      <c r="J51" s="3"/>
      <c r="K51" s="3"/>
      <c r="L51" s="2" t="s">
        <v>112</v>
      </c>
      <c r="M51" s="2" t="s">
        <v>116</v>
      </c>
      <c r="N51" s="2" t="s">
        <v>141</v>
      </c>
      <c r="O51" s="2" t="s">
        <v>162</v>
      </c>
      <c r="P51" s="3" t="s">
        <v>169</v>
      </c>
      <c r="Q51" s="2" t="s">
        <v>174</v>
      </c>
      <c r="R51" s="8"/>
      <c r="S51" s="8">
        <v>55</v>
      </c>
      <c r="T51" s="10">
        <v>56</v>
      </c>
      <c r="U51" s="10" t="e">
        <f>S51*T51/R51</f>
        <v>#DIV/0!</v>
      </c>
      <c r="V51" s="12">
        <v>1</v>
      </c>
    </row>
    <row r="52" spans="1:32" x14ac:dyDescent="0.2">
      <c r="A52" s="20" t="str">
        <f>C52&amp;" "&amp;D52</f>
        <v>Собянин Олег</v>
      </c>
      <c r="B52" s="20"/>
      <c r="C52" s="2" t="s">
        <v>34</v>
      </c>
      <c r="D52" s="2" t="s">
        <v>53</v>
      </c>
      <c r="E52" s="2" t="s">
        <v>72</v>
      </c>
      <c r="F52" s="3" t="s">
        <v>95</v>
      </c>
      <c r="G52" s="3">
        <f>DATEDIF(F52,G$1,"y")</f>
        <v>45</v>
      </c>
      <c r="H52" s="3" t="s">
        <v>104</v>
      </c>
      <c r="I52" s="3" t="s">
        <v>107</v>
      </c>
      <c r="J52" s="3"/>
      <c r="K52" s="3"/>
      <c r="L52" s="2" t="s">
        <v>112</v>
      </c>
      <c r="M52" s="2" t="s">
        <v>116</v>
      </c>
      <c r="N52" s="2" t="s">
        <v>142</v>
      </c>
      <c r="O52" s="2" t="s">
        <v>163</v>
      </c>
      <c r="P52" s="3" t="s">
        <v>167</v>
      </c>
      <c r="Q52" s="2" t="s">
        <v>174</v>
      </c>
      <c r="R52" s="8"/>
      <c r="S52" s="8">
        <v>50</v>
      </c>
      <c r="T52" s="10">
        <v>60</v>
      </c>
      <c r="U52" s="10" t="e">
        <f>S52*T52/R52</f>
        <v>#DIV/0!</v>
      </c>
      <c r="V52" s="12">
        <v>1</v>
      </c>
      <c r="W52" s="18"/>
      <c r="X52" s="19" t="s">
        <v>254</v>
      </c>
    </row>
    <row r="53" spans="1:32" x14ac:dyDescent="0.2">
      <c r="A53" s="21" t="s">
        <v>186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5"/>
      <c r="S53" s="5" t="s">
        <v>213</v>
      </c>
      <c r="T53" s="5" t="s">
        <v>214</v>
      </c>
      <c r="U53" s="5" t="s">
        <v>215</v>
      </c>
      <c r="V53" s="13" t="s">
        <v>216</v>
      </c>
      <c r="W53" s="5" t="s">
        <v>217</v>
      </c>
      <c r="X53" s="5" t="s">
        <v>218</v>
      </c>
      <c r="Y53" s="5" t="s">
        <v>219</v>
      </c>
      <c r="Z53" s="13" t="s">
        <v>220</v>
      </c>
      <c r="AA53" s="5" t="s">
        <v>221</v>
      </c>
      <c r="AB53" s="5" t="s">
        <v>222</v>
      </c>
      <c r="AC53" s="5" t="s">
        <v>223</v>
      </c>
      <c r="AD53" s="13" t="s">
        <v>224</v>
      </c>
      <c r="AE53" s="9" t="s">
        <v>201</v>
      </c>
      <c r="AF53" s="11" t="s">
        <v>202</v>
      </c>
    </row>
    <row r="54" spans="1:32" x14ac:dyDescent="0.2">
      <c r="A54" s="20" t="str">
        <f>C54&amp;" "&amp;D54</f>
        <v>Ряков Артем</v>
      </c>
      <c r="B54" s="20"/>
      <c r="C54" s="2" t="s">
        <v>35</v>
      </c>
      <c r="D54" s="2" t="s">
        <v>54</v>
      </c>
      <c r="E54" s="2" t="s">
        <v>73</v>
      </c>
      <c r="F54" s="3" t="s">
        <v>96</v>
      </c>
      <c r="G54" s="3">
        <f>DATEDIF(F54,G$1,"y")</f>
        <v>36</v>
      </c>
      <c r="H54" s="3" t="s">
        <v>104</v>
      </c>
      <c r="I54" s="3" t="s">
        <v>105</v>
      </c>
      <c r="J54" s="3"/>
      <c r="K54" s="3"/>
      <c r="L54" s="2" t="s">
        <v>112</v>
      </c>
      <c r="M54" s="2" t="s">
        <v>122</v>
      </c>
      <c r="N54" s="2" t="s">
        <v>143</v>
      </c>
      <c r="O54" s="2" t="s">
        <v>164</v>
      </c>
      <c r="P54" s="3" t="s">
        <v>122</v>
      </c>
      <c r="Q54" s="2" t="s">
        <v>176</v>
      </c>
      <c r="R54" s="8"/>
      <c r="S54" s="8">
        <v>245</v>
      </c>
      <c r="T54" s="8">
        <v>260</v>
      </c>
      <c r="U54" s="8">
        <v>270</v>
      </c>
      <c r="V54" s="14"/>
      <c r="W54" s="8">
        <v>160</v>
      </c>
      <c r="X54" s="8">
        <v>170</v>
      </c>
      <c r="Y54" s="8">
        <v>175</v>
      </c>
      <c r="Z54" s="14"/>
      <c r="AA54" s="8">
        <v>250</v>
      </c>
      <c r="AB54" s="8">
        <v>265</v>
      </c>
      <c r="AC54" s="8" t="s">
        <v>249</v>
      </c>
      <c r="AD54" s="14"/>
      <c r="AE54" s="10">
        <v>710</v>
      </c>
      <c r="AF54" s="12">
        <v>1</v>
      </c>
    </row>
    <row r="55" spans="1:32" x14ac:dyDescent="0.2">
      <c r="A55" s="21" t="s">
        <v>236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5"/>
      <c r="S55" s="5" t="s">
        <v>213</v>
      </c>
      <c r="T55" s="5" t="s">
        <v>214</v>
      </c>
      <c r="U55" s="5" t="s">
        <v>215</v>
      </c>
      <c r="V55" s="13" t="s">
        <v>216</v>
      </c>
      <c r="W55" s="5" t="s">
        <v>238</v>
      </c>
      <c r="X55" s="5" t="s">
        <v>239</v>
      </c>
      <c r="Y55" s="5" t="s">
        <v>240</v>
      </c>
      <c r="Z55" s="13" t="s">
        <v>241</v>
      </c>
      <c r="AA55" s="9" t="s">
        <v>201</v>
      </c>
      <c r="AB55" s="11" t="s">
        <v>202</v>
      </c>
    </row>
    <row r="56" spans="1:32" x14ac:dyDescent="0.2">
      <c r="A56" s="22" t="s">
        <v>250</v>
      </c>
      <c r="B56" s="20"/>
      <c r="C56" s="2" t="s">
        <v>237</v>
      </c>
      <c r="D56" s="2" t="s">
        <v>237</v>
      </c>
      <c r="E56" s="2" t="s">
        <v>237</v>
      </c>
      <c r="F56" s="15">
        <v>36526</v>
      </c>
      <c r="G56" s="3">
        <f>DATEDIF(F56,G$1,"y")</f>
        <v>22</v>
      </c>
      <c r="H56" s="3">
        <v>75</v>
      </c>
      <c r="I56" s="3" t="s">
        <v>105</v>
      </c>
      <c r="J56" s="3"/>
      <c r="K56" s="3"/>
      <c r="L56" s="2"/>
      <c r="M56" s="16" t="s">
        <v>116</v>
      </c>
      <c r="N56" s="2"/>
      <c r="O56" s="2"/>
      <c r="P56" s="3"/>
      <c r="Q56" s="2"/>
      <c r="R56" s="8"/>
      <c r="S56" s="8">
        <v>55</v>
      </c>
      <c r="T56" s="8">
        <v>60</v>
      </c>
      <c r="U56" s="8">
        <v>-70</v>
      </c>
      <c r="V56" s="14"/>
      <c r="W56" s="8">
        <v>80</v>
      </c>
      <c r="X56" s="8">
        <v>85</v>
      </c>
      <c r="Y56" s="8" t="s">
        <v>249</v>
      </c>
      <c r="Z56" s="14"/>
      <c r="AA56" s="10">
        <v>145</v>
      </c>
      <c r="AB56" s="12">
        <v>1</v>
      </c>
    </row>
    <row r="57" spans="1:32" ht="6.75" customHeight="1" x14ac:dyDescent="0.2"/>
    <row r="58" spans="1:32" x14ac:dyDescent="0.2">
      <c r="A58" s="4" t="s">
        <v>198</v>
      </c>
      <c r="B58" t="s">
        <v>200</v>
      </c>
    </row>
  </sheetData>
  <mergeCells count="52">
    <mergeCell ref="A56:B56"/>
    <mergeCell ref="A13:X13"/>
    <mergeCell ref="A15:X15"/>
    <mergeCell ref="A18:X18"/>
    <mergeCell ref="A47:X47"/>
    <mergeCell ref="A52:B52"/>
    <mergeCell ref="A54:B54"/>
    <mergeCell ref="A50:Q50"/>
    <mergeCell ref="A49:B49"/>
    <mergeCell ref="A45:Q45"/>
    <mergeCell ref="A38:B38"/>
    <mergeCell ref="A36:Q36"/>
    <mergeCell ref="A29:B29"/>
    <mergeCell ref="A31:B31"/>
    <mergeCell ref="A55:Q55"/>
    <mergeCell ref="A40:B40"/>
    <mergeCell ref="A42:B42"/>
    <mergeCell ref="A44:B44"/>
    <mergeCell ref="A41:Q41"/>
    <mergeCell ref="A5:Q5"/>
    <mergeCell ref="A7:Q7"/>
    <mergeCell ref="A11:Q11"/>
    <mergeCell ref="A20:Q20"/>
    <mergeCell ref="A43:Q43"/>
    <mergeCell ref="A53:Q53"/>
    <mergeCell ref="A26:Q26"/>
    <mergeCell ref="A39:Q39"/>
    <mergeCell ref="A28:Q28"/>
    <mergeCell ref="A30:Q30"/>
    <mergeCell ref="A34:Q34"/>
    <mergeCell ref="A35:B35"/>
    <mergeCell ref="A48:B48"/>
    <mergeCell ref="A46:B46"/>
    <mergeCell ref="A51:B51"/>
    <mergeCell ref="A2:B2"/>
    <mergeCell ref="A16:B16"/>
    <mergeCell ref="A17:B17"/>
    <mergeCell ref="A14:B14"/>
    <mergeCell ref="A12:B12"/>
    <mergeCell ref="A19:B19"/>
    <mergeCell ref="A8:B8"/>
    <mergeCell ref="A10:B10"/>
    <mergeCell ref="A9:Q9"/>
    <mergeCell ref="A6:B6"/>
    <mergeCell ref="A3:Q3"/>
    <mergeCell ref="A4:B4"/>
    <mergeCell ref="A32:Q32"/>
    <mergeCell ref="A33:B33"/>
    <mergeCell ref="A21:B21"/>
    <mergeCell ref="A22:Q22"/>
    <mergeCell ref="A24:Q24"/>
    <mergeCell ref="A23:B23"/>
  </mergeCells>
  <phoneticPr fontId="4" type="noConversion"/>
  <printOptions horizontalCentered="1"/>
  <pageMargins left="0.3" right="0.3" top="0.61" bottom="0.37" header="0.1" footer="0.1"/>
  <pageSetup paperSize="9" scale="85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NPA</cp:lastModifiedBy>
  <cp:lastPrinted>2022-08-10T14:13:13Z</cp:lastPrinted>
  <dcterms:created xsi:type="dcterms:W3CDTF">2022-08-10T13:38:50Z</dcterms:created>
  <dcterms:modified xsi:type="dcterms:W3CDTF">2022-08-17T07:48:52Z</dcterms:modified>
</cp:coreProperties>
</file>