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CCD8E2F4-FD87-431C-8CD1-03BFD5647983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Bench Press (2)" sheetId="11" r:id="rId1"/>
    <sheet name="Bench Press" sheetId="1" r:id="rId2"/>
    <sheet name="Russian Bench Press" sheetId="3" r:id="rId3"/>
    <sheet name="Народный жим" sheetId="8" r:id="rId4"/>
    <sheet name="Подъем на бицепс" sheetId="9" r:id="rId5"/>
    <sheet name="Bench Press RAW+. EQUIP" sheetId="5" r:id="rId6"/>
  </sheets>
  <definedNames>
    <definedName name="_xlnm._FilterDatabase" localSheetId="5" hidden="1">'Bench Press RAW+. EQUIP'!#REF!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5" l="1"/>
  <c r="L6" i="8"/>
  <c r="L7" i="8"/>
  <c r="L5" i="8"/>
  <c r="Q20" i="5"/>
  <c r="Q19" i="5"/>
  <c r="Q14" i="5"/>
  <c r="Q12" i="5"/>
  <c r="Q13" i="5"/>
  <c r="Q18" i="5"/>
  <c r="Q15" i="5"/>
  <c r="Q16" i="5"/>
  <c r="Q10" i="5"/>
  <c r="Q9" i="5"/>
  <c r="Q8" i="5"/>
  <c r="Q6" i="5"/>
  <c r="L44" i="9"/>
  <c r="M44" i="9" s="1"/>
  <c r="L43" i="9"/>
  <c r="M43" i="9" s="1"/>
  <c r="P23" i="9"/>
  <c r="P24" i="9"/>
  <c r="P21" i="9"/>
  <c r="P20" i="9"/>
  <c r="P25" i="9"/>
  <c r="P22" i="9"/>
  <c r="P8" i="9"/>
  <c r="P29" i="1"/>
  <c r="P53" i="1"/>
  <c r="P51" i="1"/>
  <c r="P50" i="1"/>
  <c r="P49" i="1"/>
  <c r="P34" i="1"/>
  <c r="P33" i="1"/>
  <c r="P32" i="1"/>
  <c r="P30" i="1"/>
  <c r="P31" i="1"/>
  <c r="P18" i="11"/>
  <c r="P17" i="11"/>
  <c r="P16" i="11"/>
  <c r="P15" i="11"/>
  <c r="P14" i="11"/>
  <c r="P12" i="11"/>
  <c r="P11" i="11"/>
  <c r="P10" i="11"/>
  <c r="P9" i="11"/>
  <c r="P8" i="11"/>
  <c r="P7" i="11"/>
  <c r="P6" i="11"/>
  <c r="P5" i="11"/>
  <c r="P4" i="11"/>
  <c r="P12" i="9"/>
  <c r="P13" i="9"/>
  <c r="P14" i="9"/>
  <c r="P15" i="9"/>
  <c r="P16" i="9"/>
  <c r="P17" i="9"/>
  <c r="P18" i="9"/>
  <c r="P19" i="9"/>
  <c r="P11" i="9"/>
  <c r="P6" i="9"/>
  <c r="P9" i="9"/>
  <c r="P7" i="9"/>
  <c r="P47" i="1"/>
  <c r="M10" i="3"/>
  <c r="L10" i="3"/>
  <c r="M8" i="3"/>
  <c r="L8" i="3"/>
  <c r="M12" i="3"/>
  <c r="L12" i="3"/>
  <c r="M11" i="3"/>
  <c r="L11" i="3"/>
  <c r="M9" i="3"/>
  <c r="L9" i="3"/>
  <c r="M5" i="3"/>
  <c r="L5" i="3"/>
  <c r="M7" i="3"/>
  <c r="L7" i="3"/>
  <c r="M6" i="3"/>
  <c r="L6" i="3"/>
  <c r="P38" i="1" l="1"/>
  <c r="P39" i="1"/>
  <c r="P14" i="1"/>
  <c r="P22" i="1"/>
  <c r="P6" i="1"/>
  <c r="P45" i="1"/>
  <c r="P11" i="1"/>
  <c r="P42" i="1"/>
  <c r="P52" i="1"/>
  <c r="P44" i="1"/>
  <c r="P43" i="1"/>
  <c r="P46" i="1"/>
  <c r="P48" i="1"/>
  <c r="P41" i="1"/>
  <c r="P36" i="1"/>
  <c r="P35" i="1"/>
  <c r="P40" i="1"/>
  <c r="P37" i="1"/>
  <c r="P12" i="1"/>
  <c r="P9" i="1"/>
  <c r="P10" i="1"/>
  <c r="P13" i="1"/>
  <c r="P15" i="1"/>
  <c r="P16" i="1"/>
  <c r="P17" i="1"/>
  <c r="P18" i="1"/>
  <c r="P19" i="1"/>
  <c r="P20" i="1"/>
  <c r="P21" i="1"/>
  <c r="P23" i="1"/>
  <c r="P8" i="1"/>
  <c r="P25" i="1"/>
  <c r="P26" i="1"/>
  <c r="P7" i="1"/>
  <c r="P27" i="1"/>
  <c r="P24" i="1"/>
  <c r="P28" i="1"/>
  <c r="P5" i="1"/>
  <c r="Q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Иван Сорокин</author>
  </authors>
  <commentList>
    <comment ref="M20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Иван Сорокин:</t>
        </r>
        <r>
          <rPr>
            <sz val="9"/>
            <color indexed="81"/>
            <rFont val="Tahoma"/>
            <family val="2"/>
            <charset val="204"/>
          </rPr>
          <t xml:space="preserve">
РЕКОРД РОССИИ</t>
        </r>
      </text>
    </comment>
  </commentList>
</comments>
</file>

<file path=xl/sharedStrings.xml><?xml version="1.0" encoding="utf-8"?>
<sst xmlns="http://schemas.openxmlformats.org/spreadsheetml/2006/main" count="724" uniqueCount="142">
  <si>
    <t>Место</t>
  </si>
  <si>
    <t>Дивизион</t>
  </si>
  <si>
    <t>В/К</t>
  </si>
  <si>
    <t>ФИО</t>
  </si>
  <si>
    <t>Город</t>
  </si>
  <si>
    <t>Дата Рождения</t>
  </si>
  <si>
    <t>Возрастная категория</t>
  </si>
  <si>
    <t>Вес</t>
  </si>
  <si>
    <t>Шварц</t>
  </si>
  <si>
    <t>Жим лёжа</t>
  </si>
  <si>
    <t>Абсолютное первенство</t>
  </si>
  <si>
    <t>Рез-тат</t>
  </si>
  <si>
    <t>Новотроицк</t>
  </si>
  <si>
    <t>Open 20-39</t>
  </si>
  <si>
    <t>RAW+</t>
  </si>
  <si>
    <t>Орск</t>
  </si>
  <si>
    <t>ВЕС</t>
  </si>
  <si>
    <t>ПОВТ</t>
  </si>
  <si>
    <t>ТОННАЖ</t>
  </si>
  <si>
    <t>КА</t>
  </si>
  <si>
    <t>С/В</t>
  </si>
  <si>
    <t>Кумертау</t>
  </si>
  <si>
    <t>Версия</t>
  </si>
  <si>
    <t>AMT</t>
  </si>
  <si>
    <t>Оренбург</t>
  </si>
  <si>
    <t>ПРО</t>
  </si>
  <si>
    <t>Masters 40-59</t>
  </si>
  <si>
    <t>Марков Валерий Анатольевич</t>
  </si>
  <si>
    <t>Masters 70-74</t>
  </si>
  <si>
    <t>SLP</t>
  </si>
  <si>
    <t>Казаева Марина Владимировна</t>
  </si>
  <si>
    <t>Большенко Роман Романович</t>
  </si>
  <si>
    <t>Masters 60-64</t>
  </si>
  <si>
    <t>Teenage 0-13</t>
  </si>
  <si>
    <t>Фоминцев Сергей Игоревич</t>
  </si>
  <si>
    <t>Добролюбов Дмитрий Степанович</t>
  </si>
  <si>
    <t>Москалев Павел Анатольевич</t>
  </si>
  <si>
    <t>Прокопов Дмитрий Юрьевич</t>
  </si>
  <si>
    <t>Кажаев Валерий Петрович</t>
  </si>
  <si>
    <t>Чураков Данила Витальевич</t>
  </si>
  <si>
    <t>Дмитриев Леонид Витальевич</t>
  </si>
  <si>
    <t>Осипов Кирилл Сергеевич</t>
  </si>
  <si>
    <t>Подъем на бицепс</t>
  </si>
  <si>
    <t>Дрязгов Владислав Игоревич</t>
  </si>
  <si>
    <t>Валеев Ильдар Радикович</t>
  </si>
  <si>
    <t>Панин Дмитрий Алексеевич</t>
  </si>
  <si>
    <t>Заецев Сергей Петрович</t>
  </si>
  <si>
    <t>Муратов Петр Сергеевич</t>
  </si>
  <si>
    <t>Мажирин Виктор Александрович</t>
  </si>
  <si>
    <t>Дубовцева Ирина Александровна</t>
  </si>
  <si>
    <t>Марушко Радион Александрович</t>
  </si>
  <si>
    <t>Teenage 14-15</t>
  </si>
  <si>
    <t>Валеев Эдуард Ленарович</t>
  </si>
  <si>
    <t>Медногорск</t>
  </si>
  <si>
    <t>Сорокин Егор Александрович</t>
  </si>
  <si>
    <t>Нуштаев Никита Витальевич</t>
  </si>
  <si>
    <t>Иванов Сергей Сергеевич</t>
  </si>
  <si>
    <t>Симоненко Андрей Михайлович</t>
  </si>
  <si>
    <t>Гасанов Бахадур</t>
  </si>
  <si>
    <t>Гулиев Элвин</t>
  </si>
  <si>
    <t>Сорочинск</t>
  </si>
  <si>
    <t>Рыбалко Олег Владимирович</t>
  </si>
  <si>
    <t>Якшигулова Зухра Мингалиевна</t>
  </si>
  <si>
    <t>с.Актыново</t>
  </si>
  <si>
    <t>№</t>
  </si>
  <si>
    <t>Митрофанов Владимир Анатольевич</t>
  </si>
  <si>
    <t>Яценко Владимир Алексеевич</t>
  </si>
  <si>
    <t>Бражко Михаил Сергеевич</t>
  </si>
  <si>
    <t>Коваленко Александр Сергеевич</t>
  </si>
  <si>
    <t>Якименко Данил Сергеевич</t>
  </si>
  <si>
    <t>Исмагилов Марк Ринатович</t>
  </si>
  <si>
    <t>Каликбеков Марсель Султанович</t>
  </si>
  <si>
    <t>Щендригин Павел Сергеевич</t>
  </si>
  <si>
    <t>Горбунов Константин Сергеевич</t>
  </si>
  <si>
    <t>Горбунов Егор Константинович</t>
  </si>
  <si>
    <t>Мендыкулов Дамир Каирбекович</t>
  </si>
  <si>
    <t>Сапожников Сергей Александрович</t>
  </si>
  <si>
    <t>Духанин Максим Васильевич</t>
  </si>
  <si>
    <t>Домбаровка</t>
  </si>
  <si>
    <t>Великородный Валерий Владимирович</t>
  </si>
  <si>
    <t>Муха Алина Юрьевна</t>
  </si>
  <si>
    <t>Лычагин Иван Вадимович</t>
  </si>
  <si>
    <t>Тюкина Людмила Васильевна</t>
  </si>
  <si>
    <t>Русский бицепс</t>
  </si>
  <si>
    <t>Землянский Андрей Алексеевич</t>
  </si>
  <si>
    <t>Салихова Галина Радиковна</t>
  </si>
  <si>
    <t>Мухутдинова Динара Рустамовна</t>
  </si>
  <si>
    <t>Саетов Радмир Ришатович</t>
  </si>
  <si>
    <t>Стерлитамак</t>
  </si>
  <si>
    <t>Саетов Ришат Загимович</t>
  </si>
  <si>
    <t>Соболев Олег Александрович</t>
  </si>
  <si>
    <t>Носов Владислав Витальевич</t>
  </si>
  <si>
    <t>Никитенко Владимир Александрович</t>
  </si>
  <si>
    <t>Акбулак</t>
  </si>
  <si>
    <t>Кильдяшев Динар Арстанович</t>
  </si>
  <si>
    <t>Лупан Илья Александрович</t>
  </si>
  <si>
    <t>Никандров Александр Александрович</t>
  </si>
  <si>
    <t>Уразов Радмир Зинурович</t>
  </si>
  <si>
    <t>Корноух Кирил Викторович</t>
  </si>
  <si>
    <t>Саяпин Никита Владимирович</t>
  </si>
  <si>
    <t>Ясинский Евгений Станиславович</t>
  </si>
  <si>
    <t>Хрущ Евгений Александрович</t>
  </si>
  <si>
    <t>Вязовцев Антон Сергеевич</t>
  </si>
  <si>
    <t>Салават</t>
  </si>
  <si>
    <t>Зоркин Сергей Васильевич</t>
  </si>
  <si>
    <t>Саракташ</t>
  </si>
  <si>
    <t>Teenage 18-19</t>
  </si>
  <si>
    <t>Teenage 16-17</t>
  </si>
  <si>
    <t>RAW++</t>
  </si>
  <si>
    <t>Стазаев Вячеслав Александрович</t>
  </si>
  <si>
    <t>Стрижак Максим Викторович</t>
  </si>
  <si>
    <t>АМТ</t>
  </si>
  <si>
    <t>Команда</t>
  </si>
  <si>
    <t>Линник Дмитрий</t>
  </si>
  <si>
    <t>МОНОЛИТ</t>
  </si>
  <si>
    <t>РУСИЧИ</t>
  </si>
  <si>
    <t>97.7</t>
  </si>
  <si>
    <t>Исаев Антон Анатольевич</t>
  </si>
  <si>
    <t>72.2</t>
  </si>
  <si>
    <t>Попов Александр</t>
  </si>
  <si>
    <t>РБ</t>
  </si>
  <si>
    <t>Кочкин Алексей</t>
  </si>
  <si>
    <t>Масленников Эдуард</t>
  </si>
  <si>
    <t>Милтаев Адам</t>
  </si>
  <si>
    <t>ОРСК</t>
  </si>
  <si>
    <t>Аравицкий Дмитрий</t>
  </si>
  <si>
    <t>Кувандык</t>
  </si>
  <si>
    <t>Заверуха Алексей Сергеевич</t>
  </si>
  <si>
    <t>Никитин Анатолий</t>
  </si>
  <si>
    <t>Калибеков Марсель Султанович</t>
  </si>
  <si>
    <t>Панин Алексей</t>
  </si>
  <si>
    <t>Сафронов Илья</t>
  </si>
  <si>
    <t>-</t>
  </si>
  <si>
    <t xml:space="preserve">СТРОГИЙ </t>
  </si>
  <si>
    <t xml:space="preserve"> ЭКСТРИМАЛЬНЫЙ
</t>
  </si>
  <si>
    <t xml:space="preserve"> КЛАССИЧЕСКИЙ
</t>
  </si>
  <si>
    <t>Игисенов Самрат Таупихович</t>
  </si>
  <si>
    <t>Дембовский Богдан</t>
  </si>
  <si>
    <t>СОрочинск</t>
  </si>
  <si>
    <t>Добролюбов Дмитрий</t>
  </si>
  <si>
    <t>Результат</t>
  </si>
  <si>
    <t>Раджабов Артур Анварович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</si>
</sst>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trike/>
      <sz val="14"/>
      <name val="Times New Roman"/>
      <family val="1"/>
      <charset val="204"/>
    </font>
    <font>
      <strike/>
      <sz val="14"/>
      <color theme="1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9" fillId="0" borderId="0" xfId="0" applyFont="1"/>
    <xf numFmtId="0" fontId="7" fillId="0" borderId="10" xfId="0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/>
    <xf numFmtId="0" fontId="7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wrapText="1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wrapText="1"/>
    </xf>
    <xf numFmtId="0" fontId="6" fillId="0" borderId="9" xfId="0" applyNumberFormat="1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14" fontId="18" fillId="0" borderId="9" xfId="0" applyNumberFormat="1" applyFont="1" applyFill="1" applyBorder="1" applyAlignment="1">
      <alignment horizontal="center" vertical="center" wrapText="1"/>
    </xf>
    <xf numFmtId="0" fontId="18" fillId="2" borderId="9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wrapText="1"/>
    </xf>
    <xf numFmtId="164" fontId="13" fillId="0" borderId="9" xfId="0" applyNumberFormat="1" applyFont="1" applyFill="1" applyBorder="1" applyAlignment="1">
      <alignment horizontal="center" wrapText="1"/>
    </xf>
    <xf numFmtId="0" fontId="20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165" fontId="6" fillId="0" borderId="7" xfId="0" applyNumberFormat="1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164" fontId="13" fillId="0" borderId="9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13" fillId="0" borderId="7" xfId="0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horizontal="center" vertical="center"/>
    </xf>
    <xf numFmtId="164" fontId="23" fillId="0" borderId="7" xfId="0" applyNumberFormat="1" applyFont="1" applyFill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164" fontId="24" fillId="0" borderId="7" xfId="0" applyNumberFormat="1" applyFont="1" applyFill="1" applyBorder="1" applyAlignment="1">
      <alignment horizontal="center" vertical="center"/>
    </xf>
    <xf numFmtId="164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top" wrapText="1"/>
    </xf>
    <xf numFmtId="0" fontId="15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4" fillId="0" borderId="14" xfId="0" applyFont="1" applyFill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opLeftCell="B1" zoomScale="70" zoomScaleNormal="70" workbookViewId="0">
      <pane ySplit="3" topLeftCell="A4" activePane="bottomLeft" state="frozen"/>
      <selection pane="bottomLeft" activeCell="X15" sqref="X15"/>
    </sheetView>
  </sheetViews>
  <sheetFormatPr defaultRowHeight="18.75" x14ac:dyDescent="0.3"/>
  <cols>
    <col min="1" max="1" width="8" style="23" customWidth="1"/>
    <col min="2" max="2" width="51" customWidth="1"/>
    <col min="3" max="3" width="14.85546875" hidden="1" customWidth="1"/>
    <col min="4" max="4" width="8.5703125" hidden="1" customWidth="1"/>
    <col min="5" max="5" width="17" hidden="1" customWidth="1"/>
    <col min="6" max="7" width="18.28515625" hidden="1" customWidth="1"/>
    <col min="8" max="8" width="18.5703125" customWidth="1"/>
    <col min="9" max="9" width="9.85546875" hidden="1" customWidth="1"/>
    <col min="10" max="10" width="11.5703125" hidden="1" customWidth="1"/>
    <col min="11" max="14" width="0" hidden="1" customWidth="1"/>
    <col min="15" max="15" width="10.28515625" hidden="1" customWidth="1"/>
    <col min="16" max="16" width="10.85546875" style="23" customWidth="1"/>
    <col min="17" max="17" width="0" hidden="1" customWidth="1"/>
    <col min="18" max="18" width="32.140625" bestFit="1" customWidth="1"/>
  </cols>
  <sheetData>
    <row r="1" spans="1:18" ht="21" thickBot="1" x14ac:dyDescent="0.3">
      <c r="A1" s="34"/>
      <c r="B1" s="3"/>
      <c r="C1" s="3"/>
      <c r="D1" s="3"/>
      <c r="E1" s="3"/>
      <c r="F1" s="3"/>
      <c r="G1" s="3"/>
      <c r="H1" s="1"/>
      <c r="I1" s="4"/>
      <c r="J1" s="5"/>
      <c r="K1" s="3"/>
      <c r="L1" s="6"/>
      <c r="M1" s="6"/>
      <c r="N1" s="6"/>
      <c r="O1" s="7"/>
      <c r="P1" s="30"/>
      <c r="Q1" s="8"/>
      <c r="R1" s="2"/>
    </row>
    <row r="2" spans="1:18" s="16" customFormat="1" x14ac:dyDescent="0.3">
      <c r="A2" s="128" t="s">
        <v>64</v>
      </c>
      <c r="B2" s="119" t="s">
        <v>3</v>
      </c>
      <c r="C2" s="119" t="s">
        <v>5</v>
      </c>
      <c r="D2" s="119" t="s">
        <v>2</v>
      </c>
      <c r="E2" s="119" t="s">
        <v>6</v>
      </c>
      <c r="F2" s="119" t="s">
        <v>4</v>
      </c>
      <c r="G2" s="119" t="s">
        <v>112</v>
      </c>
      <c r="H2" s="119" t="s">
        <v>22</v>
      </c>
      <c r="I2" s="121" t="s">
        <v>7</v>
      </c>
      <c r="J2" s="123" t="s">
        <v>8</v>
      </c>
      <c r="K2" s="125" t="s">
        <v>9</v>
      </c>
      <c r="L2" s="125"/>
      <c r="M2" s="125"/>
      <c r="N2" s="125"/>
      <c r="O2" s="125"/>
      <c r="P2" s="125"/>
      <c r="Q2" s="126" t="s">
        <v>0</v>
      </c>
      <c r="R2" s="117" t="s">
        <v>10</v>
      </c>
    </row>
    <row r="3" spans="1:18" s="16" customFormat="1" ht="21.75" customHeight="1" x14ac:dyDescent="0.3">
      <c r="A3" s="129"/>
      <c r="B3" s="120"/>
      <c r="C3" s="120"/>
      <c r="D3" s="120"/>
      <c r="E3" s="120"/>
      <c r="F3" s="120"/>
      <c r="G3" s="120"/>
      <c r="H3" s="120"/>
      <c r="I3" s="122"/>
      <c r="J3" s="124"/>
      <c r="K3" s="13">
        <v>1</v>
      </c>
      <c r="L3" s="13">
        <v>2</v>
      </c>
      <c r="M3" s="13">
        <v>3</v>
      </c>
      <c r="N3" s="13">
        <v>4</v>
      </c>
      <c r="O3" s="13" t="s">
        <v>11</v>
      </c>
      <c r="P3" s="15" t="s">
        <v>8</v>
      </c>
      <c r="Q3" s="127"/>
      <c r="R3" s="118"/>
    </row>
    <row r="4" spans="1:18" s="16" customFormat="1" ht="18" customHeight="1" x14ac:dyDescent="0.3">
      <c r="A4" s="20"/>
      <c r="B4" s="37" t="s">
        <v>74</v>
      </c>
      <c r="C4" s="59">
        <v>39241</v>
      </c>
      <c r="D4" s="60">
        <v>67.5</v>
      </c>
      <c r="E4" s="11" t="s">
        <v>13</v>
      </c>
      <c r="F4" s="37" t="s">
        <v>24</v>
      </c>
      <c r="G4" s="37" t="s">
        <v>24</v>
      </c>
      <c r="H4" s="37" t="s">
        <v>23</v>
      </c>
      <c r="I4" s="74">
        <v>63</v>
      </c>
      <c r="J4" s="75">
        <v>0.77410000000000001</v>
      </c>
      <c r="K4" s="77">
        <v>97.5</v>
      </c>
      <c r="L4" s="76">
        <v>105</v>
      </c>
      <c r="M4" s="76">
        <v>105</v>
      </c>
      <c r="N4" s="77"/>
      <c r="O4" s="77">
        <v>97.5</v>
      </c>
      <c r="P4" s="31">
        <f>J4*O4</f>
        <v>75.47475</v>
      </c>
      <c r="Q4" s="58">
        <v>1</v>
      </c>
      <c r="R4" s="58"/>
    </row>
    <row r="5" spans="1:18" s="16" customFormat="1" ht="18" customHeight="1" x14ac:dyDescent="0.3">
      <c r="A5" s="20"/>
      <c r="B5" s="12" t="s">
        <v>43</v>
      </c>
      <c r="C5" s="18">
        <v>35497</v>
      </c>
      <c r="D5" s="40">
        <v>75</v>
      </c>
      <c r="E5" s="11" t="s">
        <v>13</v>
      </c>
      <c r="F5" s="12" t="s">
        <v>12</v>
      </c>
      <c r="G5" s="12" t="s">
        <v>12</v>
      </c>
      <c r="H5" s="12" t="s">
        <v>23</v>
      </c>
      <c r="I5" s="53">
        <v>74</v>
      </c>
      <c r="J5" s="44">
        <v>0.67159999999999997</v>
      </c>
      <c r="K5" s="9">
        <v>110</v>
      </c>
      <c r="L5" s="9">
        <v>115</v>
      </c>
      <c r="M5" s="9">
        <v>120</v>
      </c>
      <c r="N5" s="9"/>
      <c r="O5" s="9">
        <v>120</v>
      </c>
      <c r="P5" s="31">
        <f>J5*O5</f>
        <v>80.591999999999999</v>
      </c>
      <c r="Q5" s="58">
        <v>1</v>
      </c>
      <c r="R5" s="58">
        <v>2</v>
      </c>
    </row>
    <row r="6" spans="1:18" s="16" customFormat="1" ht="18" customHeight="1" x14ac:dyDescent="0.3">
      <c r="A6" s="20"/>
      <c r="B6" s="12" t="s">
        <v>36</v>
      </c>
      <c r="C6" s="18">
        <v>25988</v>
      </c>
      <c r="D6" s="12">
        <v>82.5</v>
      </c>
      <c r="E6" s="11" t="s">
        <v>13</v>
      </c>
      <c r="F6" s="12" t="s">
        <v>12</v>
      </c>
      <c r="G6" s="12" t="s">
        <v>12</v>
      </c>
      <c r="H6" s="12" t="s">
        <v>23</v>
      </c>
      <c r="I6" s="54">
        <v>81</v>
      </c>
      <c r="J6" s="44">
        <v>0.62919999999999998</v>
      </c>
      <c r="K6" s="73">
        <v>120</v>
      </c>
      <c r="L6" s="9">
        <v>120</v>
      </c>
      <c r="M6" s="73">
        <v>125</v>
      </c>
      <c r="N6" s="9"/>
      <c r="O6" s="9">
        <v>120</v>
      </c>
      <c r="P6" s="31">
        <f>J6*O6</f>
        <v>75.503999999999991</v>
      </c>
      <c r="Q6" s="58">
        <v>3</v>
      </c>
      <c r="R6" s="58">
        <v>3</v>
      </c>
    </row>
    <row r="7" spans="1:18" s="16" customFormat="1" x14ac:dyDescent="0.3">
      <c r="A7" s="20"/>
      <c r="B7" s="12" t="s">
        <v>121</v>
      </c>
      <c r="C7" s="18">
        <v>31678</v>
      </c>
      <c r="D7" s="12">
        <v>82.5</v>
      </c>
      <c r="E7" s="11" t="s">
        <v>13</v>
      </c>
      <c r="F7" s="12" t="s">
        <v>12</v>
      </c>
      <c r="G7" s="12" t="s">
        <v>12</v>
      </c>
      <c r="H7" s="12" t="s">
        <v>23</v>
      </c>
      <c r="I7" s="54">
        <v>80.3</v>
      </c>
      <c r="J7" s="44">
        <v>0.63119999999999998</v>
      </c>
      <c r="K7" s="73">
        <v>137.5</v>
      </c>
      <c r="L7" s="73">
        <v>140</v>
      </c>
      <c r="M7" s="9" t="s">
        <v>132</v>
      </c>
      <c r="N7" s="9"/>
      <c r="O7" s="9">
        <v>0</v>
      </c>
      <c r="P7" s="31">
        <f t="shared" ref="P7:P8" si="0">J7*O7</f>
        <v>0</v>
      </c>
      <c r="Q7" s="58"/>
      <c r="R7" s="58"/>
    </row>
    <row r="8" spans="1:18" s="16" customFormat="1" x14ac:dyDescent="0.3">
      <c r="A8" s="20"/>
      <c r="B8" s="12" t="s">
        <v>81</v>
      </c>
      <c r="C8" s="18">
        <v>34885</v>
      </c>
      <c r="D8" s="12">
        <v>82.5</v>
      </c>
      <c r="E8" s="11" t="s">
        <v>13</v>
      </c>
      <c r="F8" s="12" t="s">
        <v>24</v>
      </c>
      <c r="G8" s="12" t="s">
        <v>24</v>
      </c>
      <c r="H8" s="12" t="s">
        <v>23</v>
      </c>
      <c r="I8" s="53">
        <v>82.5</v>
      </c>
      <c r="J8" s="44">
        <v>0.61929999999999996</v>
      </c>
      <c r="K8" s="73">
        <v>140</v>
      </c>
      <c r="L8" s="73">
        <v>145</v>
      </c>
      <c r="M8" s="9">
        <v>145</v>
      </c>
      <c r="N8" s="9"/>
      <c r="O8" s="9">
        <v>145</v>
      </c>
      <c r="P8" s="31">
        <f t="shared" si="0"/>
        <v>89.79849999999999</v>
      </c>
      <c r="Q8" s="58">
        <v>1</v>
      </c>
      <c r="R8" s="58">
        <v>1</v>
      </c>
    </row>
    <row r="9" spans="1:18" s="16" customFormat="1" x14ac:dyDescent="0.3">
      <c r="A9" s="20"/>
      <c r="B9" s="12" t="s">
        <v>39</v>
      </c>
      <c r="C9" s="18">
        <v>36900</v>
      </c>
      <c r="D9" s="12">
        <v>82.5</v>
      </c>
      <c r="E9" s="11" t="s">
        <v>13</v>
      </c>
      <c r="F9" s="12" t="s">
        <v>12</v>
      </c>
      <c r="G9" s="12" t="s">
        <v>12</v>
      </c>
      <c r="H9" s="12" t="s">
        <v>23</v>
      </c>
      <c r="I9" s="53">
        <v>80.7</v>
      </c>
      <c r="J9" s="44">
        <v>0.629</v>
      </c>
      <c r="K9" s="9">
        <v>115</v>
      </c>
      <c r="L9" s="9">
        <v>120</v>
      </c>
      <c r="M9" s="73">
        <v>125</v>
      </c>
      <c r="N9" s="9"/>
      <c r="O9" s="9">
        <v>120</v>
      </c>
      <c r="P9" s="31">
        <f>J9*O9</f>
        <v>75.48</v>
      </c>
      <c r="Q9" s="58">
        <v>2</v>
      </c>
      <c r="R9" s="58"/>
    </row>
    <row r="10" spans="1:18" s="16" customFormat="1" x14ac:dyDescent="0.3">
      <c r="A10" s="20">
        <v>1</v>
      </c>
      <c r="B10" s="12" t="s">
        <v>58</v>
      </c>
      <c r="C10" s="18">
        <v>37451</v>
      </c>
      <c r="D10" s="40">
        <v>100</v>
      </c>
      <c r="E10" s="11" t="s">
        <v>13</v>
      </c>
      <c r="F10" s="12" t="s">
        <v>12</v>
      </c>
      <c r="G10" s="12" t="s">
        <v>12</v>
      </c>
      <c r="H10" s="12" t="s">
        <v>23</v>
      </c>
      <c r="I10" s="53" t="s">
        <v>116</v>
      </c>
      <c r="J10" s="44">
        <v>0.55989999999999995</v>
      </c>
      <c r="K10" s="9">
        <v>110</v>
      </c>
      <c r="L10" s="9">
        <v>120</v>
      </c>
      <c r="M10" s="73">
        <v>122.5</v>
      </c>
      <c r="N10" s="9"/>
      <c r="O10" s="9">
        <v>120</v>
      </c>
      <c r="P10" s="31">
        <f t="shared" ref="P10:P12" si="1">J10*O10</f>
        <v>67.187999999999988</v>
      </c>
      <c r="Q10" s="58">
        <v>2</v>
      </c>
      <c r="R10" s="58"/>
    </row>
    <row r="11" spans="1:18" s="16" customFormat="1" x14ac:dyDescent="0.3">
      <c r="A11" s="20">
        <v>2</v>
      </c>
      <c r="B11" s="12" t="s">
        <v>37</v>
      </c>
      <c r="C11" s="18">
        <v>33061</v>
      </c>
      <c r="D11" s="40">
        <v>100</v>
      </c>
      <c r="E11" s="11" t="s">
        <v>13</v>
      </c>
      <c r="F11" s="12" t="s">
        <v>24</v>
      </c>
      <c r="G11" s="12" t="s">
        <v>24</v>
      </c>
      <c r="H11" s="12" t="s">
        <v>23</v>
      </c>
      <c r="I11" s="53">
        <v>100</v>
      </c>
      <c r="J11" s="44">
        <v>0.55400000000000005</v>
      </c>
      <c r="K11" s="9">
        <v>125</v>
      </c>
      <c r="L11" s="9">
        <v>135</v>
      </c>
      <c r="M11" s="73">
        <v>142.5</v>
      </c>
      <c r="N11" s="9"/>
      <c r="O11" s="9">
        <v>135</v>
      </c>
      <c r="P11" s="31">
        <f t="shared" si="1"/>
        <v>74.790000000000006</v>
      </c>
      <c r="Q11" s="58">
        <v>1</v>
      </c>
      <c r="R11" s="58"/>
    </row>
    <row r="12" spans="1:18" s="16" customFormat="1" x14ac:dyDescent="0.3">
      <c r="A12" s="20">
        <v>6</v>
      </c>
      <c r="B12" s="12" t="s">
        <v>84</v>
      </c>
      <c r="C12" s="18">
        <v>34928</v>
      </c>
      <c r="D12" s="12">
        <v>110</v>
      </c>
      <c r="E12" s="11" t="s">
        <v>13</v>
      </c>
      <c r="F12" s="12" t="s">
        <v>24</v>
      </c>
      <c r="G12" s="12" t="s">
        <v>24</v>
      </c>
      <c r="H12" s="12" t="s">
        <v>23</v>
      </c>
      <c r="I12" s="53">
        <v>109.4</v>
      </c>
      <c r="J12" s="44">
        <v>0.53720000000000001</v>
      </c>
      <c r="K12" s="9">
        <v>85</v>
      </c>
      <c r="L12" s="73">
        <v>90</v>
      </c>
      <c r="M12" s="73">
        <v>90</v>
      </c>
      <c r="N12" s="9"/>
      <c r="O12" s="9">
        <v>85</v>
      </c>
      <c r="P12" s="31">
        <f t="shared" si="1"/>
        <v>45.661999999999999</v>
      </c>
      <c r="Q12" s="58">
        <v>1</v>
      </c>
      <c r="R12" s="58"/>
    </row>
    <row r="13" spans="1:18" s="16" customFormat="1" x14ac:dyDescent="0.3">
      <c r="A13" s="20"/>
      <c r="B13" s="12"/>
      <c r="C13" s="18"/>
      <c r="D13" s="12"/>
      <c r="E13" s="11"/>
      <c r="F13" s="12"/>
      <c r="G13" s="12"/>
      <c r="H13" s="12"/>
      <c r="I13" s="53"/>
      <c r="J13" s="44"/>
      <c r="K13" s="9"/>
      <c r="L13" s="73"/>
      <c r="M13" s="73"/>
      <c r="N13" s="9"/>
      <c r="O13" s="9"/>
      <c r="P13" s="31"/>
      <c r="Q13" s="58"/>
      <c r="R13" s="58"/>
    </row>
    <row r="14" spans="1:18" s="16" customFormat="1" x14ac:dyDescent="0.3">
      <c r="A14" s="20">
        <v>5</v>
      </c>
      <c r="B14" s="12" t="s">
        <v>59</v>
      </c>
      <c r="C14" s="18">
        <v>33752</v>
      </c>
      <c r="D14" s="40">
        <v>100</v>
      </c>
      <c r="E14" s="11" t="s">
        <v>13</v>
      </c>
      <c r="F14" s="12" t="s">
        <v>60</v>
      </c>
      <c r="G14" s="12" t="s">
        <v>114</v>
      </c>
      <c r="H14" s="12" t="s">
        <v>25</v>
      </c>
      <c r="I14" s="53">
        <v>98</v>
      </c>
      <c r="J14" s="44">
        <v>0.55910000000000004</v>
      </c>
      <c r="K14" s="9">
        <v>220</v>
      </c>
      <c r="L14" s="9">
        <v>227.5</v>
      </c>
      <c r="M14" s="9">
        <v>235</v>
      </c>
      <c r="N14" s="9"/>
      <c r="O14" s="9">
        <v>235</v>
      </c>
      <c r="P14" s="31">
        <f>J14*O14</f>
        <v>131.38850000000002</v>
      </c>
      <c r="Q14" s="58">
        <v>1</v>
      </c>
      <c r="R14" s="58">
        <v>1</v>
      </c>
    </row>
    <row r="15" spans="1:18" s="16" customFormat="1" ht="21.75" customHeight="1" x14ac:dyDescent="0.3">
      <c r="A15" s="20">
        <v>9</v>
      </c>
      <c r="B15" s="12" t="s">
        <v>52</v>
      </c>
      <c r="C15" s="18">
        <v>34391</v>
      </c>
      <c r="D15" s="40">
        <v>100</v>
      </c>
      <c r="E15" s="11" t="s">
        <v>13</v>
      </c>
      <c r="F15" s="12" t="s">
        <v>53</v>
      </c>
      <c r="G15" s="12" t="s">
        <v>53</v>
      </c>
      <c r="H15" s="12" t="s">
        <v>25</v>
      </c>
      <c r="I15" s="53">
        <v>98.4</v>
      </c>
      <c r="J15" s="44">
        <v>0.55810000000000004</v>
      </c>
      <c r="K15" s="9">
        <v>130</v>
      </c>
      <c r="L15" s="9">
        <v>140</v>
      </c>
      <c r="M15" s="73">
        <v>150</v>
      </c>
      <c r="N15" s="9"/>
      <c r="O15" s="9">
        <v>140</v>
      </c>
      <c r="P15" s="31">
        <f>J15*O15</f>
        <v>78.134</v>
      </c>
      <c r="Q15" s="58">
        <v>2</v>
      </c>
      <c r="R15" s="58"/>
    </row>
    <row r="16" spans="1:18" s="16" customFormat="1" x14ac:dyDescent="0.3">
      <c r="A16" s="20">
        <v>7</v>
      </c>
      <c r="B16" s="9" t="s">
        <v>104</v>
      </c>
      <c r="C16" s="18">
        <v>33136</v>
      </c>
      <c r="D16" s="40">
        <v>110</v>
      </c>
      <c r="E16" s="11" t="s">
        <v>13</v>
      </c>
      <c r="F16" s="12" t="s">
        <v>105</v>
      </c>
      <c r="G16" s="12" t="s">
        <v>105</v>
      </c>
      <c r="H16" s="12" t="s">
        <v>25</v>
      </c>
      <c r="I16" s="53">
        <v>110</v>
      </c>
      <c r="J16" s="44">
        <v>0.53649999999999998</v>
      </c>
      <c r="K16" s="9">
        <v>200</v>
      </c>
      <c r="L16" s="73">
        <v>210</v>
      </c>
      <c r="M16" s="9">
        <v>210</v>
      </c>
      <c r="N16" s="9"/>
      <c r="O16" s="9">
        <v>210</v>
      </c>
      <c r="P16" s="31">
        <f>J16*O16</f>
        <v>112.66499999999999</v>
      </c>
      <c r="Q16" s="58">
        <v>1</v>
      </c>
      <c r="R16" s="58">
        <v>2</v>
      </c>
    </row>
    <row r="17" spans="1:18" s="16" customFormat="1" x14ac:dyDescent="0.3">
      <c r="A17" s="20">
        <v>6</v>
      </c>
      <c r="B17" s="9" t="s">
        <v>137</v>
      </c>
      <c r="C17" s="18">
        <v>34125</v>
      </c>
      <c r="D17" s="40">
        <v>110</v>
      </c>
      <c r="E17" s="11" t="s">
        <v>13</v>
      </c>
      <c r="F17" s="12" t="s">
        <v>24</v>
      </c>
      <c r="G17" s="12" t="s">
        <v>115</v>
      </c>
      <c r="H17" s="12" t="s">
        <v>25</v>
      </c>
      <c r="I17" s="53">
        <v>110</v>
      </c>
      <c r="J17" s="44">
        <v>0.53649999999999998</v>
      </c>
      <c r="K17" s="9">
        <v>187.5</v>
      </c>
      <c r="L17" s="9">
        <v>195</v>
      </c>
      <c r="M17" s="9">
        <v>202.5</v>
      </c>
      <c r="N17" s="9"/>
      <c r="O17" s="9">
        <v>202.5</v>
      </c>
      <c r="P17" s="31">
        <f>J17*O17</f>
        <v>108.64125</v>
      </c>
      <c r="Q17" s="58">
        <v>2</v>
      </c>
      <c r="R17" s="58">
        <v>3</v>
      </c>
    </row>
    <row r="18" spans="1:18" s="16" customFormat="1" x14ac:dyDescent="0.3">
      <c r="A18" s="20">
        <v>8</v>
      </c>
      <c r="B18" s="12" t="s">
        <v>44</v>
      </c>
      <c r="C18" s="18">
        <v>32844</v>
      </c>
      <c r="D18" s="40">
        <v>140</v>
      </c>
      <c r="E18" s="11" t="s">
        <v>13</v>
      </c>
      <c r="F18" s="12" t="s">
        <v>60</v>
      </c>
      <c r="G18" s="12" t="s">
        <v>60</v>
      </c>
      <c r="H18" s="12" t="s">
        <v>25</v>
      </c>
      <c r="I18" s="53">
        <v>133.69999999999999</v>
      </c>
      <c r="J18" s="44">
        <v>0.51060000000000005</v>
      </c>
      <c r="K18" s="9">
        <v>150</v>
      </c>
      <c r="L18" s="9">
        <v>160</v>
      </c>
      <c r="M18" s="73">
        <v>167.5</v>
      </c>
      <c r="N18" s="9"/>
      <c r="O18" s="9">
        <v>160</v>
      </c>
      <c r="P18" s="31">
        <f>J18*O18</f>
        <v>81.696000000000012</v>
      </c>
      <c r="Q18" s="58">
        <v>1</v>
      </c>
      <c r="R18" s="58"/>
    </row>
  </sheetData>
  <mergeCells count="13">
    <mergeCell ref="F2:F3"/>
    <mergeCell ref="A2:A3"/>
    <mergeCell ref="B2:B3"/>
    <mergeCell ref="C2:C3"/>
    <mergeCell ref="D2:D3"/>
    <mergeCell ref="E2:E3"/>
    <mergeCell ref="R2:R3"/>
    <mergeCell ref="G2:G3"/>
    <mergeCell ref="H2:H3"/>
    <mergeCell ref="I2:I3"/>
    <mergeCell ref="J2:J3"/>
    <mergeCell ref="K2:P2"/>
    <mergeCell ref="Q2:Q3"/>
  </mergeCells>
  <pageMargins left="0.7" right="0.7" top="0.75" bottom="0.75" header="0.3" footer="0.3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3"/>
  <sheetViews>
    <sheetView tabSelected="1" zoomScale="75" zoomScaleNormal="75" workbookViewId="0">
      <pane ySplit="3" topLeftCell="A4" activePane="bottomLeft" state="frozen"/>
      <selection pane="bottomLeft" activeCell="R54" sqref="R54"/>
    </sheetView>
  </sheetViews>
  <sheetFormatPr defaultRowHeight="18.75" x14ac:dyDescent="0.3"/>
  <cols>
    <col min="1" max="1" width="8" style="23" customWidth="1"/>
    <col min="2" max="2" width="51" customWidth="1"/>
    <col min="3" max="3" width="14.85546875" customWidth="1"/>
    <col min="4" max="4" width="8.5703125" bestFit="1" customWidth="1"/>
    <col min="5" max="5" width="17" customWidth="1"/>
    <col min="6" max="6" width="18.28515625" bestFit="1" customWidth="1"/>
    <col min="7" max="7" width="18.28515625" customWidth="1"/>
    <col min="8" max="8" width="10.28515625" bestFit="1" customWidth="1"/>
    <col min="9" max="9" width="9.85546875" customWidth="1"/>
    <col min="10" max="10" width="11.5703125" customWidth="1"/>
    <col min="15" max="15" width="10.28515625" customWidth="1"/>
    <col min="16" max="16" width="13.140625" style="23" customWidth="1"/>
    <col min="18" max="18" width="32.140625" bestFit="1" customWidth="1"/>
  </cols>
  <sheetData>
    <row r="1" spans="1:18" ht="21" thickBot="1" x14ac:dyDescent="0.3">
      <c r="A1" s="34"/>
      <c r="B1" s="3"/>
      <c r="C1" s="3"/>
      <c r="D1" s="3"/>
      <c r="E1" s="3"/>
      <c r="F1" s="3"/>
      <c r="G1" s="3"/>
      <c r="H1" s="1"/>
      <c r="I1" s="4"/>
      <c r="J1" s="5"/>
      <c r="K1" s="3"/>
      <c r="L1" s="6"/>
      <c r="M1" s="6"/>
      <c r="N1" s="6"/>
      <c r="O1" s="7"/>
      <c r="P1" s="30"/>
      <c r="Q1" s="8"/>
      <c r="R1" s="2"/>
    </row>
    <row r="2" spans="1:18" s="16" customFormat="1" x14ac:dyDescent="0.3">
      <c r="A2" s="128" t="s">
        <v>64</v>
      </c>
      <c r="B2" s="119" t="s">
        <v>3</v>
      </c>
      <c r="C2" s="119" t="s">
        <v>5</v>
      </c>
      <c r="D2" s="119" t="s">
        <v>2</v>
      </c>
      <c r="E2" s="119" t="s">
        <v>6</v>
      </c>
      <c r="F2" s="119" t="s">
        <v>4</v>
      </c>
      <c r="G2" s="119" t="s">
        <v>112</v>
      </c>
      <c r="H2" s="119" t="s">
        <v>22</v>
      </c>
      <c r="I2" s="121" t="s">
        <v>7</v>
      </c>
      <c r="J2" s="123" t="s">
        <v>8</v>
      </c>
      <c r="K2" s="125" t="s">
        <v>9</v>
      </c>
      <c r="L2" s="125"/>
      <c r="M2" s="125"/>
      <c r="N2" s="125"/>
      <c r="O2" s="125"/>
      <c r="P2" s="125"/>
      <c r="Q2" s="126" t="s">
        <v>0</v>
      </c>
      <c r="R2" s="117" t="s">
        <v>10</v>
      </c>
    </row>
    <row r="3" spans="1:18" s="16" customFormat="1" ht="21.75" customHeight="1" x14ac:dyDescent="0.3">
      <c r="A3" s="129"/>
      <c r="B3" s="120"/>
      <c r="C3" s="120"/>
      <c r="D3" s="120"/>
      <c r="E3" s="120"/>
      <c r="F3" s="120"/>
      <c r="G3" s="120"/>
      <c r="H3" s="120"/>
      <c r="I3" s="122"/>
      <c r="J3" s="124"/>
      <c r="K3" s="13">
        <v>1</v>
      </c>
      <c r="L3" s="13">
        <v>2</v>
      </c>
      <c r="M3" s="13">
        <v>3</v>
      </c>
      <c r="N3" s="13">
        <v>4</v>
      </c>
      <c r="O3" s="13" t="s">
        <v>11</v>
      </c>
      <c r="P3" s="15" t="s">
        <v>8</v>
      </c>
      <c r="Q3" s="127"/>
      <c r="R3" s="118"/>
    </row>
    <row r="4" spans="1:18" s="16" customFormat="1" ht="21.75" customHeight="1" x14ac:dyDescent="0.3">
      <c r="A4" s="49"/>
      <c r="B4" s="48"/>
      <c r="C4" s="48"/>
      <c r="D4" s="48"/>
      <c r="E4" s="48"/>
      <c r="F4" s="48"/>
      <c r="G4" s="48"/>
      <c r="H4" s="48"/>
      <c r="I4" s="47"/>
      <c r="J4" s="46"/>
      <c r="K4" s="13"/>
      <c r="L4" s="13"/>
      <c r="M4" s="13"/>
      <c r="N4" s="13"/>
      <c r="O4" s="13"/>
      <c r="P4" s="15"/>
      <c r="Q4" s="17"/>
      <c r="R4" s="19"/>
    </row>
    <row r="5" spans="1:18" s="16" customFormat="1" x14ac:dyDescent="0.3">
      <c r="A5" s="112">
        <v>1</v>
      </c>
      <c r="B5" s="12" t="s">
        <v>45</v>
      </c>
      <c r="C5" s="18">
        <v>40220</v>
      </c>
      <c r="D5" s="40">
        <v>52</v>
      </c>
      <c r="E5" s="11" t="s">
        <v>33</v>
      </c>
      <c r="F5" s="12" t="s">
        <v>15</v>
      </c>
      <c r="G5" s="12" t="s">
        <v>15</v>
      </c>
      <c r="H5" s="12" t="s">
        <v>23</v>
      </c>
      <c r="I5" s="53">
        <v>33.799999999999997</v>
      </c>
      <c r="J5" s="44">
        <v>1.3132999999999999</v>
      </c>
      <c r="K5" s="9">
        <v>20</v>
      </c>
      <c r="L5" s="9">
        <v>22.5</v>
      </c>
      <c r="M5" s="73">
        <v>25</v>
      </c>
      <c r="N5" s="9"/>
      <c r="O5" s="9">
        <v>22.5</v>
      </c>
      <c r="P5" s="31">
        <f t="shared" ref="P5:P12" si="0">J5*O5</f>
        <v>29.549249999999997</v>
      </c>
      <c r="Q5" s="12">
        <v>2</v>
      </c>
      <c r="R5" s="56"/>
    </row>
    <row r="6" spans="1:18" s="16" customFormat="1" x14ac:dyDescent="0.3">
      <c r="A6" s="112">
        <v>2</v>
      </c>
      <c r="B6" s="12" t="s">
        <v>54</v>
      </c>
      <c r="C6" s="18">
        <v>39982</v>
      </c>
      <c r="D6" s="40">
        <v>60</v>
      </c>
      <c r="E6" s="11" t="s">
        <v>33</v>
      </c>
      <c r="F6" s="22" t="s">
        <v>15</v>
      </c>
      <c r="G6" s="22" t="s">
        <v>124</v>
      </c>
      <c r="H6" s="12" t="s">
        <v>23</v>
      </c>
      <c r="I6" s="53">
        <v>60</v>
      </c>
      <c r="J6" s="44">
        <v>0.81279999999999997</v>
      </c>
      <c r="K6" s="9">
        <v>30</v>
      </c>
      <c r="L6" s="9">
        <v>35</v>
      </c>
      <c r="M6" s="73">
        <v>37.5</v>
      </c>
      <c r="N6" s="9"/>
      <c r="O6" s="9">
        <v>35</v>
      </c>
      <c r="P6" s="31">
        <f t="shared" si="0"/>
        <v>28.448</v>
      </c>
      <c r="Q6" s="12">
        <v>3</v>
      </c>
      <c r="R6" s="56"/>
    </row>
    <row r="7" spans="1:18" s="16" customFormat="1" x14ac:dyDescent="0.3">
      <c r="A7" s="112">
        <v>3</v>
      </c>
      <c r="B7" s="12" t="s">
        <v>110</v>
      </c>
      <c r="C7" s="18">
        <v>40249</v>
      </c>
      <c r="D7" s="40">
        <v>52</v>
      </c>
      <c r="E7" s="11" t="s">
        <v>33</v>
      </c>
      <c r="F7" s="12" t="s">
        <v>105</v>
      </c>
      <c r="G7" s="12" t="s">
        <v>105</v>
      </c>
      <c r="H7" s="12" t="s">
        <v>111</v>
      </c>
      <c r="I7" s="53">
        <v>49</v>
      </c>
      <c r="J7" s="44">
        <v>1.0210999999999999</v>
      </c>
      <c r="K7" s="9">
        <v>45</v>
      </c>
      <c r="L7" s="73">
        <v>55</v>
      </c>
      <c r="M7" s="73">
        <v>55</v>
      </c>
      <c r="N7" s="9"/>
      <c r="O7" s="9">
        <v>45</v>
      </c>
      <c r="P7" s="31">
        <f t="shared" si="0"/>
        <v>45.949499999999993</v>
      </c>
      <c r="Q7" s="12">
        <v>1</v>
      </c>
      <c r="R7" s="56"/>
    </row>
    <row r="8" spans="1:18" s="16" customFormat="1" x14ac:dyDescent="0.3">
      <c r="A8" s="112">
        <v>4</v>
      </c>
      <c r="B8" s="12" t="s">
        <v>55</v>
      </c>
      <c r="C8" s="18">
        <v>39240</v>
      </c>
      <c r="D8" s="40">
        <v>52</v>
      </c>
      <c r="E8" s="11" t="s">
        <v>51</v>
      </c>
      <c r="F8" s="12" t="s">
        <v>15</v>
      </c>
      <c r="G8" s="12" t="s">
        <v>124</v>
      </c>
      <c r="H8" s="12" t="s">
        <v>23</v>
      </c>
      <c r="I8" s="53">
        <v>44.3</v>
      </c>
      <c r="J8" s="44">
        <v>1.1557999999999999</v>
      </c>
      <c r="K8" s="9">
        <v>35</v>
      </c>
      <c r="L8" s="73">
        <v>40</v>
      </c>
      <c r="M8" s="73">
        <v>40</v>
      </c>
      <c r="N8" s="9"/>
      <c r="O8" s="9">
        <v>35</v>
      </c>
      <c r="P8" s="31">
        <f t="shared" si="0"/>
        <v>40.452999999999996</v>
      </c>
      <c r="Q8" s="12">
        <v>5</v>
      </c>
      <c r="R8" s="56"/>
    </row>
    <row r="9" spans="1:18" s="38" customFormat="1" ht="17.25" customHeight="1" x14ac:dyDescent="0.3">
      <c r="A9" s="112">
        <v>5</v>
      </c>
      <c r="B9" s="37" t="s">
        <v>66</v>
      </c>
      <c r="C9" s="59">
        <v>39423</v>
      </c>
      <c r="D9" s="60">
        <v>67.5</v>
      </c>
      <c r="E9" s="36" t="s">
        <v>51</v>
      </c>
      <c r="F9" s="37" t="s">
        <v>24</v>
      </c>
      <c r="G9" s="37" t="s">
        <v>24</v>
      </c>
      <c r="H9" s="37" t="s">
        <v>23</v>
      </c>
      <c r="I9" s="74">
        <v>63.7</v>
      </c>
      <c r="J9" s="75">
        <v>0.76590000000000003</v>
      </c>
      <c r="K9" s="77">
        <v>50</v>
      </c>
      <c r="L9" s="77">
        <v>60</v>
      </c>
      <c r="M9" s="77">
        <v>67.5</v>
      </c>
      <c r="N9" s="77"/>
      <c r="O9" s="77">
        <v>67.5</v>
      </c>
      <c r="P9" s="31">
        <f t="shared" si="0"/>
        <v>51.698250000000002</v>
      </c>
      <c r="Q9" s="37">
        <v>4</v>
      </c>
      <c r="R9" s="61"/>
    </row>
    <row r="10" spans="1:18" s="16" customFormat="1" x14ac:dyDescent="0.3">
      <c r="A10" s="112">
        <v>6</v>
      </c>
      <c r="B10" s="12" t="s">
        <v>74</v>
      </c>
      <c r="C10" s="18">
        <v>39241</v>
      </c>
      <c r="D10" s="40">
        <v>67.5</v>
      </c>
      <c r="E10" s="36" t="s">
        <v>51</v>
      </c>
      <c r="F10" s="12" t="s">
        <v>24</v>
      </c>
      <c r="G10" s="12" t="s">
        <v>24</v>
      </c>
      <c r="H10" s="37" t="s">
        <v>23</v>
      </c>
      <c r="I10" s="53">
        <v>63</v>
      </c>
      <c r="J10" s="44">
        <v>0.77410000000000001</v>
      </c>
      <c r="K10" s="9">
        <v>97.5</v>
      </c>
      <c r="L10" s="73">
        <v>105</v>
      </c>
      <c r="M10" s="73">
        <v>105</v>
      </c>
      <c r="N10" s="9"/>
      <c r="O10" s="9">
        <v>97.5</v>
      </c>
      <c r="P10" s="31">
        <f t="shared" si="0"/>
        <v>75.47475</v>
      </c>
      <c r="Q10" s="12">
        <v>1</v>
      </c>
      <c r="R10" s="56"/>
    </row>
    <row r="11" spans="1:18" s="16" customFormat="1" x14ac:dyDescent="0.3">
      <c r="A11" s="112">
        <v>7</v>
      </c>
      <c r="B11" s="12" t="s">
        <v>70</v>
      </c>
      <c r="C11" s="18">
        <v>39234</v>
      </c>
      <c r="D11" s="12">
        <v>75</v>
      </c>
      <c r="E11" s="11" t="s">
        <v>51</v>
      </c>
      <c r="F11" s="12" t="s">
        <v>24</v>
      </c>
      <c r="G11" s="12" t="s">
        <v>24</v>
      </c>
      <c r="H11" s="12" t="s">
        <v>23</v>
      </c>
      <c r="I11" s="53">
        <v>75</v>
      </c>
      <c r="J11" s="44">
        <v>0.66449999999999998</v>
      </c>
      <c r="K11" s="9">
        <v>85</v>
      </c>
      <c r="L11" s="73">
        <v>92.5</v>
      </c>
      <c r="M11" s="73">
        <v>92.5</v>
      </c>
      <c r="N11" s="9"/>
      <c r="O11" s="9">
        <v>85</v>
      </c>
      <c r="P11" s="31">
        <f t="shared" si="0"/>
        <v>56.482500000000002</v>
      </c>
      <c r="Q11" s="12">
        <v>3</v>
      </c>
      <c r="R11" s="56"/>
    </row>
    <row r="12" spans="1:18" s="16" customFormat="1" x14ac:dyDescent="0.3">
      <c r="A12" s="112">
        <v>8</v>
      </c>
      <c r="B12" s="9" t="s">
        <v>96</v>
      </c>
      <c r="C12" s="18">
        <v>39260</v>
      </c>
      <c r="D12" s="12">
        <v>90</v>
      </c>
      <c r="E12" s="11" t="s">
        <v>51</v>
      </c>
      <c r="F12" s="12" t="s">
        <v>24</v>
      </c>
      <c r="G12" s="12" t="s">
        <v>115</v>
      </c>
      <c r="H12" s="12" t="s">
        <v>23</v>
      </c>
      <c r="I12" s="53">
        <v>86</v>
      </c>
      <c r="J12" s="44">
        <v>0.60219999999999996</v>
      </c>
      <c r="K12" s="9">
        <v>87.5</v>
      </c>
      <c r="L12" s="9">
        <v>95</v>
      </c>
      <c r="M12" s="9">
        <v>100</v>
      </c>
      <c r="N12" s="9"/>
      <c r="O12" s="9">
        <v>100</v>
      </c>
      <c r="P12" s="31">
        <f t="shared" si="0"/>
        <v>60.22</v>
      </c>
      <c r="Q12" s="12">
        <v>2</v>
      </c>
      <c r="R12" s="56"/>
    </row>
    <row r="13" spans="1:18" s="16" customFormat="1" x14ac:dyDescent="0.3">
      <c r="A13" s="112">
        <v>9</v>
      </c>
      <c r="B13" s="12" t="s">
        <v>129</v>
      </c>
      <c r="C13" s="18">
        <v>39171</v>
      </c>
      <c r="D13" s="40">
        <v>60</v>
      </c>
      <c r="E13" s="11" t="s">
        <v>107</v>
      </c>
      <c r="F13" s="12" t="s">
        <v>15</v>
      </c>
      <c r="G13" s="12" t="s">
        <v>124</v>
      </c>
      <c r="H13" s="12" t="s">
        <v>23</v>
      </c>
      <c r="I13" s="53">
        <v>59</v>
      </c>
      <c r="J13" s="44">
        <v>0.82709999999999995</v>
      </c>
      <c r="K13" s="73">
        <v>50</v>
      </c>
      <c r="L13" s="9">
        <v>50</v>
      </c>
      <c r="M13" s="9">
        <v>57.5</v>
      </c>
      <c r="N13" s="73">
        <v>60</v>
      </c>
      <c r="O13" s="9">
        <v>57.5</v>
      </c>
      <c r="P13" s="31">
        <f t="shared" ref="P13:P19" si="1">J13*O13</f>
        <v>47.558249999999994</v>
      </c>
      <c r="Q13" s="12"/>
      <c r="R13" s="56"/>
    </row>
    <row r="14" spans="1:18" s="16" customFormat="1" x14ac:dyDescent="0.3">
      <c r="A14" s="112">
        <v>10</v>
      </c>
      <c r="B14" s="12" t="s">
        <v>127</v>
      </c>
      <c r="C14" s="18">
        <v>39069</v>
      </c>
      <c r="D14" s="12">
        <v>67.5</v>
      </c>
      <c r="E14" s="11" t="s">
        <v>107</v>
      </c>
      <c r="F14" s="12" t="s">
        <v>24</v>
      </c>
      <c r="G14" s="12" t="s">
        <v>24</v>
      </c>
      <c r="H14" s="12" t="s">
        <v>23</v>
      </c>
      <c r="I14" s="53">
        <v>67.2</v>
      </c>
      <c r="J14" s="44">
        <v>0.72870000000000001</v>
      </c>
      <c r="K14" s="9">
        <v>77.5</v>
      </c>
      <c r="L14" s="9">
        <v>82.5</v>
      </c>
      <c r="M14" s="73">
        <v>87.5</v>
      </c>
      <c r="N14" s="9"/>
      <c r="O14" s="9">
        <v>82.5</v>
      </c>
      <c r="P14" s="31">
        <f t="shared" si="1"/>
        <v>60.117750000000001</v>
      </c>
      <c r="Q14" s="12">
        <v>5</v>
      </c>
      <c r="R14" s="56"/>
    </row>
    <row r="15" spans="1:18" s="16" customFormat="1" x14ac:dyDescent="0.3">
      <c r="A15" s="112">
        <v>11</v>
      </c>
      <c r="B15" s="9" t="s">
        <v>79</v>
      </c>
      <c r="C15" s="18">
        <v>39143</v>
      </c>
      <c r="D15" s="12">
        <v>75</v>
      </c>
      <c r="E15" s="11" t="s">
        <v>107</v>
      </c>
      <c r="F15" s="12" t="s">
        <v>21</v>
      </c>
      <c r="G15" s="12" t="s">
        <v>120</v>
      </c>
      <c r="H15" s="37" t="s">
        <v>23</v>
      </c>
      <c r="I15" s="53">
        <v>68.900000000000006</v>
      </c>
      <c r="J15" s="44">
        <v>0.71279999999999999</v>
      </c>
      <c r="K15" s="9">
        <v>82.5</v>
      </c>
      <c r="L15" s="9">
        <v>87.5</v>
      </c>
      <c r="M15" s="9">
        <v>92.5</v>
      </c>
      <c r="N15" s="9"/>
      <c r="O15" s="9">
        <v>92.5</v>
      </c>
      <c r="P15" s="31">
        <f t="shared" si="1"/>
        <v>65.933999999999997</v>
      </c>
      <c r="Q15" s="12">
        <v>4</v>
      </c>
      <c r="R15" s="56"/>
    </row>
    <row r="16" spans="1:18" s="16" customFormat="1" x14ac:dyDescent="0.3">
      <c r="A16" s="112">
        <v>12</v>
      </c>
      <c r="B16" s="12" t="s">
        <v>90</v>
      </c>
      <c r="C16" s="18">
        <v>38532</v>
      </c>
      <c r="D16" s="12">
        <v>75</v>
      </c>
      <c r="E16" s="11" t="s">
        <v>107</v>
      </c>
      <c r="F16" s="12" t="s">
        <v>24</v>
      </c>
      <c r="G16" s="12" t="s">
        <v>24</v>
      </c>
      <c r="H16" s="37" t="s">
        <v>23</v>
      </c>
      <c r="I16" s="53">
        <v>72.7</v>
      </c>
      <c r="J16" s="44">
        <v>0.68120000000000003</v>
      </c>
      <c r="K16" s="9">
        <v>115</v>
      </c>
      <c r="L16" s="73">
        <v>120</v>
      </c>
      <c r="M16" s="73">
        <v>120</v>
      </c>
      <c r="N16" s="9"/>
      <c r="O16" s="9">
        <v>115</v>
      </c>
      <c r="P16" s="31">
        <f t="shared" si="1"/>
        <v>78.338000000000008</v>
      </c>
      <c r="Q16" s="12">
        <v>1</v>
      </c>
      <c r="R16" s="56"/>
    </row>
    <row r="17" spans="1:18" s="16" customFormat="1" x14ac:dyDescent="0.3">
      <c r="A17" s="112">
        <v>13</v>
      </c>
      <c r="B17" s="12" t="s">
        <v>91</v>
      </c>
      <c r="C17" s="18">
        <v>38503</v>
      </c>
      <c r="D17" s="12">
        <v>75</v>
      </c>
      <c r="E17" s="11" t="s">
        <v>107</v>
      </c>
      <c r="F17" s="12" t="s">
        <v>24</v>
      </c>
      <c r="G17" s="12" t="s">
        <v>24</v>
      </c>
      <c r="H17" s="37" t="s">
        <v>23</v>
      </c>
      <c r="I17" s="53" t="s">
        <v>118</v>
      </c>
      <c r="J17" s="44">
        <v>0.68510000000000004</v>
      </c>
      <c r="K17" s="73">
        <v>97.5</v>
      </c>
      <c r="L17" s="73">
        <v>97.5</v>
      </c>
      <c r="M17" s="9">
        <v>97.5</v>
      </c>
      <c r="N17" s="9"/>
      <c r="O17" s="9">
        <v>97.5</v>
      </c>
      <c r="P17" s="31">
        <f t="shared" si="1"/>
        <v>66.797250000000005</v>
      </c>
      <c r="Q17" s="12">
        <v>3</v>
      </c>
      <c r="R17" s="56"/>
    </row>
    <row r="18" spans="1:18" s="16" customFormat="1" x14ac:dyDescent="0.3">
      <c r="A18" s="112">
        <v>14</v>
      </c>
      <c r="B18" s="12" t="s">
        <v>72</v>
      </c>
      <c r="C18" s="18">
        <v>38644</v>
      </c>
      <c r="D18" s="40">
        <v>82.5</v>
      </c>
      <c r="E18" s="11" t="s">
        <v>107</v>
      </c>
      <c r="F18" s="12" t="s">
        <v>24</v>
      </c>
      <c r="G18" s="12" t="s">
        <v>115</v>
      </c>
      <c r="H18" s="37" t="s">
        <v>23</v>
      </c>
      <c r="I18" s="53">
        <v>81.8</v>
      </c>
      <c r="J18" s="44">
        <v>0.623</v>
      </c>
      <c r="K18" s="9">
        <v>87.5</v>
      </c>
      <c r="L18" s="9">
        <v>90</v>
      </c>
      <c r="M18" s="73">
        <v>92.5</v>
      </c>
      <c r="N18" s="9"/>
      <c r="O18" s="9">
        <v>90</v>
      </c>
      <c r="P18" s="31">
        <f t="shared" si="1"/>
        <v>56.07</v>
      </c>
      <c r="Q18" s="12"/>
      <c r="R18" s="56"/>
    </row>
    <row r="19" spans="1:18" s="16" customFormat="1" x14ac:dyDescent="0.3">
      <c r="A19" s="112">
        <v>15</v>
      </c>
      <c r="B19" s="50" t="s">
        <v>40</v>
      </c>
      <c r="C19" s="10">
        <v>38486</v>
      </c>
      <c r="D19" s="78">
        <v>90</v>
      </c>
      <c r="E19" s="11" t="s">
        <v>107</v>
      </c>
      <c r="F19" s="50" t="s">
        <v>12</v>
      </c>
      <c r="G19" s="50" t="s">
        <v>12</v>
      </c>
      <c r="H19" s="12" t="s">
        <v>23</v>
      </c>
      <c r="I19" s="52">
        <v>89</v>
      </c>
      <c r="J19" s="44">
        <v>0.58930000000000005</v>
      </c>
      <c r="K19" s="9">
        <v>120</v>
      </c>
      <c r="L19" s="9">
        <v>130</v>
      </c>
      <c r="M19" s="73">
        <v>135</v>
      </c>
      <c r="N19" s="9"/>
      <c r="O19" s="9">
        <v>130</v>
      </c>
      <c r="P19" s="31">
        <f t="shared" si="1"/>
        <v>76.609000000000009</v>
      </c>
      <c r="Q19" s="12">
        <v>2</v>
      </c>
      <c r="R19" s="56"/>
    </row>
    <row r="20" spans="1:18" s="16" customFormat="1" x14ac:dyDescent="0.3">
      <c r="A20" s="112">
        <v>16</v>
      </c>
      <c r="B20" s="12" t="s">
        <v>97</v>
      </c>
      <c r="C20" s="18">
        <v>38446</v>
      </c>
      <c r="D20" s="12">
        <v>56</v>
      </c>
      <c r="E20" s="11" t="s">
        <v>106</v>
      </c>
      <c r="F20" s="12" t="s">
        <v>93</v>
      </c>
      <c r="G20" s="12" t="s">
        <v>93</v>
      </c>
      <c r="H20" s="12" t="s">
        <v>23</v>
      </c>
      <c r="I20" s="53">
        <v>54.1</v>
      </c>
      <c r="J20" s="44">
        <v>0.90920000000000001</v>
      </c>
      <c r="K20" s="9">
        <v>62.5</v>
      </c>
      <c r="L20" s="9">
        <v>65</v>
      </c>
      <c r="M20" s="9">
        <v>67.5</v>
      </c>
      <c r="N20" s="9"/>
      <c r="O20" s="9">
        <v>67.5</v>
      </c>
      <c r="P20" s="31">
        <f t="shared" ref="P20:P23" si="2">J20*O20</f>
        <v>61.371000000000002</v>
      </c>
      <c r="Q20" s="12">
        <v>1</v>
      </c>
      <c r="R20" s="56"/>
    </row>
    <row r="21" spans="1:18" s="16" customFormat="1" x14ac:dyDescent="0.3">
      <c r="A21" s="112">
        <v>17</v>
      </c>
      <c r="B21" s="50" t="s">
        <v>94</v>
      </c>
      <c r="C21" s="10">
        <v>38270</v>
      </c>
      <c r="D21" s="50">
        <v>67.5</v>
      </c>
      <c r="E21" s="11" t="s">
        <v>106</v>
      </c>
      <c r="F21" s="50" t="s">
        <v>93</v>
      </c>
      <c r="G21" s="50" t="s">
        <v>93</v>
      </c>
      <c r="H21" s="37" t="s">
        <v>23</v>
      </c>
      <c r="I21" s="52">
        <v>64.900000000000006</v>
      </c>
      <c r="J21" s="44">
        <v>0.75239999999999996</v>
      </c>
      <c r="K21" s="9">
        <v>77.5</v>
      </c>
      <c r="L21" s="73">
        <v>82.5</v>
      </c>
      <c r="M21" s="73">
        <v>82.5</v>
      </c>
      <c r="N21" s="9"/>
      <c r="O21" s="9">
        <v>77.5</v>
      </c>
      <c r="P21" s="31">
        <f t="shared" si="2"/>
        <v>58.311</v>
      </c>
      <c r="Q21" s="12">
        <v>2</v>
      </c>
      <c r="R21" s="56"/>
    </row>
    <row r="22" spans="1:18" s="16" customFormat="1" x14ac:dyDescent="0.3">
      <c r="A22" s="112">
        <v>18</v>
      </c>
      <c r="B22" s="12" t="s">
        <v>98</v>
      </c>
      <c r="C22" s="18">
        <v>38360</v>
      </c>
      <c r="D22" s="12">
        <v>67.5</v>
      </c>
      <c r="E22" s="11" t="s">
        <v>106</v>
      </c>
      <c r="F22" s="12" t="s">
        <v>93</v>
      </c>
      <c r="G22" s="12" t="s">
        <v>93</v>
      </c>
      <c r="H22" s="12" t="s">
        <v>23</v>
      </c>
      <c r="I22" s="53">
        <v>65</v>
      </c>
      <c r="J22" s="44">
        <v>0.75139999999999996</v>
      </c>
      <c r="K22" s="9">
        <v>77.5</v>
      </c>
      <c r="L22" s="73">
        <v>82.5</v>
      </c>
      <c r="M22" s="73">
        <v>82.5</v>
      </c>
      <c r="N22" s="9"/>
      <c r="O22" s="9">
        <v>77.5</v>
      </c>
      <c r="P22" s="31">
        <f t="shared" si="2"/>
        <v>58.233499999999999</v>
      </c>
      <c r="Q22" s="12">
        <v>3</v>
      </c>
      <c r="R22" s="56"/>
    </row>
    <row r="23" spans="1:18" s="16" customFormat="1" x14ac:dyDescent="0.3">
      <c r="A23" s="112">
        <v>19</v>
      </c>
      <c r="B23" s="50" t="s">
        <v>99</v>
      </c>
      <c r="C23" s="10">
        <v>38223</v>
      </c>
      <c r="D23" s="50">
        <v>82.5</v>
      </c>
      <c r="E23" s="11" t="s">
        <v>106</v>
      </c>
      <c r="F23" s="50" t="s">
        <v>93</v>
      </c>
      <c r="G23" s="50" t="s">
        <v>93</v>
      </c>
      <c r="H23" s="37" t="s">
        <v>23</v>
      </c>
      <c r="I23" s="52">
        <v>80.5</v>
      </c>
      <c r="J23" s="44">
        <v>0.63009999999999999</v>
      </c>
      <c r="K23" s="9">
        <v>75</v>
      </c>
      <c r="L23" s="73">
        <v>90</v>
      </c>
      <c r="M23" s="73">
        <v>90</v>
      </c>
      <c r="N23" s="9"/>
      <c r="O23" s="9">
        <v>75</v>
      </c>
      <c r="P23" s="31">
        <f t="shared" si="2"/>
        <v>47.2575</v>
      </c>
      <c r="Q23" s="12">
        <v>4</v>
      </c>
      <c r="R23" s="56"/>
    </row>
    <row r="24" spans="1:18" s="16" customFormat="1" x14ac:dyDescent="0.3">
      <c r="A24" s="112">
        <v>20</v>
      </c>
      <c r="B24" s="12" t="s">
        <v>86</v>
      </c>
      <c r="C24" s="18">
        <v>30705</v>
      </c>
      <c r="D24" s="12">
        <v>56</v>
      </c>
      <c r="E24" s="11" t="s">
        <v>13</v>
      </c>
      <c r="F24" s="12" t="s">
        <v>24</v>
      </c>
      <c r="G24" s="12" t="s">
        <v>115</v>
      </c>
      <c r="H24" s="12" t="s">
        <v>23</v>
      </c>
      <c r="I24" s="53">
        <v>55.7</v>
      </c>
      <c r="J24" s="44">
        <v>0.91100000000000003</v>
      </c>
      <c r="K24" s="9">
        <v>52.5</v>
      </c>
      <c r="L24" s="73">
        <v>57.5</v>
      </c>
      <c r="M24" s="73">
        <v>57.5</v>
      </c>
      <c r="N24" s="9"/>
      <c r="O24" s="9">
        <v>52.5</v>
      </c>
      <c r="P24" s="31">
        <f t="shared" ref="P24:P37" si="3">J24*O24</f>
        <v>47.827500000000001</v>
      </c>
      <c r="Q24" s="12">
        <v>1</v>
      </c>
      <c r="R24" s="56"/>
    </row>
    <row r="25" spans="1:18" s="16" customFormat="1" ht="21.75" customHeight="1" x14ac:dyDescent="0.3">
      <c r="A25" s="112">
        <v>21</v>
      </c>
      <c r="B25" s="9" t="s">
        <v>82</v>
      </c>
      <c r="C25" s="18">
        <v>32677</v>
      </c>
      <c r="D25" s="12"/>
      <c r="E25" s="11" t="s">
        <v>13</v>
      </c>
      <c r="F25" s="12" t="s">
        <v>24</v>
      </c>
      <c r="G25" s="12" t="s">
        <v>24</v>
      </c>
      <c r="H25" s="12" t="s">
        <v>23</v>
      </c>
      <c r="I25" s="53">
        <v>57</v>
      </c>
      <c r="J25" s="44">
        <v>0.89800000000000002</v>
      </c>
      <c r="K25" s="73">
        <v>30</v>
      </c>
      <c r="L25" s="9">
        <v>35</v>
      </c>
      <c r="M25" s="73">
        <v>40</v>
      </c>
      <c r="N25" s="9"/>
      <c r="O25" s="9">
        <v>35</v>
      </c>
      <c r="P25" s="31">
        <f t="shared" si="3"/>
        <v>31.43</v>
      </c>
      <c r="Q25" s="12">
        <v>2</v>
      </c>
      <c r="R25" s="56"/>
    </row>
    <row r="26" spans="1:18" s="16" customFormat="1" x14ac:dyDescent="0.3">
      <c r="A26" s="112">
        <v>22</v>
      </c>
      <c r="B26" s="12" t="s">
        <v>80</v>
      </c>
      <c r="C26" s="18">
        <v>32108</v>
      </c>
      <c r="D26" s="12"/>
      <c r="E26" s="11" t="s">
        <v>13</v>
      </c>
      <c r="F26" s="12" t="s">
        <v>24</v>
      </c>
      <c r="G26" s="12" t="s">
        <v>24</v>
      </c>
      <c r="H26" s="12" t="s">
        <v>23</v>
      </c>
      <c r="I26" s="53">
        <v>56.5</v>
      </c>
      <c r="J26" s="44">
        <v>0.90190000000000003</v>
      </c>
      <c r="K26" s="9">
        <v>30</v>
      </c>
      <c r="L26" s="9">
        <v>35</v>
      </c>
      <c r="M26" s="73">
        <v>40</v>
      </c>
      <c r="N26" s="9"/>
      <c r="O26" s="9">
        <v>35</v>
      </c>
      <c r="P26" s="31">
        <f t="shared" si="3"/>
        <v>31.566500000000001</v>
      </c>
      <c r="Q26" s="12">
        <v>1</v>
      </c>
      <c r="R26" s="56"/>
    </row>
    <row r="27" spans="1:18" s="16" customFormat="1" x14ac:dyDescent="0.3">
      <c r="A27" s="112">
        <v>23</v>
      </c>
      <c r="B27" s="12" t="s">
        <v>85</v>
      </c>
      <c r="C27" s="18">
        <v>32204</v>
      </c>
      <c r="D27" s="12">
        <v>75</v>
      </c>
      <c r="E27" s="11" t="s">
        <v>13</v>
      </c>
      <c r="F27" s="12" t="s">
        <v>24</v>
      </c>
      <c r="G27" s="12" t="s">
        <v>24</v>
      </c>
      <c r="H27" s="12" t="s">
        <v>29</v>
      </c>
      <c r="I27" s="53">
        <v>73</v>
      </c>
      <c r="J27" s="44">
        <v>0.73580000000000001</v>
      </c>
      <c r="K27" s="9">
        <v>45</v>
      </c>
      <c r="L27" s="9">
        <v>47.5</v>
      </c>
      <c r="M27" s="73">
        <v>50</v>
      </c>
      <c r="N27" s="9"/>
      <c r="O27" s="9">
        <v>47.5</v>
      </c>
      <c r="P27" s="31">
        <f t="shared" si="3"/>
        <v>34.950499999999998</v>
      </c>
      <c r="Q27" s="12">
        <v>1</v>
      </c>
      <c r="R27" s="56"/>
    </row>
    <row r="28" spans="1:18" s="16" customFormat="1" ht="21.75" customHeight="1" x14ac:dyDescent="0.3">
      <c r="A28" s="112">
        <v>24</v>
      </c>
      <c r="B28" s="12" t="s">
        <v>62</v>
      </c>
      <c r="C28" s="18">
        <v>24497</v>
      </c>
      <c r="D28" s="40">
        <v>52</v>
      </c>
      <c r="E28" s="11" t="s">
        <v>26</v>
      </c>
      <c r="F28" s="12" t="s">
        <v>63</v>
      </c>
      <c r="G28" s="12" t="s">
        <v>24</v>
      </c>
      <c r="H28" s="12" t="s">
        <v>29</v>
      </c>
      <c r="I28" s="53">
        <v>51.1</v>
      </c>
      <c r="J28" s="44">
        <v>1.4027000000000001</v>
      </c>
      <c r="K28" s="9">
        <v>52.5</v>
      </c>
      <c r="L28" s="9">
        <v>55</v>
      </c>
      <c r="M28" s="73">
        <v>57.5</v>
      </c>
      <c r="N28" s="9"/>
      <c r="O28" s="9">
        <v>55</v>
      </c>
      <c r="P28" s="31">
        <f t="shared" si="3"/>
        <v>77.148499999999999</v>
      </c>
      <c r="Q28" s="12">
        <v>1</v>
      </c>
      <c r="R28" s="56"/>
    </row>
    <row r="29" spans="1:18" s="16" customFormat="1" x14ac:dyDescent="0.3">
      <c r="A29" s="112">
        <v>25</v>
      </c>
      <c r="B29" s="12" t="s">
        <v>125</v>
      </c>
      <c r="C29" s="71">
        <v>34184</v>
      </c>
      <c r="D29" s="22">
        <v>60</v>
      </c>
      <c r="E29" s="11" t="s">
        <v>13</v>
      </c>
      <c r="F29" s="22" t="s">
        <v>60</v>
      </c>
      <c r="G29" s="22" t="s">
        <v>138</v>
      </c>
      <c r="H29" s="12" t="s">
        <v>29</v>
      </c>
      <c r="I29" s="53">
        <v>56.5</v>
      </c>
      <c r="J29" s="44">
        <v>0.86629999999999996</v>
      </c>
      <c r="K29" s="9">
        <v>70</v>
      </c>
      <c r="L29" s="73">
        <v>80</v>
      </c>
      <c r="M29" s="9">
        <v>80</v>
      </c>
      <c r="N29" s="9"/>
      <c r="O29" s="9">
        <v>80</v>
      </c>
      <c r="P29" s="31">
        <f t="shared" si="3"/>
        <v>69.304000000000002</v>
      </c>
      <c r="Q29" s="12">
        <v>1</v>
      </c>
      <c r="R29" s="58"/>
    </row>
    <row r="30" spans="1:18" s="16" customFormat="1" x14ac:dyDescent="0.3">
      <c r="A30" s="112">
        <v>26</v>
      </c>
      <c r="B30" s="12" t="s">
        <v>34</v>
      </c>
      <c r="C30" s="18">
        <v>36782</v>
      </c>
      <c r="D30" s="40">
        <v>60</v>
      </c>
      <c r="E30" s="11" t="s">
        <v>13</v>
      </c>
      <c r="F30" s="12" t="s">
        <v>12</v>
      </c>
      <c r="G30" s="12" t="s">
        <v>12</v>
      </c>
      <c r="H30" s="12" t="s">
        <v>29</v>
      </c>
      <c r="I30" s="43">
        <v>59.8</v>
      </c>
      <c r="J30" s="44">
        <v>0.81559999999999999</v>
      </c>
      <c r="K30" s="9">
        <v>65</v>
      </c>
      <c r="L30" s="9">
        <v>67.5</v>
      </c>
      <c r="M30" s="9">
        <v>70</v>
      </c>
      <c r="N30" s="9"/>
      <c r="O30" s="9">
        <v>70</v>
      </c>
      <c r="P30" s="31">
        <f t="shared" si="3"/>
        <v>57.091999999999999</v>
      </c>
      <c r="Q30" s="12">
        <v>2</v>
      </c>
      <c r="R30" s="58"/>
    </row>
    <row r="31" spans="1:18" s="16" customFormat="1" x14ac:dyDescent="0.3">
      <c r="A31" s="112">
        <v>27</v>
      </c>
      <c r="B31" s="12" t="s">
        <v>56</v>
      </c>
      <c r="C31" s="18">
        <v>35803</v>
      </c>
      <c r="D31" s="40">
        <v>75</v>
      </c>
      <c r="E31" s="11" t="s">
        <v>13</v>
      </c>
      <c r="F31" s="12" t="s">
        <v>12</v>
      </c>
      <c r="G31" s="12" t="s">
        <v>12</v>
      </c>
      <c r="H31" s="12" t="s">
        <v>29</v>
      </c>
      <c r="I31" s="53">
        <v>68.900000000000006</v>
      </c>
      <c r="J31" s="44">
        <v>0.71279999999999999</v>
      </c>
      <c r="K31" s="9">
        <v>50</v>
      </c>
      <c r="L31" s="9">
        <v>55</v>
      </c>
      <c r="M31" s="9">
        <v>57.5</v>
      </c>
      <c r="N31" s="9"/>
      <c r="O31" s="9">
        <v>57.5</v>
      </c>
      <c r="P31" s="31">
        <f t="shared" si="3"/>
        <v>40.985999999999997</v>
      </c>
      <c r="Q31" s="12">
        <v>1</v>
      </c>
      <c r="R31" s="58"/>
    </row>
    <row r="32" spans="1:18" s="16" customFormat="1" x14ac:dyDescent="0.3">
      <c r="A32" s="112">
        <v>28</v>
      </c>
      <c r="B32" s="12" t="s">
        <v>113</v>
      </c>
      <c r="C32" s="18">
        <v>36348</v>
      </c>
      <c r="D32" s="40">
        <v>100</v>
      </c>
      <c r="E32" s="11" t="s">
        <v>13</v>
      </c>
      <c r="F32" s="12" t="s">
        <v>24</v>
      </c>
      <c r="G32" s="12" t="s">
        <v>115</v>
      </c>
      <c r="H32" s="12" t="s">
        <v>29</v>
      </c>
      <c r="I32" s="53">
        <v>99</v>
      </c>
      <c r="J32" s="44">
        <v>0.55649999999999999</v>
      </c>
      <c r="K32" s="9">
        <v>80</v>
      </c>
      <c r="L32" s="9">
        <v>87.5</v>
      </c>
      <c r="M32" s="73">
        <v>90</v>
      </c>
      <c r="N32" s="9"/>
      <c r="O32" s="9">
        <v>87.5</v>
      </c>
      <c r="P32" s="31">
        <f t="shared" si="3"/>
        <v>48.693750000000001</v>
      </c>
      <c r="Q32" s="12">
        <v>1</v>
      </c>
      <c r="R32" s="58"/>
    </row>
    <row r="33" spans="1:18" s="16" customFormat="1" ht="21.75" customHeight="1" x14ac:dyDescent="0.3">
      <c r="A33" s="112">
        <v>29</v>
      </c>
      <c r="B33" s="12" t="s">
        <v>57</v>
      </c>
      <c r="C33" s="18">
        <v>25577</v>
      </c>
      <c r="D33" s="40">
        <v>67.5</v>
      </c>
      <c r="E33" s="11" t="s">
        <v>26</v>
      </c>
      <c r="F33" s="12" t="s">
        <v>15</v>
      </c>
      <c r="G33" s="12" t="s">
        <v>15</v>
      </c>
      <c r="H33" s="12" t="s">
        <v>23</v>
      </c>
      <c r="I33" s="53">
        <v>66.900000000000006</v>
      </c>
      <c r="J33" s="44">
        <v>0.93730000000000002</v>
      </c>
      <c r="K33" s="9">
        <v>105</v>
      </c>
      <c r="L33" s="9">
        <v>110</v>
      </c>
      <c r="M33" s="9">
        <v>112.5</v>
      </c>
      <c r="N33" s="9"/>
      <c r="O33" s="9">
        <v>112.5</v>
      </c>
      <c r="P33" s="31">
        <f t="shared" si="3"/>
        <v>105.44625000000001</v>
      </c>
      <c r="Q33" s="12">
        <v>1</v>
      </c>
      <c r="R33" s="58"/>
    </row>
    <row r="34" spans="1:18" s="16" customFormat="1" ht="21.75" customHeight="1" x14ac:dyDescent="0.3">
      <c r="A34" s="112">
        <v>30</v>
      </c>
      <c r="B34" s="37" t="s">
        <v>139</v>
      </c>
      <c r="C34" s="59">
        <v>28765</v>
      </c>
      <c r="D34" s="60">
        <v>110</v>
      </c>
      <c r="E34" s="36" t="s">
        <v>26</v>
      </c>
      <c r="F34" s="37" t="s">
        <v>12</v>
      </c>
      <c r="G34" s="37" t="s">
        <v>12</v>
      </c>
      <c r="H34" s="37" t="s">
        <v>29</v>
      </c>
      <c r="I34" s="74">
        <v>101</v>
      </c>
      <c r="J34" s="75">
        <v>0.56879999999999997</v>
      </c>
      <c r="K34" s="77">
        <v>110</v>
      </c>
      <c r="L34" s="9">
        <v>112.5</v>
      </c>
      <c r="M34" s="73">
        <v>115</v>
      </c>
      <c r="N34" s="9"/>
      <c r="O34" s="9">
        <v>112.5</v>
      </c>
      <c r="P34" s="31">
        <f t="shared" si="3"/>
        <v>63.989999999999995</v>
      </c>
      <c r="Q34" s="12">
        <v>2</v>
      </c>
      <c r="R34" s="58"/>
    </row>
    <row r="35" spans="1:18" s="16" customFormat="1" ht="18" customHeight="1" x14ac:dyDescent="0.3">
      <c r="A35" s="112">
        <v>31</v>
      </c>
      <c r="B35" s="37" t="s">
        <v>74</v>
      </c>
      <c r="C35" s="59">
        <v>39241</v>
      </c>
      <c r="D35" s="60">
        <v>67.5</v>
      </c>
      <c r="E35" s="11" t="s">
        <v>13</v>
      </c>
      <c r="F35" s="37" t="s">
        <v>24</v>
      </c>
      <c r="G35" s="37" t="s">
        <v>24</v>
      </c>
      <c r="H35" s="37" t="s">
        <v>23</v>
      </c>
      <c r="I35" s="74">
        <v>63</v>
      </c>
      <c r="J35" s="75">
        <v>0.77410000000000001</v>
      </c>
      <c r="K35" s="77">
        <v>97.5</v>
      </c>
      <c r="L35" s="76">
        <v>105</v>
      </c>
      <c r="M35" s="76">
        <v>105</v>
      </c>
      <c r="N35" s="77"/>
      <c r="O35" s="77">
        <v>97.5</v>
      </c>
      <c r="P35" s="31">
        <f t="shared" si="3"/>
        <v>75.47475</v>
      </c>
      <c r="Q35" s="12">
        <v>1</v>
      </c>
      <c r="R35" s="56"/>
    </row>
    <row r="36" spans="1:18" s="16" customFormat="1" ht="18" customHeight="1" x14ac:dyDescent="0.3">
      <c r="A36" s="112">
        <v>32</v>
      </c>
      <c r="B36" s="12" t="s">
        <v>43</v>
      </c>
      <c r="C36" s="18">
        <v>35497</v>
      </c>
      <c r="D36" s="40">
        <v>75</v>
      </c>
      <c r="E36" s="11" t="s">
        <v>13</v>
      </c>
      <c r="F36" s="12" t="s">
        <v>12</v>
      </c>
      <c r="G36" s="12" t="s">
        <v>12</v>
      </c>
      <c r="H36" s="12" t="s">
        <v>23</v>
      </c>
      <c r="I36" s="53">
        <v>74</v>
      </c>
      <c r="J36" s="44">
        <v>0.67159999999999997</v>
      </c>
      <c r="K36" s="9">
        <v>110</v>
      </c>
      <c r="L36" s="9">
        <v>115</v>
      </c>
      <c r="M36" s="9">
        <v>120</v>
      </c>
      <c r="N36" s="9"/>
      <c r="O36" s="9">
        <v>120</v>
      </c>
      <c r="P36" s="31">
        <f t="shared" si="3"/>
        <v>80.591999999999999</v>
      </c>
      <c r="Q36" s="12">
        <v>1</v>
      </c>
      <c r="R36" s="56">
        <v>2</v>
      </c>
    </row>
    <row r="37" spans="1:18" s="16" customFormat="1" ht="18" customHeight="1" x14ac:dyDescent="0.3">
      <c r="A37" s="112">
        <v>33</v>
      </c>
      <c r="B37" s="12" t="s">
        <v>36</v>
      </c>
      <c r="C37" s="18">
        <v>25988</v>
      </c>
      <c r="D37" s="12">
        <v>82.5</v>
      </c>
      <c r="E37" s="11" t="s">
        <v>13</v>
      </c>
      <c r="F37" s="12" t="s">
        <v>12</v>
      </c>
      <c r="G37" s="12" t="s">
        <v>12</v>
      </c>
      <c r="H37" s="12" t="s">
        <v>23</v>
      </c>
      <c r="I37" s="54">
        <v>81</v>
      </c>
      <c r="J37" s="44">
        <v>0.62919999999999998</v>
      </c>
      <c r="K37" s="73">
        <v>120</v>
      </c>
      <c r="L37" s="9">
        <v>120</v>
      </c>
      <c r="M37" s="73">
        <v>125</v>
      </c>
      <c r="N37" s="9"/>
      <c r="O37" s="9">
        <v>120</v>
      </c>
      <c r="P37" s="31">
        <f t="shared" si="3"/>
        <v>75.503999999999991</v>
      </c>
      <c r="Q37" s="12">
        <v>2</v>
      </c>
      <c r="R37" s="58">
        <v>3</v>
      </c>
    </row>
    <row r="38" spans="1:18" s="16" customFormat="1" x14ac:dyDescent="0.3">
      <c r="A38" s="112">
        <v>34</v>
      </c>
      <c r="B38" s="12" t="s">
        <v>121</v>
      </c>
      <c r="C38" s="18">
        <v>31678</v>
      </c>
      <c r="D38" s="12">
        <v>82.5</v>
      </c>
      <c r="E38" s="11" t="s">
        <v>13</v>
      </c>
      <c r="F38" s="12" t="s">
        <v>12</v>
      </c>
      <c r="G38" s="12" t="s">
        <v>12</v>
      </c>
      <c r="H38" s="12" t="s">
        <v>23</v>
      </c>
      <c r="I38" s="54">
        <v>80.3</v>
      </c>
      <c r="J38" s="44">
        <v>0.63119999999999998</v>
      </c>
      <c r="K38" s="73">
        <v>137.5</v>
      </c>
      <c r="L38" s="73">
        <v>140</v>
      </c>
      <c r="M38" s="9" t="s">
        <v>132</v>
      </c>
      <c r="N38" s="9"/>
      <c r="O38" s="9">
        <v>0</v>
      </c>
      <c r="P38" s="31">
        <f t="shared" ref="P38:P39" si="4">J38*O38</f>
        <v>0</v>
      </c>
      <c r="Q38" s="12"/>
      <c r="R38" s="56"/>
    </row>
    <row r="39" spans="1:18" s="16" customFormat="1" x14ac:dyDescent="0.3">
      <c r="A39" s="112">
        <v>35</v>
      </c>
      <c r="B39" s="12" t="s">
        <v>81</v>
      </c>
      <c r="C39" s="18">
        <v>34885</v>
      </c>
      <c r="D39" s="12">
        <v>82.5</v>
      </c>
      <c r="E39" s="11" t="s">
        <v>13</v>
      </c>
      <c r="F39" s="12" t="s">
        <v>24</v>
      </c>
      <c r="G39" s="12" t="s">
        <v>24</v>
      </c>
      <c r="H39" s="12" t="s">
        <v>23</v>
      </c>
      <c r="I39" s="53">
        <v>82.5</v>
      </c>
      <c r="J39" s="44">
        <v>0.61929999999999996</v>
      </c>
      <c r="K39" s="73">
        <v>140</v>
      </c>
      <c r="L39" s="73">
        <v>145</v>
      </c>
      <c r="M39" s="9">
        <v>145</v>
      </c>
      <c r="N39" s="9"/>
      <c r="O39" s="9">
        <v>145</v>
      </c>
      <c r="P39" s="31">
        <f t="shared" si="4"/>
        <v>89.79849999999999</v>
      </c>
      <c r="Q39" s="12">
        <v>1</v>
      </c>
      <c r="R39" s="56">
        <v>1</v>
      </c>
    </row>
    <row r="40" spans="1:18" s="16" customFormat="1" x14ac:dyDescent="0.3">
      <c r="A40" s="112">
        <v>36</v>
      </c>
      <c r="B40" s="12" t="s">
        <v>39</v>
      </c>
      <c r="C40" s="18">
        <v>36900</v>
      </c>
      <c r="D40" s="12">
        <v>82.5</v>
      </c>
      <c r="E40" s="11" t="s">
        <v>13</v>
      </c>
      <c r="F40" s="12" t="s">
        <v>12</v>
      </c>
      <c r="G40" s="12" t="s">
        <v>12</v>
      </c>
      <c r="H40" s="12" t="s">
        <v>23</v>
      </c>
      <c r="I40" s="53">
        <v>80.7</v>
      </c>
      <c r="J40" s="44">
        <v>0.629</v>
      </c>
      <c r="K40" s="9">
        <v>115</v>
      </c>
      <c r="L40" s="9">
        <v>120</v>
      </c>
      <c r="M40" s="73">
        <v>125</v>
      </c>
      <c r="N40" s="9"/>
      <c r="O40" s="9">
        <v>120</v>
      </c>
      <c r="P40" s="31">
        <f>J40*O40</f>
        <v>75.48</v>
      </c>
      <c r="Q40" s="12">
        <v>3</v>
      </c>
      <c r="R40" s="56"/>
    </row>
    <row r="41" spans="1:18" s="16" customFormat="1" x14ac:dyDescent="0.3">
      <c r="A41" s="112">
        <v>37</v>
      </c>
      <c r="B41" s="12" t="s">
        <v>58</v>
      </c>
      <c r="C41" s="18">
        <v>37451</v>
      </c>
      <c r="D41" s="40">
        <v>100</v>
      </c>
      <c r="E41" s="11" t="s">
        <v>13</v>
      </c>
      <c r="F41" s="12" t="s">
        <v>12</v>
      </c>
      <c r="G41" s="12" t="s">
        <v>12</v>
      </c>
      <c r="H41" s="12" t="s">
        <v>23</v>
      </c>
      <c r="I41" s="53" t="s">
        <v>116</v>
      </c>
      <c r="J41" s="44">
        <v>0.55989999999999995</v>
      </c>
      <c r="K41" s="9">
        <v>110</v>
      </c>
      <c r="L41" s="9">
        <v>120</v>
      </c>
      <c r="M41" s="73">
        <v>122.5</v>
      </c>
      <c r="N41" s="9"/>
      <c r="O41" s="9">
        <v>120</v>
      </c>
      <c r="P41" s="31">
        <f t="shared" ref="P41:P49" si="5">J41*O41</f>
        <v>67.187999999999988</v>
      </c>
      <c r="Q41" s="12">
        <v>2</v>
      </c>
      <c r="R41" s="56"/>
    </row>
    <row r="42" spans="1:18" s="16" customFormat="1" x14ac:dyDescent="0.3">
      <c r="A42" s="112">
        <v>38</v>
      </c>
      <c r="B42" s="12" t="s">
        <v>37</v>
      </c>
      <c r="C42" s="18">
        <v>33061</v>
      </c>
      <c r="D42" s="40">
        <v>100</v>
      </c>
      <c r="E42" s="11" t="s">
        <v>13</v>
      </c>
      <c r="F42" s="12" t="s">
        <v>24</v>
      </c>
      <c r="G42" s="12" t="s">
        <v>24</v>
      </c>
      <c r="H42" s="12" t="s">
        <v>23</v>
      </c>
      <c r="I42" s="53">
        <v>100</v>
      </c>
      <c r="J42" s="44">
        <v>0.55400000000000005</v>
      </c>
      <c r="K42" s="9">
        <v>125</v>
      </c>
      <c r="L42" s="9">
        <v>135</v>
      </c>
      <c r="M42" s="73">
        <v>142.5</v>
      </c>
      <c r="N42" s="9"/>
      <c r="O42" s="9">
        <v>135</v>
      </c>
      <c r="P42" s="31">
        <f t="shared" si="5"/>
        <v>74.790000000000006</v>
      </c>
      <c r="Q42" s="12">
        <v>1</v>
      </c>
      <c r="R42" s="56"/>
    </row>
    <row r="43" spans="1:18" s="16" customFormat="1" x14ac:dyDescent="0.3">
      <c r="A43" s="112">
        <v>39</v>
      </c>
      <c r="B43" s="12" t="s">
        <v>84</v>
      </c>
      <c r="C43" s="18">
        <v>34928</v>
      </c>
      <c r="D43" s="12">
        <v>110</v>
      </c>
      <c r="E43" s="11" t="s">
        <v>13</v>
      </c>
      <c r="F43" s="12" t="s">
        <v>24</v>
      </c>
      <c r="G43" s="12" t="s">
        <v>24</v>
      </c>
      <c r="H43" s="12" t="s">
        <v>23</v>
      </c>
      <c r="I43" s="53">
        <v>109.4</v>
      </c>
      <c r="J43" s="44">
        <v>0.53720000000000001</v>
      </c>
      <c r="K43" s="9">
        <v>85</v>
      </c>
      <c r="L43" s="73">
        <v>90</v>
      </c>
      <c r="M43" s="73">
        <v>90</v>
      </c>
      <c r="N43" s="9"/>
      <c r="O43" s="9">
        <v>85</v>
      </c>
      <c r="P43" s="31">
        <f t="shared" si="5"/>
        <v>45.661999999999999</v>
      </c>
      <c r="Q43" s="12">
        <v>1</v>
      </c>
      <c r="R43" s="56"/>
    </row>
    <row r="44" spans="1:18" s="16" customFormat="1" x14ac:dyDescent="0.3">
      <c r="A44" s="112">
        <v>40</v>
      </c>
      <c r="B44" s="12" t="s">
        <v>59</v>
      </c>
      <c r="C44" s="18">
        <v>33752</v>
      </c>
      <c r="D44" s="40">
        <v>100</v>
      </c>
      <c r="E44" s="11" t="s">
        <v>13</v>
      </c>
      <c r="F44" s="12" t="s">
        <v>60</v>
      </c>
      <c r="G44" s="12" t="s">
        <v>114</v>
      </c>
      <c r="H44" s="12" t="s">
        <v>25</v>
      </c>
      <c r="I44" s="53">
        <v>98</v>
      </c>
      <c r="J44" s="44">
        <v>0.55910000000000004</v>
      </c>
      <c r="K44" s="9">
        <v>220</v>
      </c>
      <c r="L44" s="9">
        <v>227.5</v>
      </c>
      <c r="M44" s="9">
        <v>235</v>
      </c>
      <c r="N44" s="9"/>
      <c r="O44" s="9">
        <v>235</v>
      </c>
      <c r="P44" s="31">
        <f>J44*O44</f>
        <v>131.38850000000002</v>
      </c>
      <c r="Q44" s="12">
        <v>1</v>
      </c>
      <c r="R44" s="56">
        <v>1</v>
      </c>
    </row>
    <row r="45" spans="1:18" s="16" customFormat="1" ht="21.75" customHeight="1" x14ac:dyDescent="0.3">
      <c r="A45" s="112">
        <v>41</v>
      </c>
      <c r="B45" s="12" t="s">
        <v>52</v>
      </c>
      <c r="C45" s="18">
        <v>34391</v>
      </c>
      <c r="D45" s="40">
        <v>100</v>
      </c>
      <c r="E45" s="11" t="s">
        <v>13</v>
      </c>
      <c r="F45" s="12" t="s">
        <v>53</v>
      </c>
      <c r="G45" s="12" t="s">
        <v>53</v>
      </c>
      <c r="H45" s="12" t="s">
        <v>25</v>
      </c>
      <c r="I45" s="53">
        <v>98.4</v>
      </c>
      <c r="J45" s="44">
        <v>0.55810000000000004</v>
      </c>
      <c r="K45" s="9">
        <v>130</v>
      </c>
      <c r="L45" s="9">
        <v>140</v>
      </c>
      <c r="M45" s="73">
        <v>150</v>
      </c>
      <c r="N45" s="9"/>
      <c r="O45" s="9">
        <v>140</v>
      </c>
      <c r="P45" s="31">
        <f>J45*O45</f>
        <v>78.134</v>
      </c>
      <c r="Q45" s="12">
        <v>2</v>
      </c>
      <c r="R45" s="58"/>
    </row>
    <row r="46" spans="1:18" s="16" customFormat="1" x14ac:dyDescent="0.3">
      <c r="A46" s="112">
        <v>42</v>
      </c>
      <c r="B46" s="9" t="s">
        <v>104</v>
      </c>
      <c r="C46" s="18">
        <v>33136</v>
      </c>
      <c r="D46" s="40">
        <v>110</v>
      </c>
      <c r="E46" s="11" t="s">
        <v>13</v>
      </c>
      <c r="F46" s="12" t="s">
        <v>105</v>
      </c>
      <c r="G46" s="12" t="s">
        <v>105</v>
      </c>
      <c r="H46" s="12" t="s">
        <v>25</v>
      </c>
      <c r="I46" s="53">
        <v>110</v>
      </c>
      <c r="J46" s="44">
        <v>0.53649999999999998</v>
      </c>
      <c r="K46" s="9">
        <v>200</v>
      </c>
      <c r="L46" s="73">
        <v>210</v>
      </c>
      <c r="M46" s="9">
        <v>210</v>
      </c>
      <c r="N46" s="9"/>
      <c r="O46" s="9">
        <v>210</v>
      </c>
      <c r="P46" s="31">
        <f>J46*O46</f>
        <v>112.66499999999999</v>
      </c>
      <c r="Q46" s="12">
        <v>1</v>
      </c>
      <c r="R46" s="56">
        <v>2</v>
      </c>
    </row>
    <row r="47" spans="1:18" s="16" customFormat="1" x14ac:dyDescent="0.3">
      <c r="A47" s="112">
        <v>43</v>
      </c>
      <c r="B47" s="9" t="s">
        <v>137</v>
      </c>
      <c r="C47" s="18">
        <v>34125</v>
      </c>
      <c r="D47" s="40">
        <v>110</v>
      </c>
      <c r="E47" s="11" t="s">
        <v>13</v>
      </c>
      <c r="F47" s="12" t="s">
        <v>24</v>
      </c>
      <c r="G47" s="12" t="s">
        <v>115</v>
      </c>
      <c r="H47" s="12" t="s">
        <v>25</v>
      </c>
      <c r="I47" s="53">
        <v>110</v>
      </c>
      <c r="J47" s="44">
        <v>0.53649999999999998</v>
      </c>
      <c r="K47" s="9">
        <v>187.5</v>
      </c>
      <c r="L47" s="9">
        <v>195</v>
      </c>
      <c r="M47" s="9">
        <v>202.5</v>
      </c>
      <c r="N47" s="9"/>
      <c r="O47" s="9">
        <v>202.5</v>
      </c>
      <c r="P47" s="31">
        <f>J47*O47</f>
        <v>108.64125</v>
      </c>
      <c r="Q47" s="12">
        <v>2</v>
      </c>
      <c r="R47" s="58">
        <v>3</v>
      </c>
    </row>
    <row r="48" spans="1:18" s="16" customFormat="1" x14ac:dyDescent="0.3">
      <c r="A48" s="112">
        <v>44</v>
      </c>
      <c r="B48" s="12" t="s">
        <v>44</v>
      </c>
      <c r="C48" s="18">
        <v>32844</v>
      </c>
      <c r="D48" s="40">
        <v>140</v>
      </c>
      <c r="E48" s="11" t="s">
        <v>13</v>
      </c>
      <c r="F48" s="12" t="s">
        <v>60</v>
      </c>
      <c r="G48" s="12" t="s">
        <v>60</v>
      </c>
      <c r="H48" s="12" t="s">
        <v>25</v>
      </c>
      <c r="I48" s="53">
        <v>133.69999999999999</v>
      </c>
      <c r="J48" s="44">
        <v>0.51060000000000005</v>
      </c>
      <c r="K48" s="9">
        <v>150</v>
      </c>
      <c r="L48" s="9">
        <v>160</v>
      </c>
      <c r="M48" s="73">
        <v>167.5</v>
      </c>
      <c r="N48" s="9"/>
      <c r="O48" s="9">
        <v>160</v>
      </c>
      <c r="P48" s="31">
        <f>J48*O48</f>
        <v>81.696000000000012</v>
      </c>
      <c r="Q48" s="12">
        <v>1</v>
      </c>
      <c r="R48" s="56"/>
    </row>
    <row r="49" spans="1:18" s="16" customFormat="1" x14ac:dyDescent="0.3">
      <c r="A49" s="112">
        <v>45</v>
      </c>
      <c r="B49" s="12" t="s">
        <v>36</v>
      </c>
      <c r="C49" s="18">
        <v>25988</v>
      </c>
      <c r="D49" s="12">
        <v>82.5</v>
      </c>
      <c r="E49" s="11" t="s">
        <v>26</v>
      </c>
      <c r="F49" s="12" t="s">
        <v>12</v>
      </c>
      <c r="G49" s="12" t="s">
        <v>12</v>
      </c>
      <c r="H49" s="12" t="s">
        <v>23</v>
      </c>
      <c r="I49" s="54">
        <v>81</v>
      </c>
      <c r="J49" s="44">
        <v>0.7772</v>
      </c>
      <c r="K49" s="73">
        <v>120</v>
      </c>
      <c r="L49" s="9">
        <v>120</v>
      </c>
      <c r="M49" s="73">
        <v>125</v>
      </c>
      <c r="N49" s="9"/>
      <c r="O49" s="9">
        <v>120</v>
      </c>
      <c r="P49" s="31">
        <f t="shared" si="5"/>
        <v>93.263999999999996</v>
      </c>
      <c r="Q49" s="12">
        <v>2</v>
      </c>
      <c r="R49" s="58"/>
    </row>
    <row r="50" spans="1:18" s="16" customFormat="1" x14ac:dyDescent="0.3">
      <c r="A50" s="112">
        <v>46</v>
      </c>
      <c r="B50" s="12" t="s">
        <v>48</v>
      </c>
      <c r="C50" s="18">
        <v>25074</v>
      </c>
      <c r="D50" s="40">
        <v>100</v>
      </c>
      <c r="E50" s="11" t="s">
        <v>26</v>
      </c>
      <c r="F50" s="12" t="s">
        <v>12</v>
      </c>
      <c r="G50" s="12" t="s">
        <v>12</v>
      </c>
      <c r="H50" s="12" t="s">
        <v>23</v>
      </c>
      <c r="I50" s="53">
        <v>98.5</v>
      </c>
      <c r="J50" s="44">
        <v>0.76980000000000004</v>
      </c>
      <c r="K50" s="9">
        <v>132.5</v>
      </c>
      <c r="L50" s="73">
        <v>135</v>
      </c>
      <c r="M50" s="9"/>
      <c r="N50" s="9"/>
      <c r="O50" s="9">
        <v>132.5</v>
      </c>
      <c r="P50" s="31">
        <f>J50*O50</f>
        <v>101.99850000000001</v>
      </c>
      <c r="Q50" s="12">
        <v>1</v>
      </c>
      <c r="R50" s="56"/>
    </row>
    <row r="51" spans="1:18" s="16" customFormat="1" x14ac:dyDescent="0.3">
      <c r="A51" s="112">
        <v>47</v>
      </c>
      <c r="B51" s="37" t="s">
        <v>117</v>
      </c>
      <c r="C51" s="59">
        <v>29718</v>
      </c>
      <c r="D51" s="37">
        <v>100</v>
      </c>
      <c r="E51" s="36" t="s">
        <v>26</v>
      </c>
      <c r="F51" s="37" t="s">
        <v>24</v>
      </c>
      <c r="G51" s="37" t="s">
        <v>24</v>
      </c>
      <c r="H51" s="37" t="s">
        <v>23</v>
      </c>
      <c r="I51" s="74">
        <v>99</v>
      </c>
      <c r="J51" s="75">
        <v>0.55820000000000003</v>
      </c>
      <c r="K51" s="77">
        <v>147.5</v>
      </c>
      <c r="L51" s="77">
        <v>155</v>
      </c>
      <c r="M51" s="76">
        <v>162.5</v>
      </c>
      <c r="N51" s="77"/>
      <c r="O51" s="77">
        <v>155</v>
      </c>
      <c r="P51" s="31">
        <f>J51*O51</f>
        <v>86.521000000000001</v>
      </c>
      <c r="Q51" s="12">
        <v>3</v>
      </c>
      <c r="R51" s="56"/>
    </row>
    <row r="52" spans="1:18" s="16" customFormat="1" x14ac:dyDescent="0.3">
      <c r="A52" s="112">
        <v>48</v>
      </c>
      <c r="B52" s="12" t="s">
        <v>76</v>
      </c>
      <c r="C52" s="18">
        <v>25421</v>
      </c>
      <c r="D52" s="12">
        <v>100</v>
      </c>
      <c r="E52" s="11" t="s">
        <v>26</v>
      </c>
      <c r="F52" s="12" t="s">
        <v>21</v>
      </c>
      <c r="G52" s="12" t="s">
        <v>120</v>
      </c>
      <c r="H52" s="12" t="s">
        <v>25</v>
      </c>
      <c r="I52" s="53">
        <v>94.2</v>
      </c>
      <c r="J52" s="44">
        <v>0.73070000000000002</v>
      </c>
      <c r="K52" s="9">
        <v>155</v>
      </c>
      <c r="L52" s="9">
        <v>165</v>
      </c>
      <c r="M52" s="9">
        <v>170</v>
      </c>
      <c r="N52" s="9"/>
      <c r="O52" s="9">
        <v>170</v>
      </c>
      <c r="P52" s="31">
        <f>J52*O52</f>
        <v>124.21900000000001</v>
      </c>
      <c r="Q52" s="12">
        <v>1</v>
      </c>
      <c r="R52" s="56"/>
    </row>
    <row r="53" spans="1:18" s="16" customFormat="1" x14ac:dyDescent="0.3">
      <c r="A53" s="112">
        <v>49</v>
      </c>
      <c r="B53" s="12" t="s">
        <v>38</v>
      </c>
      <c r="C53" s="18">
        <v>23132</v>
      </c>
      <c r="D53" s="40">
        <v>100</v>
      </c>
      <c r="E53" s="11" t="s">
        <v>32</v>
      </c>
      <c r="F53" s="12" t="s">
        <v>21</v>
      </c>
      <c r="G53" s="12" t="s">
        <v>120</v>
      </c>
      <c r="H53" s="12" t="s">
        <v>23</v>
      </c>
      <c r="I53" s="53">
        <v>101.2</v>
      </c>
      <c r="J53" s="44">
        <v>0.90690000000000004</v>
      </c>
      <c r="K53" s="9">
        <v>155</v>
      </c>
      <c r="L53" s="9">
        <v>160</v>
      </c>
      <c r="M53" s="9">
        <v>162.5</v>
      </c>
      <c r="N53" s="9"/>
      <c r="O53" s="9">
        <v>162.5</v>
      </c>
      <c r="P53" s="31">
        <f>J53*O53</f>
        <v>147.37125</v>
      </c>
      <c r="Q53" s="12">
        <v>1</v>
      </c>
      <c r="R53" s="56"/>
    </row>
  </sheetData>
  <sortState xmlns:xlrd2="http://schemas.microsoft.com/office/spreadsheetml/2017/richdata2" ref="B45:O52">
    <sortCondition ref="D45:D52"/>
  </sortState>
  <mergeCells count="13">
    <mergeCell ref="H2:H3"/>
    <mergeCell ref="A2:A3"/>
    <mergeCell ref="D2:D3"/>
    <mergeCell ref="B2:B3"/>
    <mergeCell ref="F2:F3"/>
    <mergeCell ref="C2:C3"/>
    <mergeCell ref="E2:E3"/>
    <mergeCell ref="G2:G3"/>
    <mergeCell ref="J2:J3"/>
    <mergeCell ref="K2:P2"/>
    <mergeCell ref="R2:R3"/>
    <mergeCell ref="I2:I3"/>
    <mergeCell ref="Q2:Q3"/>
  </mergeCells>
  <pageMargins left="0.7" right="0.7" top="0.75" bottom="0.75" header="0.3" footer="0.3"/>
  <pageSetup paperSize="9" scale="2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"/>
  <sheetViews>
    <sheetView workbookViewId="0">
      <pane ySplit="3" topLeftCell="A4" activePane="bottomLeft" state="frozen"/>
      <selection pane="bottomLeft" activeCell="B19" sqref="B19"/>
    </sheetView>
  </sheetViews>
  <sheetFormatPr defaultRowHeight="15" x14ac:dyDescent="0.25"/>
  <cols>
    <col min="2" max="2" width="46.140625" customWidth="1"/>
    <col min="3" max="3" width="20.42578125" customWidth="1"/>
    <col min="4" max="4" width="9.7109375" customWidth="1"/>
    <col min="5" max="5" width="16.42578125" customWidth="1"/>
    <col min="6" max="6" width="18.42578125" bestFit="1" customWidth="1"/>
    <col min="7" max="7" width="18.42578125" customWidth="1"/>
    <col min="8" max="8" width="16.85546875" customWidth="1"/>
    <col min="9" max="9" width="14" customWidth="1"/>
    <col min="10" max="10" width="13.140625" customWidth="1"/>
    <col min="11" max="11" width="13.42578125" customWidth="1"/>
    <col min="12" max="12" width="11.7109375" customWidth="1"/>
    <col min="13" max="13" width="10.5703125" bestFit="1" customWidth="1"/>
    <col min="14" max="14" width="14.42578125" customWidth="1"/>
  </cols>
  <sheetData>
    <row r="1" spans="1:14" ht="15.75" thickBot="1" x14ac:dyDescent="0.3"/>
    <row r="2" spans="1:14" ht="15.75" x14ac:dyDescent="0.25">
      <c r="A2" s="130" t="s">
        <v>64</v>
      </c>
      <c r="B2" s="130" t="s">
        <v>3</v>
      </c>
      <c r="C2" s="130" t="s">
        <v>5</v>
      </c>
      <c r="D2" s="130" t="s">
        <v>2</v>
      </c>
      <c r="E2" s="130" t="s">
        <v>6</v>
      </c>
      <c r="F2" s="130" t="s">
        <v>4</v>
      </c>
      <c r="G2" s="130" t="s">
        <v>112</v>
      </c>
      <c r="H2" s="135" t="s">
        <v>22</v>
      </c>
      <c r="I2" s="130" t="s">
        <v>20</v>
      </c>
      <c r="J2" s="132" t="s">
        <v>9</v>
      </c>
      <c r="K2" s="132"/>
      <c r="L2" s="132"/>
      <c r="M2" s="132"/>
      <c r="N2" s="133" t="s">
        <v>10</v>
      </c>
    </row>
    <row r="3" spans="1:14" ht="15.75" x14ac:dyDescent="0.25">
      <c r="A3" s="131"/>
      <c r="B3" s="131"/>
      <c r="C3" s="131"/>
      <c r="D3" s="131"/>
      <c r="E3" s="131"/>
      <c r="F3" s="131"/>
      <c r="G3" s="131"/>
      <c r="H3" s="136"/>
      <c r="I3" s="131"/>
      <c r="J3" s="25" t="s">
        <v>16</v>
      </c>
      <c r="K3" s="25" t="s">
        <v>17</v>
      </c>
      <c r="L3" s="25" t="s">
        <v>18</v>
      </c>
      <c r="M3" s="26" t="s">
        <v>19</v>
      </c>
      <c r="N3" s="134"/>
    </row>
    <row r="4" spans="1:14" ht="18.75" x14ac:dyDescent="0.25">
      <c r="A4" s="24"/>
      <c r="B4" s="24"/>
      <c r="C4" s="24"/>
      <c r="D4" s="24"/>
      <c r="E4" s="24"/>
      <c r="F4" s="24"/>
      <c r="G4" s="48"/>
      <c r="H4" s="33"/>
      <c r="I4" s="27"/>
      <c r="J4" s="13"/>
      <c r="K4" s="13"/>
      <c r="L4" s="13"/>
      <c r="M4" s="15"/>
      <c r="N4" s="19"/>
    </row>
    <row r="5" spans="1:14" ht="18.75" x14ac:dyDescent="0.3">
      <c r="A5" s="81">
        <v>1</v>
      </c>
      <c r="B5" s="12" t="s">
        <v>31</v>
      </c>
      <c r="C5" s="18">
        <v>33979</v>
      </c>
      <c r="D5" s="12">
        <v>60</v>
      </c>
      <c r="E5" s="11" t="s">
        <v>13</v>
      </c>
      <c r="F5" s="12" t="s">
        <v>12</v>
      </c>
      <c r="G5" s="12" t="s">
        <v>12</v>
      </c>
      <c r="H5" s="12" t="s">
        <v>29</v>
      </c>
      <c r="I5" s="53">
        <v>55</v>
      </c>
      <c r="J5" s="12">
        <v>55</v>
      </c>
      <c r="K5" s="21">
        <v>2</v>
      </c>
      <c r="L5" s="9">
        <f>J5*K5</f>
        <v>110</v>
      </c>
      <c r="M5" s="84">
        <f>J5*K5/I5</f>
        <v>2</v>
      </c>
      <c r="N5" s="21">
        <v>1</v>
      </c>
    </row>
    <row r="6" spans="1:14" ht="18.75" x14ac:dyDescent="0.3">
      <c r="A6" s="81">
        <v>2</v>
      </c>
      <c r="B6" s="12" t="s">
        <v>62</v>
      </c>
      <c r="C6" s="18">
        <v>24497</v>
      </c>
      <c r="D6" s="12">
        <v>52</v>
      </c>
      <c r="E6" s="11" t="s">
        <v>26</v>
      </c>
      <c r="F6" s="12" t="s">
        <v>63</v>
      </c>
      <c r="G6" s="12" t="s">
        <v>24</v>
      </c>
      <c r="H6" s="12" t="s">
        <v>29</v>
      </c>
      <c r="I6" s="53">
        <v>51.1</v>
      </c>
      <c r="J6" s="21">
        <v>35</v>
      </c>
      <c r="K6" s="9">
        <v>29</v>
      </c>
      <c r="L6" s="9">
        <f>J6*K6</f>
        <v>1015</v>
      </c>
      <c r="M6" s="84">
        <f>J6*K6/I6</f>
        <v>19.863013698630137</v>
      </c>
      <c r="N6" s="21">
        <v>2</v>
      </c>
    </row>
    <row r="7" spans="1:14" ht="18.75" x14ac:dyDescent="0.3">
      <c r="A7" s="81">
        <v>3</v>
      </c>
      <c r="B7" s="12" t="s">
        <v>30</v>
      </c>
      <c r="C7" s="18">
        <v>28501</v>
      </c>
      <c r="D7" s="12">
        <v>56</v>
      </c>
      <c r="E7" s="11" t="s">
        <v>26</v>
      </c>
      <c r="F7" s="12" t="s">
        <v>12</v>
      </c>
      <c r="G7" s="12" t="s">
        <v>12</v>
      </c>
      <c r="H7" s="12" t="s">
        <v>29</v>
      </c>
      <c r="I7" s="100">
        <v>55</v>
      </c>
      <c r="J7" s="21">
        <v>35</v>
      </c>
      <c r="K7" s="21">
        <v>34</v>
      </c>
      <c r="L7" s="9">
        <f t="shared" ref="L7:L10" si="0">J7*K7</f>
        <v>1190</v>
      </c>
      <c r="M7" s="84">
        <f t="shared" ref="M7:M10" si="1">J7*K7/I7</f>
        <v>21.636363636363637</v>
      </c>
      <c r="N7" s="21">
        <v>1</v>
      </c>
    </row>
    <row r="8" spans="1:14" ht="18.75" x14ac:dyDescent="0.3">
      <c r="A8" s="81">
        <v>4</v>
      </c>
      <c r="B8" s="12" t="s">
        <v>35</v>
      </c>
      <c r="C8" s="18">
        <v>28765</v>
      </c>
      <c r="D8" s="12">
        <v>110</v>
      </c>
      <c r="E8" s="11" t="s">
        <v>26</v>
      </c>
      <c r="F8" s="12" t="s">
        <v>12</v>
      </c>
      <c r="G8" s="12" t="s">
        <v>12</v>
      </c>
      <c r="H8" s="12" t="s">
        <v>29</v>
      </c>
      <c r="I8" s="53">
        <v>101</v>
      </c>
      <c r="J8" s="12">
        <v>75</v>
      </c>
      <c r="K8" s="21">
        <v>18</v>
      </c>
      <c r="L8" s="9">
        <f>J8*K8</f>
        <v>1350</v>
      </c>
      <c r="M8" s="84">
        <f>J8*K8/I8</f>
        <v>13.366336633663366</v>
      </c>
      <c r="N8" s="21">
        <v>1</v>
      </c>
    </row>
    <row r="9" spans="1:14" ht="18.75" x14ac:dyDescent="0.3">
      <c r="A9" s="81">
        <v>5</v>
      </c>
      <c r="B9" s="12" t="s">
        <v>136</v>
      </c>
      <c r="C9" s="18">
        <v>32803</v>
      </c>
      <c r="D9" s="12">
        <v>75</v>
      </c>
      <c r="E9" s="11" t="s">
        <v>13</v>
      </c>
      <c r="F9" s="12" t="s">
        <v>15</v>
      </c>
      <c r="G9" s="12" t="s">
        <v>15</v>
      </c>
      <c r="H9" s="12" t="s">
        <v>23</v>
      </c>
      <c r="I9" s="53">
        <v>74.599999999999994</v>
      </c>
      <c r="J9" s="12">
        <v>55</v>
      </c>
      <c r="K9" s="21">
        <v>49</v>
      </c>
      <c r="L9" s="9">
        <f t="shared" si="0"/>
        <v>2695</v>
      </c>
      <c r="M9" s="84">
        <f t="shared" si="1"/>
        <v>36.126005361930297</v>
      </c>
      <c r="N9" s="21">
        <v>1</v>
      </c>
    </row>
    <row r="10" spans="1:14" ht="18.75" customHeight="1" x14ac:dyDescent="0.3">
      <c r="A10" s="81">
        <v>6</v>
      </c>
      <c r="B10" s="12" t="s">
        <v>81</v>
      </c>
      <c r="C10" s="18">
        <v>34885</v>
      </c>
      <c r="D10" s="12">
        <v>82.5</v>
      </c>
      <c r="E10" s="11" t="s">
        <v>13</v>
      </c>
      <c r="F10" s="12" t="s">
        <v>24</v>
      </c>
      <c r="G10" s="12" t="s">
        <v>24</v>
      </c>
      <c r="H10" s="12" t="s">
        <v>23</v>
      </c>
      <c r="I10" s="53">
        <v>82.5</v>
      </c>
      <c r="J10" s="12">
        <v>75</v>
      </c>
      <c r="K10" s="21">
        <v>32</v>
      </c>
      <c r="L10" s="9">
        <f t="shared" si="0"/>
        <v>2400</v>
      </c>
      <c r="M10" s="84">
        <f t="shared" si="1"/>
        <v>29.09090909090909</v>
      </c>
      <c r="N10" s="21">
        <v>1</v>
      </c>
    </row>
    <row r="11" spans="1:14" ht="18.75" x14ac:dyDescent="0.3">
      <c r="A11" s="81">
        <v>7</v>
      </c>
      <c r="B11" s="12" t="s">
        <v>36</v>
      </c>
      <c r="C11" s="18">
        <v>25988</v>
      </c>
      <c r="D11" s="12">
        <v>82.5</v>
      </c>
      <c r="E11" s="11" t="s">
        <v>26</v>
      </c>
      <c r="F11" s="12" t="s">
        <v>12</v>
      </c>
      <c r="G11" s="12" t="s">
        <v>12</v>
      </c>
      <c r="H11" s="12" t="s">
        <v>23</v>
      </c>
      <c r="I11" s="54">
        <v>81</v>
      </c>
      <c r="J11" s="21">
        <v>55</v>
      </c>
      <c r="K11" s="21">
        <v>48</v>
      </c>
      <c r="L11" s="9">
        <f>J11*K11</f>
        <v>2640</v>
      </c>
      <c r="M11" s="84">
        <f>J11*K11/I11</f>
        <v>32.592592592592595</v>
      </c>
      <c r="N11" s="12">
        <v>1</v>
      </c>
    </row>
    <row r="12" spans="1:14" ht="18.75" customHeight="1" x14ac:dyDescent="0.3">
      <c r="A12" s="81">
        <v>8</v>
      </c>
      <c r="B12" s="12" t="s">
        <v>102</v>
      </c>
      <c r="C12" s="18">
        <v>31944</v>
      </c>
      <c r="D12" s="12">
        <v>90</v>
      </c>
      <c r="E12" s="11" t="s">
        <v>13</v>
      </c>
      <c r="F12" s="12" t="s">
        <v>103</v>
      </c>
      <c r="G12" s="12" t="s">
        <v>103</v>
      </c>
      <c r="H12" s="12" t="s">
        <v>25</v>
      </c>
      <c r="I12" s="53">
        <v>87.3</v>
      </c>
      <c r="J12" s="12">
        <v>55</v>
      </c>
      <c r="K12" s="21">
        <v>150</v>
      </c>
      <c r="L12" s="9">
        <f>J12*K12</f>
        <v>8250</v>
      </c>
      <c r="M12" s="84">
        <f>J12*K12/I12</f>
        <v>94.501718213058425</v>
      </c>
      <c r="N12" s="21">
        <v>1</v>
      </c>
    </row>
  </sheetData>
  <sortState xmlns:xlrd2="http://schemas.microsoft.com/office/spreadsheetml/2017/richdata2" ref="B6:N13">
    <sortCondition ref="J6:J13"/>
  </sortState>
  <mergeCells count="11">
    <mergeCell ref="A2:A3"/>
    <mergeCell ref="J2:M2"/>
    <mergeCell ref="N2:N3"/>
    <mergeCell ref="B2:B3"/>
    <mergeCell ref="C2:C3"/>
    <mergeCell ref="D2:D3"/>
    <mergeCell ref="E2:E3"/>
    <mergeCell ref="F2:F3"/>
    <mergeCell ref="I2:I3"/>
    <mergeCell ref="H2:H3"/>
    <mergeCell ref="G2:G3"/>
  </mergeCells>
  <pageMargins left="0.7" right="0.7" top="0.75" bottom="0.75" header="0.3" footer="0.3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"/>
  <sheetViews>
    <sheetView zoomScale="115" zoomScaleNormal="115" workbookViewId="0">
      <pane ySplit="3" topLeftCell="A4" activePane="bottomLeft" state="frozen"/>
      <selection pane="bottomLeft" activeCell="K3" sqref="K3"/>
    </sheetView>
  </sheetViews>
  <sheetFormatPr defaultRowHeight="18.75" x14ac:dyDescent="0.3"/>
  <cols>
    <col min="1" max="1" width="9.140625" style="23"/>
    <col min="2" max="2" width="46.140625" customWidth="1"/>
    <col min="3" max="3" width="20.42578125" customWidth="1"/>
    <col min="4" max="4" width="9.7109375" customWidth="1"/>
    <col min="5" max="5" width="16.42578125" customWidth="1"/>
    <col min="6" max="6" width="18.42578125" bestFit="1" customWidth="1"/>
    <col min="7" max="7" width="16.85546875" customWidth="1"/>
    <col min="8" max="8" width="14" customWidth="1"/>
    <col min="9" max="9" width="13.140625" customWidth="1"/>
    <col min="10" max="10" width="13.42578125" customWidth="1"/>
    <col min="11" max="11" width="11.7109375" customWidth="1"/>
    <col min="12" max="12" width="13.5703125" bestFit="1" customWidth="1"/>
    <col min="13" max="13" width="14.42578125" customWidth="1"/>
    <col min="16" max="16" width="10.28515625" bestFit="1" customWidth="1"/>
    <col min="17" max="17" width="10.140625" bestFit="1" customWidth="1"/>
    <col min="19" max="19" width="32.140625" bestFit="1" customWidth="1"/>
  </cols>
  <sheetData>
    <row r="1" spans="1:13" ht="19.5" thickBot="1" x14ac:dyDescent="0.35"/>
    <row r="2" spans="1:13" ht="15.75" x14ac:dyDescent="0.25">
      <c r="A2" s="137" t="s">
        <v>64</v>
      </c>
      <c r="B2" s="130" t="s">
        <v>3</v>
      </c>
      <c r="C2" s="130" t="s">
        <v>5</v>
      </c>
      <c r="D2" s="130" t="s">
        <v>2</v>
      </c>
      <c r="E2" s="130" t="s">
        <v>6</v>
      </c>
      <c r="F2" s="130" t="s">
        <v>4</v>
      </c>
      <c r="G2" s="135" t="s">
        <v>22</v>
      </c>
      <c r="H2" s="130" t="s">
        <v>20</v>
      </c>
      <c r="I2" s="132" t="s">
        <v>9</v>
      </c>
      <c r="J2" s="132"/>
      <c r="K2" s="132"/>
      <c r="L2" s="132"/>
      <c r="M2" s="133" t="s">
        <v>10</v>
      </c>
    </row>
    <row r="3" spans="1:13" ht="15.75" x14ac:dyDescent="0.25">
      <c r="A3" s="138"/>
      <c r="B3" s="131"/>
      <c r="C3" s="131"/>
      <c r="D3" s="131"/>
      <c r="E3" s="131"/>
      <c r="F3" s="131"/>
      <c r="G3" s="136"/>
      <c r="H3" s="131"/>
      <c r="I3" s="25" t="s">
        <v>16</v>
      </c>
      <c r="J3" s="25" t="s">
        <v>17</v>
      </c>
      <c r="K3" s="114" t="s">
        <v>19</v>
      </c>
      <c r="L3" s="98" t="s">
        <v>140</v>
      </c>
      <c r="M3" s="134"/>
    </row>
    <row r="4" spans="1:13" x14ac:dyDescent="0.25">
      <c r="A4" s="12"/>
      <c r="B4" s="94"/>
      <c r="C4" s="94"/>
      <c r="D4" s="94"/>
      <c r="E4" s="94"/>
      <c r="F4" s="94"/>
      <c r="G4" s="95"/>
      <c r="H4" s="94"/>
      <c r="I4" s="96"/>
      <c r="J4" s="96"/>
      <c r="K4" s="96"/>
      <c r="L4" s="97"/>
      <c r="M4" s="94"/>
    </row>
    <row r="5" spans="1:13" x14ac:dyDescent="0.3">
      <c r="A5" s="81">
        <v>1</v>
      </c>
      <c r="B5" s="12" t="s">
        <v>31</v>
      </c>
      <c r="C5" s="18">
        <v>33979</v>
      </c>
      <c r="D5" s="12">
        <v>60</v>
      </c>
      <c r="E5" s="11" t="s">
        <v>13</v>
      </c>
      <c r="F5" s="12" t="s">
        <v>12</v>
      </c>
      <c r="G5" s="12" t="s">
        <v>29</v>
      </c>
      <c r="H5" s="100">
        <v>55</v>
      </c>
      <c r="I5" s="21">
        <v>27.5</v>
      </c>
      <c r="J5" s="21">
        <v>55</v>
      </c>
      <c r="K5" s="116">
        <v>0.96850000000000003</v>
      </c>
      <c r="L5" s="101">
        <f>I5*J5*K5</f>
        <v>1464.85625</v>
      </c>
      <c r="M5" s="21">
        <v>1</v>
      </c>
    </row>
    <row r="6" spans="1:13" ht="19.5" customHeight="1" x14ac:dyDescent="0.25">
      <c r="A6" s="58">
        <v>2</v>
      </c>
      <c r="B6" s="12" t="s">
        <v>62</v>
      </c>
      <c r="C6" s="18">
        <v>24497</v>
      </c>
      <c r="D6" s="12">
        <v>52</v>
      </c>
      <c r="E6" s="11" t="s">
        <v>26</v>
      </c>
      <c r="F6" s="12" t="s">
        <v>63</v>
      </c>
      <c r="G6" s="12" t="s">
        <v>29</v>
      </c>
      <c r="H6" s="53">
        <v>51.1</v>
      </c>
      <c r="I6" s="9">
        <v>25</v>
      </c>
      <c r="J6" s="9">
        <v>89</v>
      </c>
      <c r="K6" s="116">
        <v>0.98640000000000005</v>
      </c>
      <c r="L6" s="101">
        <f t="shared" ref="L6:L7" si="0">I6*J6*K6</f>
        <v>2194.7400000000002</v>
      </c>
      <c r="M6" s="12">
        <v>1</v>
      </c>
    </row>
    <row r="7" spans="1:13" x14ac:dyDescent="0.25">
      <c r="A7" s="58">
        <v>3</v>
      </c>
      <c r="B7" s="12" t="s">
        <v>30</v>
      </c>
      <c r="C7" s="18">
        <v>28501</v>
      </c>
      <c r="D7" s="12">
        <v>56</v>
      </c>
      <c r="E7" s="11" t="s">
        <v>26</v>
      </c>
      <c r="F7" s="12" t="s">
        <v>12</v>
      </c>
      <c r="G7" s="12" t="s">
        <v>29</v>
      </c>
      <c r="H7" s="53">
        <v>55</v>
      </c>
      <c r="I7" s="9">
        <v>27.5</v>
      </c>
      <c r="J7" s="9">
        <v>85</v>
      </c>
      <c r="K7" s="116">
        <v>0.96850000000000003</v>
      </c>
      <c r="L7" s="101">
        <f t="shared" si="0"/>
        <v>2263.8687500000001</v>
      </c>
      <c r="M7" s="12">
        <v>1</v>
      </c>
    </row>
  </sheetData>
  <mergeCells count="10">
    <mergeCell ref="H2:H3"/>
    <mergeCell ref="I2:L2"/>
    <mergeCell ref="M2:M3"/>
    <mergeCell ref="G2:G3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4"/>
  <sheetViews>
    <sheetView workbookViewId="0">
      <pane ySplit="3" topLeftCell="A19" activePane="bottomLeft" state="frozen"/>
      <selection pane="bottomLeft" activeCell="J19" sqref="J19"/>
    </sheetView>
  </sheetViews>
  <sheetFormatPr defaultRowHeight="18.75" x14ac:dyDescent="0.3"/>
  <cols>
    <col min="1" max="1" width="8" style="23" customWidth="1"/>
    <col min="2" max="2" width="51" customWidth="1"/>
    <col min="3" max="3" width="14.85546875" customWidth="1"/>
    <col min="4" max="4" width="8" customWidth="1"/>
    <col min="5" max="5" width="17" customWidth="1"/>
    <col min="6" max="6" width="20.140625" bestFit="1" customWidth="1"/>
    <col min="7" max="7" width="18.28515625" customWidth="1"/>
    <col min="8" max="9" width="14.7109375" customWidth="1"/>
    <col min="10" max="10" width="9.85546875" customWidth="1"/>
    <col min="12" max="12" width="12" bestFit="1" customWidth="1"/>
    <col min="14" max="14" width="7.28515625" customWidth="1"/>
    <col min="15" max="15" width="10.28515625" customWidth="1"/>
    <col min="16" max="16" width="15.5703125" style="23" bestFit="1" customWidth="1"/>
  </cols>
  <sheetData>
    <row r="1" spans="1:17" ht="21" thickBot="1" x14ac:dyDescent="0.3">
      <c r="A1" s="34"/>
      <c r="B1" s="3"/>
      <c r="C1" s="3"/>
      <c r="D1" s="3"/>
      <c r="E1" s="3"/>
      <c r="F1" s="3"/>
      <c r="G1" s="3"/>
      <c r="H1" s="1"/>
      <c r="I1" s="1"/>
      <c r="J1" s="4"/>
      <c r="K1" s="3"/>
      <c r="L1" s="6"/>
      <c r="M1" s="6"/>
      <c r="N1" s="6"/>
      <c r="O1" s="7"/>
      <c r="P1" s="30"/>
      <c r="Q1" s="8"/>
    </row>
    <row r="2" spans="1:17" s="16" customFormat="1" ht="18.75" customHeight="1" x14ac:dyDescent="0.3">
      <c r="A2" s="128" t="s">
        <v>64</v>
      </c>
      <c r="B2" s="119" t="s">
        <v>3</v>
      </c>
      <c r="C2" s="119" t="s">
        <v>5</v>
      </c>
      <c r="D2" s="119" t="s">
        <v>2</v>
      </c>
      <c r="E2" s="119" t="s">
        <v>6</v>
      </c>
      <c r="F2" s="119" t="s">
        <v>4</v>
      </c>
      <c r="G2" s="119" t="s">
        <v>112</v>
      </c>
      <c r="H2" s="119" t="s">
        <v>22</v>
      </c>
      <c r="I2" s="119" t="s">
        <v>7</v>
      </c>
      <c r="J2" s="123" t="s">
        <v>8</v>
      </c>
      <c r="K2" s="125" t="s">
        <v>42</v>
      </c>
      <c r="L2" s="125"/>
      <c r="M2" s="125"/>
      <c r="N2" s="125"/>
      <c r="O2" s="125"/>
      <c r="P2" s="125"/>
      <c r="Q2" s="126" t="s">
        <v>0</v>
      </c>
    </row>
    <row r="3" spans="1:17" s="16" customFormat="1" ht="21.75" customHeight="1" x14ac:dyDescent="0.3">
      <c r="A3" s="129"/>
      <c r="B3" s="120"/>
      <c r="C3" s="120"/>
      <c r="D3" s="120"/>
      <c r="E3" s="120"/>
      <c r="F3" s="120"/>
      <c r="G3" s="120"/>
      <c r="H3" s="120"/>
      <c r="I3" s="120"/>
      <c r="J3" s="124"/>
      <c r="K3" s="13">
        <v>1</v>
      </c>
      <c r="L3" s="13">
        <v>2</v>
      </c>
      <c r="M3" s="13">
        <v>3</v>
      </c>
      <c r="N3" s="13">
        <v>4</v>
      </c>
      <c r="O3" s="13" t="s">
        <v>11</v>
      </c>
      <c r="P3" s="15" t="s">
        <v>8</v>
      </c>
      <c r="Q3" s="127"/>
    </row>
    <row r="4" spans="1:17" s="16" customFormat="1" ht="21.75" customHeight="1" x14ac:dyDescent="0.3">
      <c r="A4" s="45"/>
      <c r="B4" s="19"/>
      <c r="C4" s="62"/>
      <c r="D4" s="62"/>
      <c r="E4" s="62"/>
      <c r="F4" s="62"/>
      <c r="G4" s="62"/>
      <c r="H4" s="62"/>
      <c r="I4" s="62"/>
      <c r="J4" s="63"/>
      <c r="K4" s="64"/>
      <c r="L4" s="64"/>
      <c r="M4" s="64"/>
      <c r="N4" s="64"/>
      <c r="O4" s="64"/>
      <c r="P4" s="65"/>
      <c r="Q4" s="62"/>
    </row>
    <row r="5" spans="1:17" s="16" customFormat="1" ht="21" x14ac:dyDescent="0.3">
      <c r="A5" s="20"/>
      <c r="B5" s="142" t="s">
        <v>133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</row>
    <row r="6" spans="1:17" s="39" customFormat="1" x14ac:dyDescent="0.3">
      <c r="A6" s="112">
        <v>1</v>
      </c>
      <c r="B6" s="72" t="s">
        <v>91</v>
      </c>
      <c r="C6" s="10">
        <v>38503</v>
      </c>
      <c r="D6" s="72">
        <v>75</v>
      </c>
      <c r="E6" s="11" t="s">
        <v>107</v>
      </c>
      <c r="F6" s="72" t="s">
        <v>24</v>
      </c>
      <c r="G6" s="72" t="s">
        <v>24</v>
      </c>
      <c r="H6" s="37" t="s">
        <v>23</v>
      </c>
      <c r="I6" s="52" t="s">
        <v>118</v>
      </c>
      <c r="J6" s="44">
        <v>0.68510000000000004</v>
      </c>
      <c r="K6" s="79">
        <v>52.5</v>
      </c>
      <c r="L6" s="79">
        <v>55</v>
      </c>
      <c r="M6" s="14">
        <v>55</v>
      </c>
      <c r="N6" s="35"/>
      <c r="O6" s="14">
        <v>55</v>
      </c>
      <c r="P6" s="28">
        <f>J6*O6</f>
        <v>37.680500000000002</v>
      </c>
      <c r="Q6" s="22">
        <v>1</v>
      </c>
    </row>
    <row r="7" spans="1:17" s="39" customFormat="1" x14ac:dyDescent="0.25">
      <c r="A7" s="112">
        <v>2</v>
      </c>
      <c r="B7" s="72" t="s">
        <v>77</v>
      </c>
      <c r="C7" s="10">
        <v>38944</v>
      </c>
      <c r="D7" s="72">
        <v>82.5</v>
      </c>
      <c r="E7" s="11" t="s">
        <v>107</v>
      </c>
      <c r="F7" s="72" t="s">
        <v>78</v>
      </c>
      <c r="G7" s="72" t="s">
        <v>24</v>
      </c>
      <c r="H7" s="12" t="s">
        <v>23</v>
      </c>
      <c r="I7" s="52">
        <v>76.900000000000006</v>
      </c>
      <c r="J7" s="44">
        <v>0.65169999999999995</v>
      </c>
      <c r="K7" s="14">
        <v>37.5</v>
      </c>
      <c r="L7" s="85">
        <v>47.5</v>
      </c>
      <c r="M7" s="79">
        <v>55</v>
      </c>
      <c r="N7" s="35"/>
      <c r="O7" s="85">
        <v>47.5</v>
      </c>
      <c r="P7" s="28">
        <f>J7*O7</f>
        <v>30.955749999999998</v>
      </c>
      <c r="Q7" s="22">
        <v>3</v>
      </c>
    </row>
    <row r="8" spans="1:17" s="87" customFormat="1" ht="17.25" customHeight="1" x14ac:dyDescent="0.3">
      <c r="A8" s="113">
        <v>3</v>
      </c>
      <c r="B8" s="37" t="s">
        <v>75</v>
      </c>
      <c r="C8" s="59">
        <v>39008</v>
      </c>
      <c r="D8" s="37">
        <v>82.5</v>
      </c>
      <c r="E8" s="36" t="s">
        <v>107</v>
      </c>
      <c r="F8" s="37" t="s">
        <v>24</v>
      </c>
      <c r="G8" s="37" t="s">
        <v>24</v>
      </c>
      <c r="H8" s="37" t="s">
        <v>23</v>
      </c>
      <c r="I8" s="82">
        <v>74.2</v>
      </c>
      <c r="J8" s="75">
        <v>0.67010000000000003</v>
      </c>
      <c r="K8" s="83">
        <v>37.5</v>
      </c>
      <c r="L8" s="86">
        <v>47.5</v>
      </c>
      <c r="M8" s="83">
        <v>52.5</v>
      </c>
      <c r="N8" s="103"/>
      <c r="O8" s="83">
        <v>52.5</v>
      </c>
      <c r="P8" s="88">
        <f t="shared" ref="P8" si="0">J8*O8</f>
        <v>35.180250000000001</v>
      </c>
      <c r="Q8" s="21">
        <v>2</v>
      </c>
    </row>
    <row r="9" spans="1:17" s="39" customFormat="1" ht="18.75" customHeight="1" x14ac:dyDescent="0.25">
      <c r="A9" s="112">
        <v>4</v>
      </c>
      <c r="B9" s="9" t="s">
        <v>119</v>
      </c>
      <c r="C9" s="18">
        <v>37132</v>
      </c>
      <c r="D9" s="12">
        <v>75</v>
      </c>
      <c r="E9" s="11" t="s">
        <v>13</v>
      </c>
      <c r="F9" s="12" t="s">
        <v>24</v>
      </c>
      <c r="G9" s="12" t="s">
        <v>24</v>
      </c>
      <c r="H9" s="12" t="s">
        <v>23</v>
      </c>
      <c r="I9" s="52">
        <v>72.599999999999994</v>
      </c>
      <c r="J9" s="44">
        <v>0.68200000000000005</v>
      </c>
      <c r="K9" s="14">
        <v>55</v>
      </c>
      <c r="L9" s="14">
        <v>60</v>
      </c>
      <c r="M9" s="79">
        <v>62.5</v>
      </c>
      <c r="N9" s="35"/>
      <c r="O9" s="14">
        <v>60</v>
      </c>
      <c r="P9" s="28">
        <f t="shared" ref="P9" si="1">J9*O9</f>
        <v>40.92</v>
      </c>
      <c r="Q9" s="22">
        <v>1</v>
      </c>
    </row>
    <row r="10" spans="1:17" s="39" customFormat="1" ht="21" x14ac:dyDescent="0.35">
      <c r="A10" s="20"/>
      <c r="B10" s="139" t="s">
        <v>134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7" s="87" customFormat="1" x14ac:dyDescent="0.3">
      <c r="A11" s="113">
        <v>5</v>
      </c>
      <c r="B11" s="37" t="s">
        <v>67</v>
      </c>
      <c r="C11" s="59">
        <v>39396</v>
      </c>
      <c r="D11" s="37">
        <v>67.5</v>
      </c>
      <c r="E11" s="36" t="s">
        <v>51</v>
      </c>
      <c r="F11" s="37" t="s">
        <v>24</v>
      </c>
      <c r="G11" s="37" t="s">
        <v>24</v>
      </c>
      <c r="H11" s="37" t="s">
        <v>23</v>
      </c>
      <c r="I11" s="74">
        <v>66.5</v>
      </c>
      <c r="J11" s="75">
        <v>0.73570000000000002</v>
      </c>
      <c r="K11" s="77">
        <v>40</v>
      </c>
      <c r="L11" s="77">
        <v>45</v>
      </c>
      <c r="M11" s="77">
        <v>50</v>
      </c>
      <c r="N11" s="21"/>
      <c r="O11" s="77">
        <v>50</v>
      </c>
      <c r="P11" s="102">
        <f t="shared" ref="P11:P19" si="2">J11*O11</f>
        <v>36.785000000000004</v>
      </c>
      <c r="Q11" s="37">
        <v>5</v>
      </c>
    </row>
    <row r="12" spans="1:17" s="87" customFormat="1" ht="17.25" customHeight="1" x14ac:dyDescent="0.3">
      <c r="A12" s="113">
        <v>6</v>
      </c>
      <c r="B12" s="37" t="s">
        <v>70</v>
      </c>
      <c r="C12" s="59">
        <v>39234</v>
      </c>
      <c r="D12" s="37">
        <v>75</v>
      </c>
      <c r="E12" s="36" t="s">
        <v>51</v>
      </c>
      <c r="F12" s="37" t="s">
        <v>24</v>
      </c>
      <c r="G12" s="37" t="s">
        <v>24</v>
      </c>
      <c r="H12" s="37" t="s">
        <v>23</v>
      </c>
      <c r="I12" s="74">
        <v>75</v>
      </c>
      <c r="J12" s="75">
        <v>0.66449999999999998</v>
      </c>
      <c r="K12" s="77">
        <v>50</v>
      </c>
      <c r="L12" s="77">
        <v>55</v>
      </c>
      <c r="M12" s="77">
        <v>65</v>
      </c>
      <c r="N12" s="21"/>
      <c r="O12" s="77">
        <v>65</v>
      </c>
      <c r="P12" s="102">
        <f t="shared" si="2"/>
        <v>43.192499999999995</v>
      </c>
      <c r="Q12" s="37">
        <v>3</v>
      </c>
    </row>
    <row r="13" spans="1:17" s="87" customFormat="1" x14ac:dyDescent="0.3">
      <c r="A13" s="113">
        <v>7</v>
      </c>
      <c r="B13" s="37" t="s">
        <v>66</v>
      </c>
      <c r="C13" s="59">
        <v>39423</v>
      </c>
      <c r="D13" s="37">
        <v>67.5</v>
      </c>
      <c r="E13" s="36" t="s">
        <v>51</v>
      </c>
      <c r="F13" s="37" t="s">
        <v>24</v>
      </c>
      <c r="G13" s="37" t="s">
        <v>24</v>
      </c>
      <c r="H13" s="37" t="s">
        <v>23</v>
      </c>
      <c r="I13" s="74">
        <v>63.7</v>
      </c>
      <c r="J13" s="75">
        <v>0.76590000000000003</v>
      </c>
      <c r="K13" s="77">
        <v>40</v>
      </c>
      <c r="L13" s="77">
        <v>50</v>
      </c>
      <c r="M13" s="77">
        <v>60</v>
      </c>
      <c r="N13" s="21"/>
      <c r="O13" s="77">
        <v>60</v>
      </c>
      <c r="P13" s="102">
        <f t="shared" si="2"/>
        <v>45.954000000000001</v>
      </c>
      <c r="Q13" s="37">
        <v>1</v>
      </c>
    </row>
    <row r="14" spans="1:17" s="87" customFormat="1" ht="19.5" customHeight="1" x14ac:dyDescent="0.3">
      <c r="A14" s="113">
        <v>8</v>
      </c>
      <c r="B14" s="37" t="s">
        <v>68</v>
      </c>
      <c r="C14" s="59">
        <v>39453</v>
      </c>
      <c r="D14" s="37">
        <v>67.5</v>
      </c>
      <c r="E14" s="36" t="s">
        <v>51</v>
      </c>
      <c r="F14" s="37" t="s">
        <v>24</v>
      </c>
      <c r="G14" s="37" t="s">
        <v>24</v>
      </c>
      <c r="H14" s="37" t="s">
        <v>23</v>
      </c>
      <c r="I14" s="74">
        <v>61.8</v>
      </c>
      <c r="J14" s="75">
        <v>0.78890000000000005</v>
      </c>
      <c r="K14" s="77">
        <v>45</v>
      </c>
      <c r="L14" s="77">
        <v>50</v>
      </c>
      <c r="M14" s="76">
        <v>52.5</v>
      </c>
      <c r="N14" s="21"/>
      <c r="O14" s="77">
        <v>50</v>
      </c>
      <c r="P14" s="102">
        <f t="shared" si="2"/>
        <v>39.445</v>
      </c>
      <c r="Q14" s="37">
        <v>4</v>
      </c>
    </row>
    <row r="15" spans="1:17" s="87" customFormat="1" x14ac:dyDescent="0.3">
      <c r="A15" s="113">
        <v>9</v>
      </c>
      <c r="B15" s="37" t="s">
        <v>131</v>
      </c>
      <c r="C15" s="59">
        <v>39223</v>
      </c>
      <c r="D15" s="37">
        <v>56</v>
      </c>
      <c r="E15" s="36" t="s">
        <v>51</v>
      </c>
      <c r="F15" s="37" t="s">
        <v>24</v>
      </c>
      <c r="G15" s="37" t="s">
        <v>24</v>
      </c>
      <c r="H15" s="37" t="s">
        <v>23</v>
      </c>
      <c r="I15" s="74">
        <v>56</v>
      </c>
      <c r="J15" s="75">
        <v>0.87480000000000002</v>
      </c>
      <c r="K15" s="77">
        <v>45</v>
      </c>
      <c r="L15" s="77">
        <v>50</v>
      </c>
      <c r="M15" s="76">
        <v>52.5</v>
      </c>
      <c r="N15" s="77"/>
      <c r="O15" s="77">
        <v>50</v>
      </c>
      <c r="P15" s="102">
        <f t="shared" si="2"/>
        <v>43.74</v>
      </c>
      <c r="Q15" s="37">
        <v>2</v>
      </c>
    </row>
    <row r="16" spans="1:17" s="39" customFormat="1" x14ac:dyDescent="0.3">
      <c r="A16" s="113">
        <v>10</v>
      </c>
      <c r="B16" s="12" t="s">
        <v>87</v>
      </c>
      <c r="C16" s="18">
        <v>38996</v>
      </c>
      <c r="D16" s="12">
        <v>56</v>
      </c>
      <c r="E16" s="11" t="s">
        <v>107</v>
      </c>
      <c r="F16" s="12" t="s">
        <v>88</v>
      </c>
      <c r="G16" s="12" t="s">
        <v>120</v>
      </c>
      <c r="H16" s="12" t="s">
        <v>23</v>
      </c>
      <c r="I16" s="53">
        <v>53.5</v>
      </c>
      <c r="J16" s="44">
        <v>0.92179999999999995</v>
      </c>
      <c r="K16" s="9">
        <v>32.5</v>
      </c>
      <c r="L16" s="9">
        <v>35</v>
      </c>
      <c r="M16" s="9">
        <v>37.5</v>
      </c>
      <c r="N16" s="22"/>
      <c r="O16" s="9">
        <v>37.5</v>
      </c>
      <c r="P16" s="84">
        <f t="shared" si="2"/>
        <v>34.567499999999995</v>
      </c>
      <c r="Q16" s="12">
        <v>4</v>
      </c>
    </row>
    <row r="17" spans="1:17" s="39" customFormat="1" x14ac:dyDescent="0.3">
      <c r="A17" s="113">
        <v>11</v>
      </c>
      <c r="B17" s="12" t="s">
        <v>69</v>
      </c>
      <c r="C17" s="18">
        <v>39101</v>
      </c>
      <c r="D17" s="12">
        <v>67.5</v>
      </c>
      <c r="E17" s="11" t="s">
        <v>107</v>
      </c>
      <c r="F17" s="12" t="s">
        <v>126</v>
      </c>
      <c r="G17" s="12" t="s">
        <v>126</v>
      </c>
      <c r="H17" s="12" t="s">
        <v>23</v>
      </c>
      <c r="I17" s="53">
        <v>65.8</v>
      </c>
      <c r="J17" s="44">
        <v>0.7429</v>
      </c>
      <c r="K17" s="9">
        <v>50</v>
      </c>
      <c r="L17" s="9">
        <v>60</v>
      </c>
      <c r="M17" s="73">
        <v>67.5</v>
      </c>
      <c r="N17" s="22"/>
      <c r="O17" s="9">
        <v>60</v>
      </c>
      <c r="P17" s="84">
        <f t="shared" si="2"/>
        <v>44.573999999999998</v>
      </c>
      <c r="Q17" s="12">
        <v>1</v>
      </c>
    </row>
    <row r="18" spans="1:17" s="39" customFormat="1" x14ac:dyDescent="0.3">
      <c r="A18" s="113">
        <v>12</v>
      </c>
      <c r="B18" s="12" t="s">
        <v>127</v>
      </c>
      <c r="C18" s="18">
        <v>39069</v>
      </c>
      <c r="D18" s="12">
        <v>67.5</v>
      </c>
      <c r="E18" s="11" t="s">
        <v>107</v>
      </c>
      <c r="F18" s="12" t="s">
        <v>24</v>
      </c>
      <c r="G18" s="12" t="s">
        <v>24</v>
      </c>
      <c r="H18" s="12" t="s">
        <v>23</v>
      </c>
      <c r="I18" s="53">
        <v>67.2</v>
      </c>
      <c r="J18" s="44">
        <v>0.72870000000000001</v>
      </c>
      <c r="K18" s="9">
        <v>40</v>
      </c>
      <c r="L18" s="9">
        <v>50</v>
      </c>
      <c r="M18" s="9">
        <v>60</v>
      </c>
      <c r="N18" s="22"/>
      <c r="O18" s="9">
        <v>60</v>
      </c>
      <c r="P18" s="84">
        <f t="shared" si="2"/>
        <v>43.722000000000001</v>
      </c>
      <c r="Q18" s="12">
        <v>2</v>
      </c>
    </row>
    <row r="19" spans="1:17" s="39" customFormat="1" x14ac:dyDescent="0.3">
      <c r="A19" s="113">
        <v>13</v>
      </c>
      <c r="B19" s="12" t="s">
        <v>71</v>
      </c>
      <c r="C19" s="18">
        <v>39171</v>
      </c>
      <c r="D19" s="12">
        <v>60</v>
      </c>
      <c r="E19" s="11" t="s">
        <v>107</v>
      </c>
      <c r="F19" s="12" t="s">
        <v>24</v>
      </c>
      <c r="G19" s="12" t="s">
        <v>24</v>
      </c>
      <c r="H19" s="12" t="s">
        <v>23</v>
      </c>
      <c r="I19" s="53">
        <v>59</v>
      </c>
      <c r="J19" s="115">
        <v>0.82709999999999995</v>
      </c>
      <c r="K19" s="73">
        <v>47.5</v>
      </c>
      <c r="L19" s="9">
        <v>47.5</v>
      </c>
      <c r="M19" s="73">
        <v>52.5</v>
      </c>
      <c r="N19" s="22"/>
      <c r="O19" s="9">
        <v>47.5</v>
      </c>
      <c r="P19" s="84">
        <f t="shared" si="2"/>
        <v>39.28725</v>
      </c>
      <c r="Q19" s="12">
        <v>3</v>
      </c>
    </row>
    <row r="20" spans="1:17" s="39" customFormat="1" x14ac:dyDescent="0.3">
      <c r="A20" s="113">
        <v>14</v>
      </c>
      <c r="B20" s="12" t="s">
        <v>41</v>
      </c>
      <c r="C20" s="18">
        <v>38127</v>
      </c>
      <c r="D20" s="12">
        <v>60</v>
      </c>
      <c r="E20" s="11" t="s">
        <v>106</v>
      </c>
      <c r="F20" s="12" t="s">
        <v>15</v>
      </c>
      <c r="G20" s="12" t="s">
        <v>15</v>
      </c>
      <c r="H20" s="12" t="s">
        <v>23</v>
      </c>
      <c r="I20" s="53">
        <v>58</v>
      </c>
      <c r="J20" s="44">
        <v>0.84219999999999995</v>
      </c>
      <c r="K20" s="9">
        <v>50</v>
      </c>
      <c r="L20" s="9">
        <v>52.5</v>
      </c>
      <c r="M20" s="9">
        <v>60</v>
      </c>
      <c r="N20" s="9"/>
      <c r="O20" s="9">
        <v>60</v>
      </c>
      <c r="P20" s="84">
        <f t="shared" ref="P20:P25" si="3">J20*O20</f>
        <v>50.531999999999996</v>
      </c>
      <c r="Q20" s="12">
        <v>1</v>
      </c>
    </row>
    <row r="21" spans="1:17" s="39" customFormat="1" x14ac:dyDescent="0.3">
      <c r="A21" s="113">
        <v>15</v>
      </c>
      <c r="B21" s="12" t="s">
        <v>100</v>
      </c>
      <c r="C21" s="18">
        <v>38227</v>
      </c>
      <c r="D21" s="12">
        <v>75</v>
      </c>
      <c r="E21" s="11" t="s">
        <v>106</v>
      </c>
      <c r="F21" s="12" t="s">
        <v>93</v>
      </c>
      <c r="G21" s="12" t="s">
        <v>93</v>
      </c>
      <c r="H21" s="12" t="s">
        <v>23</v>
      </c>
      <c r="I21" s="53">
        <v>73.599999999999994</v>
      </c>
      <c r="J21" s="44">
        <v>0.67449999999999999</v>
      </c>
      <c r="K21" s="9">
        <v>55</v>
      </c>
      <c r="L21" s="9">
        <v>65</v>
      </c>
      <c r="M21" s="73">
        <v>67.5</v>
      </c>
      <c r="N21" s="9"/>
      <c r="O21" s="9">
        <v>65</v>
      </c>
      <c r="P21" s="84">
        <f t="shared" si="3"/>
        <v>43.842500000000001</v>
      </c>
      <c r="Q21" s="12">
        <v>2</v>
      </c>
    </row>
    <row r="22" spans="1:17" s="39" customFormat="1" x14ac:dyDescent="0.3">
      <c r="A22" s="113">
        <v>16</v>
      </c>
      <c r="B22" s="12" t="s">
        <v>73</v>
      </c>
      <c r="C22" s="18">
        <v>28136</v>
      </c>
      <c r="D22" s="12">
        <v>75</v>
      </c>
      <c r="E22" s="11" t="s">
        <v>13</v>
      </c>
      <c r="F22" s="12" t="s">
        <v>24</v>
      </c>
      <c r="G22" s="12" t="s">
        <v>24</v>
      </c>
      <c r="H22" s="12" t="s">
        <v>23</v>
      </c>
      <c r="I22" s="53">
        <v>72.7</v>
      </c>
      <c r="J22" s="44">
        <v>0.68120000000000003</v>
      </c>
      <c r="K22" s="9">
        <v>85</v>
      </c>
      <c r="L22" s="9">
        <v>90</v>
      </c>
      <c r="M22" s="9">
        <v>92.5</v>
      </c>
      <c r="N22" s="9"/>
      <c r="O22" s="9">
        <v>92.5</v>
      </c>
      <c r="P22" s="84">
        <f t="shared" si="3"/>
        <v>63.011000000000003</v>
      </c>
      <c r="Q22" s="12">
        <v>1</v>
      </c>
    </row>
    <row r="23" spans="1:17" s="39" customFormat="1" x14ac:dyDescent="0.3">
      <c r="A23" s="113">
        <v>17</v>
      </c>
      <c r="B23" s="12" t="s">
        <v>36</v>
      </c>
      <c r="C23" s="18">
        <v>25988</v>
      </c>
      <c r="D23" s="12">
        <v>82.5</v>
      </c>
      <c r="E23" s="11" t="s">
        <v>26</v>
      </c>
      <c r="F23" s="12" t="s">
        <v>12</v>
      </c>
      <c r="G23" s="12" t="s">
        <v>12</v>
      </c>
      <c r="H23" s="12" t="s">
        <v>23</v>
      </c>
      <c r="I23" s="53">
        <v>81</v>
      </c>
      <c r="J23" s="44">
        <v>0.7772</v>
      </c>
      <c r="K23" s="9">
        <v>70</v>
      </c>
      <c r="L23" s="9">
        <v>75</v>
      </c>
      <c r="M23" s="9">
        <v>80</v>
      </c>
      <c r="N23" s="9"/>
      <c r="O23" s="9">
        <v>80</v>
      </c>
      <c r="P23" s="84">
        <f t="shared" si="3"/>
        <v>62.176000000000002</v>
      </c>
      <c r="Q23" s="12">
        <v>1</v>
      </c>
    </row>
    <row r="24" spans="1:17" s="39" customFormat="1" ht="24" customHeight="1" x14ac:dyDescent="0.25">
      <c r="A24" s="112">
        <v>18</v>
      </c>
      <c r="B24" s="9" t="s">
        <v>89</v>
      </c>
      <c r="C24" s="18">
        <v>26474</v>
      </c>
      <c r="D24" s="12">
        <v>90</v>
      </c>
      <c r="E24" s="11" t="s">
        <v>26</v>
      </c>
      <c r="F24" s="12" t="s">
        <v>88</v>
      </c>
      <c r="G24" s="12" t="s">
        <v>120</v>
      </c>
      <c r="H24" s="12" t="s">
        <v>23</v>
      </c>
      <c r="I24" s="53">
        <v>89.3</v>
      </c>
      <c r="J24" s="44">
        <v>0.69040000000000001</v>
      </c>
      <c r="K24" s="9">
        <v>67.5</v>
      </c>
      <c r="L24" s="9">
        <v>77.5</v>
      </c>
      <c r="M24" s="9">
        <v>80</v>
      </c>
      <c r="N24" s="9"/>
      <c r="O24" s="9">
        <v>80</v>
      </c>
      <c r="P24" s="84">
        <f t="shared" si="3"/>
        <v>55.231999999999999</v>
      </c>
      <c r="Q24" s="12">
        <v>2</v>
      </c>
    </row>
    <row r="25" spans="1:17" s="39" customFormat="1" x14ac:dyDescent="0.3">
      <c r="A25" s="113">
        <v>19</v>
      </c>
      <c r="B25" s="12" t="s">
        <v>65</v>
      </c>
      <c r="C25" s="18">
        <v>28793</v>
      </c>
      <c r="D25" s="12">
        <v>75</v>
      </c>
      <c r="E25" s="11" t="s">
        <v>26</v>
      </c>
      <c r="F25" s="12" t="s">
        <v>15</v>
      </c>
      <c r="G25" s="12" t="s">
        <v>15</v>
      </c>
      <c r="H25" s="12" t="s">
        <v>25</v>
      </c>
      <c r="I25" s="53">
        <v>74.3</v>
      </c>
      <c r="J25" s="44">
        <v>0.92379999999999995</v>
      </c>
      <c r="K25" s="9">
        <v>70</v>
      </c>
      <c r="L25" s="9">
        <v>75</v>
      </c>
      <c r="M25" s="9">
        <v>80</v>
      </c>
      <c r="N25" s="9"/>
      <c r="O25" s="9">
        <v>80</v>
      </c>
      <c r="P25" s="84">
        <f t="shared" si="3"/>
        <v>73.903999999999996</v>
      </c>
      <c r="Q25" s="12">
        <v>1</v>
      </c>
    </row>
    <row r="26" spans="1:17" s="39" customFormat="1" ht="21" x14ac:dyDescent="0.35">
      <c r="A26" s="20"/>
      <c r="B26" s="139" t="s">
        <v>135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</row>
    <row r="27" spans="1:17" s="39" customFormat="1" x14ac:dyDescent="0.25">
      <c r="A27" s="112">
        <v>20</v>
      </c>
      <c r="B27" s="72" t="s">
        <v>92</v>
      </c>
      <c r="C27" s="10">
        <v>38561</v>
      </c>
      <c r="D27" s="72">
        <v>60</v>
      </c>
      <c r="E27" s="11" t="s">
        <v>107</v>
      </c>
      <c r="F27" s="72" t="s">
        <v>93</v>
      </c>
      <c r="G27" s="72" t="s">
        <v>93</v>
      </c>
      <c r="H27" s="12" t="s">
        <v>23</v>
      </c>
      <c r="I27" s="52">
        <v>58.2</v>
      </c>
      <c r="J27" s="44">
        <v>0.83509999999999995</v>
      </c>
      <c r="K27" s="14">
        <v>40</v>
      </c>
      <c r="L27" s="91">
        <v>45</v>
      </c>
      <c r="M27" s="57">
        <v>50</v>
      </c>
      <c r="N27" s="41"/>
      <c r="O27" s="57">
        <v>50</v>
      </c>
      <c r="P27" s="84">
        <v>41.755000000000003</v>
      </c>
      <c r="Q27" s="32">
        <v>2</v>
      </c>
    </row>
    <row r="28" spans="1:17" s="39" customFormat="1" x14ac:dyDescent="0.25">
      <c r="A28" s="112">
        <v>21</v>
      </c>
      <c r="B28" s="12" t="s">
        <v>123</v>
      </c>
      <c r="C28" s="18">
        <v>38726</v>
      </c>
      <c r="D28" s="22">
        <v>82.5</v>
      </c>
      <c r="E28" s="11" t="s">
        <v>107</v>
      </c>
      <c r="F28" s="12" t="s">
        <v>93</v>
      </c>
      <c r="G28" s="12" t="s">
        <v>93</v>
      </c>
      <c r="H28" s="12" t="s">
        <v>23</v>
      </c>
      <c r="I28" s="22">
        <v>77.3</v>
      </c>
      <c r="J28" s="44">
        <v>0.6492</v>
      </c>
      <c r="K28" s="51">
        <v>52.5</v>
      </c>
      <c r="L28" s="51">
        <v>65</v>
      </c>
      <c r="M28" s="90">
        <v>70</v>
      </c>
      <c r="N28" s="22"/>
      <c r="O28" s="51">
        <v>65</v>
      </c>
      <c r="P28" s="84">
        <v>42.198</v>
      </c>
      <c r="Q28" s="32">
        <v>1</v>
      </c>
    </row>
    <row r="29" spans="1:17" s="39" customFormat="1" x14ac:dyDescent="0.25">
      <c r="A29" s="112">
        <v>22</v>
      </c>
      <c r="B29" s="12" t="s">
        <v>122</v>
      </c>
      <c r="C29" s="18">
        <v>38917</v>
      </c>
      <c r="D29" s="22">
        <v>56</v>
      </c>
      <c r="E29" s="11" t="s">
        <v>107</v>
      </c>
      <c r="F29" s="12" t="s">
        <v>93</v>
      </c>
      <c r="G29" s="12" t="s">
        <v>93</v>
      </c>
      <c r="H29" s="12" t="s">
        <v>23</v>
      </c>
      <c r="I29" s="51">
        <v>54.2</v>
      </c>
      <c r="J29" s="44">
        <v>0.9073</v>
      </c>
      <c r="K29" s="51">
        <v>37.5</v>
      </c>
      <c r="L29" s="51">
        <v>40</v>
      </c>
      <c r="M29" s="51">
        <v>42.5</v>
      </c>
      <c r="N29" s="22"/>
      <c r="O29" s="51">
        <v>42.5</v>
      </c>
      <c r="P29" s="84">
        <v>38.560299999999998</v>
      </c>
      <c r="Q29" s="32">
        <v>3</v>
      </c>
    </row>
    <row r="30" spans="1:17" s="42" customFormat="1" ht="19.5" customHeight="1" x14ac:dyDescent="0.25">
      <c r="A30" s="112">
        <v>23</v>
      </c>
      <c r="B30" s="72" t="s">
        <v>97</v>
      </c>
      <c r="C30" s="10">
        <v>38446</v>
      </c>
      <c r="D30" s="12">
        <v>56</v>
      </c>
      <c r="E30" s="11" t="s">
        <v>106</v>
      </c>
      <c r="F30" s="12" t="s">
        <v>93</v>
      </c>
      <c r="G30" s="12" t="s">
        <v>93</v>
      </c>
      <c r="H30" s="12" t="s">
        <v>23</v>
      </c>
      <c r="I30" s="52">
        <v>54.1</v>
      </c>
      <c r="J30" s="29">
        <v>0.90920000000000001</v>
      </c>
      <c r="K30" s="14">
        <v>35</v>
      </c>
      <c r="L30" s="79">
        <v>37.5</v>
      </c>
      <c r="M30" s="14">
        <v>37.5</v>
      </c>
      <c r="N30" s="9"/>
      <c r="O30" s="14">
        <v>37.5</v>
      </c>
      <c r="P30" s="84">
        <v>34.094999999999999</v>
      </c>
      <c r="Q30" s="89">
        <v>2</v>
      </c>
    </row>
    <row r="31" spans="1:17" s="39" customFormat="1" ht="19.5" customHeight="1" x14ac:dyDescent="0.3">
      <c r="A31" s="112">
        <v>24</v>
      </c>
      <c r="B31" s="72" t="s">
        <v>99</v>
      </c>
      <c r="C31" s="10">
        <v>38223</v>
      </c>
      <c r="D31" s="12">
        <v>82.5</v>
      </c>
      <c r="E31" s="11" t="s">
        <v>106</v>
      </c>
      <c r="F31" s="12" t="s">
        <v>93</v>
      </c>
      <c r="G31" s="12" t="s">
        <v>93</v>
      </c>
      <c r="H31" s="37" t="s">
        <v>23</v>
      </c>
      <c r="I31" s="52">
        <v>80.5</v>
      </c>
      <c r="J31" s="29">
        <v>0.63009999999999999</v>
      </c>
      <c r="K31" s="14">
        <v>45</v>
      </c>
      <c r="L31" s="79">
        <v>47.5</v>
      </c>
      <c r="M31" s="79">
        <v>57.5</v>
      </c>
      <c r="N31" s="9"/>
      <c r="O31" s="14">
        <v>45</v>
      </c>
      <c r="P31" s="84">
        <v>28.354500000000002</v>
      </c>
      <c r="Q31" s="32">
        <v>3</v>
      </c>
    </row>
    <row r="32" spans="1:17" s="39" customFormat="1" x14ac:dyDescent="0.25">
      <c r="A32" s="112">
        <v>25</v>
      </c>
      <c r="B32" s="72" t="s">
        <v>98</v>
      </c>
      <c r="C32" s="10">
        <v>38360</v>
      </c>
      <c r="D32" s="72">
        <v>67.5</v>
      </c>
      <c r="E32" s="11" t="s">
        <v>106</v>
      </c>
      <c r="F32" s="72" t="s">
        <v>93</v>
      </c>
      <c r="G32" s="72" t="s">
        <v>93</v>
      </c>
      <c r="H32" s="12" t="s">
        <v>23</v>
      </c>
      <c r="I32" s="52">
        <v>65</v>
      </c>
      <c r="J32" s="44">
        <v>0.75139999999999996</v>
      </c>
      <c r="K32" s="79">
        <v>47.5</v>
      </c>
      <c r="L32" s="14">
        <v>47.5</v>
      </c>
      <c r="M32" s="79">
        <v>50</v>
      </c>
      <c r="N32" s="9"/>
      <c r="O32" s="14">
        <v>47.5</v>
      </c>
      <c r="P32" s="84">
        <v>35.691499999999998</v>
      </c>
      <c r="Q32" s="32">
        <v>1</v>
      </c>
    </row>
    <row r="33" spans="1:17" s="39" customFormat="1" x14ac:dyDescent="0.25">
      <c r="A33" s="112">
        <v>26</v>
      </c>
      <c r="B33" s="9" t="s">
        <v>95</v>
      </c>
      <c r="C33" s="18">
        <v>37923</v>
      </c>
      <c r="D33" s="12">
        <v>75</v>
      </c>
      <c r="E33" s="11" t="s">
        <v>13</v>
      </c>
      <c r="F33" s="12" t="s">
        <v>24</v>
      </c>
      <c r="G33" s="12" t="s">
        <v>24</v>
      </c>
      <c r="H33" s="12" t="s">
        <v>23</v>
      </c>
      <c r="I33" s="52">
        <v>73.099999999999994</v>
      </c>
      <c r="J33" s="44">
        <v>0.67820000000000003</v>
      </c>
      <c r="K33" s="79">
        <v>60</v>
      </c>
      <c r="L33" s="14">
        <v>60</v>
      </c>
      <c r="M33" s="14" t="s">
        <v>132</v>
      </c>
      <c r="N33" s="9"/>
      <c r="O33" s="14">
        <v>60</v>
      </c>
      <c r="P33" s="84">
        <v>40.692</v>
      </c>
      <c r="Q33" s="32">
        <v>1</v>
      </c>
    </row>
    <row r="34" spans="1:17" s="23" customFormat="1" x14ac:dyDescent="0.3">
      <c r="A34" s="112">
        <v>27</v>
      </c>
      <c r="B34" s="12" t="s">
        <v>58</v>
      </c>
      <c r="C34" s="10">
        <v>37451</v>
      </c>
      <c r="D34" s="12">
        <v>100</v>
      </c>
      <c r="E34" s="11" t="s">
        <v>13</v>
      </c>
      <c r="F34" s="72" t="s">
        <v>12</v>
      </c>
      <c r="G34" s="72" t="s">
        <v>12</v>
      </c>
      <c r="H34" s="12" t="s">
        <v>23</v>
      </c>
      <c r="I34" s="53">
        <v>97.7</v>
      </c>
      <c r="J34" s="44">
        <v>0.55989999999999995</v>
      </c>
      <c r="K34" s="9">
        <v>50</v>
      </c>
      <c r="L34" s="9">
        <v>60</v>
      </c>
      <c r="M34" s="73">
        <v>67.5</v>
      </c>
      <c r="N34" s="9"/>
      <c r="O34" s="9">
        <v>60</v>
      </c>
      <c r="P34" s="84">
        <v>33.594000000000001</v>
      </c>
      <c r="Q34" s="22">
        <v>2</v>
      </c>
    </row>
    <row r="35" spans="1:17" s="23" customFormat="1" x14ac:dyDescent="0.3">
      <c r="A35" s="112">
        <v>28</v>
      </c>
      <c r="B35" s="14" t="s">
        <v>89</v>
      </c>
      <c r="C35" s="10">
        <v>26474</v>
      </c>
      <c r="D35" s="72">
        <v>90</v>
      </c>
      <c r="E35" s="11" t="s">
        <v>26</v>
      </c>
      <c r="F35" s="72" t="s">
        <v>88</v>
      </c>
      <c r="G35" s="72" t="s">
        <v>120</v>
      </c>
      <c r="H35" s="12" t="s">
        <v>23</v>
      </c>
      <c r="I35" s="52">
        <v>89.3</v>
      </c>
      <c r="J35" s="44">
        <v>0.68979999999999997</v>
      </c>
      <c r="K35" s="79">
        <v>62.5</v>
      </c>
      <c r="L35" s="14">
        <v>62.5</v>
      </c>
      <c r="M35" s="79">
        <v>70</v>
      </c>
      <c r="N35" s="80"/>
      <c r="O35" s="14">
        <v>62.5</v>
      </c>
      <c r="P35" s="84">
        <v>43.112499999999997</v>
      </c>
      <c r="Q35" s="66">
        <v>3</v>
      </c>
    </row>
    <row r="36" spans="1:17" s="39" customFormat="1" x14ac:dyDescent="0.25">
      <c r="A36" s="112">
        <v>29</v>
      </c>
      <c r="B36" s="12" t="s">
        <v>36</v>
      </c>
      <c r="C36" s="18">
        <v>25988</v>
      </c>
      <c r="D36" s="12">
        <v>82.5</v>
      </c>
      <c r="E36" s="11" t="s">
        <v>26</v>
      </c>
      <c r="F36" s="12" t="s">
        <v>12</v>
      </c>
      <c r="G36" s="12" t="s">
        <v>12</v>
      </c>
      <c r="H36" s="12" t="s">
        <v>23</v>
      </c>
      <c r="I36" s="53">
        <v>81</v>
      </c>
      <c r="J36" s="44">
        <v>0.83430000000000004</v>
      </c>
      <c r="K36" s="14">
        <v>60</v>
      </c>
      <c r="L36" s="14">
        <v>65</v>
      </c>
      <c r="M36" s="79">
        <v>70</v>
      </c>
      <c r="N36" s="9"/>
      <c r="O36" s="14">
        <v>65</v>
      </c>
      <c r="P36" s="84">
        <v>54.229500000000002</v>
      </c>
      <c r="Q36" s="32">
        <v>1</v>
      </c>
    </row>
    <row r="37" spans="1:17" s="16" customFormat="1" x14ac:dyDescent="0.3">
      <c r="A37" s="112">
        <v>30</v>
      </c>
      <c r="B37" s="12" t="s">
        <v>73</v>
      </c>
      <c r="C37" s="18">
        <v>28136</v>
      </c>
      <c r="D37" s="12">
        <v>75</v>
      </c>
      <c r="E37" s="11" t="s">
        <v>26</v>
      </c>
      <c r="F37" s="12" t="s">
        <v>24</v>
      </c>
      <c r="G37" s="12" t="s">
        <v>24</v>
      </c>
      <c r="H37" s="12" t="s">
        <v>23</v>
      </c>
      <c r="I37" s="53">
        <v>72.7</v>
      </c>
      <c r="J37" s="44">
        <v>0.72819999999999996</v>
      </c>
      <c r="K37" s="73">
        <v>60</v>
      </c>
      <c r="L37" s="9">
        <v>60</v>
      </c>
      <c r="M37" s="73">
        <v>65</v>
      </c>
      <c r="N37" s="9"/>
      <c r="O37" s="9">
        <v>60</v>
      </c>
      <c r="P37" s="84">
        <v>43.692</v>
      </c>
      <c r="Q37" s="12">
        <v>2</v>
      </c>
    </row>
    <row r="38" spans="1:17" s="16" customFormat="1" x14ac:dyDescent="0.3">
      <c r="A38" s="104"/>
      <c r="B38" s="105"/>
      <c r="C38" s="106"/>
      <c r="D38" s="105"/>
      <c r="E38" s="107"/>
      <c r="F38" s="105"/>
      <c r="G38" s="105"/>
      <c r="H38" s="105"/>
      <c r="I38" s="108"/>
      <c r="J38" s="109"/>
      <c r="K38" s="110"/>
      <c r="L38" s="34"/>
      <c r="M38" s="110"/>
      <c r="N38" s="34"/>
      <c r="O38" s="34"/>
      <c r="P38" s="30"/>
      <c r="Q38" s="111"/>
    </row>
    <row r="39" spans="1:17" s="16" customFormat="1" x14ac:dyDescent="0.3"/>
    <row r="40" spans="1:17" s="16" customFormat="1" ht="21.75" thickBot="1" x14ac:dyDescent="0.4">
      <c r="A40" s="20"/>
      <c r="B40" s="144" t="s">
        <v>83</v>
      </c>
      <c r="C40" s="141"/>
      <c r="D40" s="141"/>
      <c r="E40" s="141"/>
      <c r="F40" s="141"/>
      <c r="G40" s="141"/>
      <c r="H40" s="141"/>
      <c r="I40" s="141"/>
      <c r="J40" s="140"/>
      <c r="K40" s="140"/>
      <c r="L40" s="140"/>
      <c r="M40" s="140"/>
      <c r="N40" s="140"/>
      <c r="O40" s="140"/>
      <c r="P40" s="145"/>
    </row>
    <row r="41" spans="1:17" s="16" customFormat="1" ht="17.25" customHeight="1" x14ac:dyDescent="0.3">
      <c r="A41" s="20"/>
      <c r="B41" s="130" t="s">
        <v>3</v>
      </c>
      <c r="C41" s="130" t="s">
        <v>5</v>
      </c>
      <c r="D41" s="130" t="s">
        <v>2</v>
      </c>
      <c r="E41" s="130" t="s">
        <v>6</v>
      </c>
      <c r="F41" s="130" t="s">
        <v>4</v>
      </c>
      <c r="G41" s="130" t="s">
        <v>112</v>
      </c>
      <c r="H41" s="135" t="s">
        <v>22</v>
      </c>
      <c r="I41" s="130" t="s">
        <v>20</v>
      </c>
      <c r="J41" s="132" t="s">
        <v>9</v>
      </c>
      <c r="K41" s="132"/>
      <c r="L41" s="132"/>
      <c r="M41" s="132"/>
      <c r="N41" s="133" t="s">
        <v>10</v>
      </c>
    </row>
    <row r="42" spans="1:17" s="16" customFormat="1" ht="17.25" customHeight="1" x14ac:dyDescent="0.3">
      <c r="A42" s="20"/>
      <c r="B42" s="131"/>
      <c r="C42" s="131"/>
      <c r="D42" s="131"/>
      <c r="E42" s="131"/>
      <c r="F42" s="131"/>
      <c r="G42" s="131"/>
      <c r="H42" s="136"/>
      <c r="I42" s="131"/>
      <c r="J42" s="25" t="s">
        <v>16</v>
      </c>
      <c r="K42" s="25" t="s">
        <v>17</v>
      </c>
      <c r="L42" s="25" t="s">
        <v>18</v>
      </c>
      <c r="M42" s="26" t="s">
        <v>19</v>
      </c>
      <c r="N42" s="134"/>
    </row>
    <row r="43" spans="1:17" s="16" customFormat="1" ht="20.25" x14ac:dyDescent="0.3">
      <c r="A43" s="112">
        <v>31</v>
      </c>
      <c r="B43" s="12" t="s">
        <v>65</v>
      </c>
      <c r="C43" s="18">
        <v>28793</v>
      </c>
      <c r="D43" s="12">
        <v>75</v>
      </c>
      <c r="E43" s="11" t="s">
        <v>26</v>
      </c>
      <c r="F43" s="92" t="s">
        <v>15</v>
      </c>
      <c r="G43" s="92" t="s">
        <v>15</v>
      </c>
      <c r="H43" s="12" t="s">
        <v>25</v>
      </c>
      <c r="I43" s="43">
        <v>75.099999999999994</v>
      </c>
      <c r="J43" s="9">
        <v>50</v>
      </c>
      <c r="K43" s="9">
        <v>40</v>
      </c>
      <c r="L43" s="9">
        <f>J43*K43</f>
        <v>2000</v>
      </c>
      <c r="M43" s="9">
        <f>L43/I43</f>
        <v>26.631158455392811</v>
      </c>
      <c r="N43" s="9">
        <v>1</v>
      </c>
    </row>
    <row r="44" spans="1:17" s="16" customFormat="1" x14ac:dyDescent="0.3">
      <c r="A44" s="112">
        <v>32</v>
      </c>
      <c r="B44" s="12" t="s">
        <v>36</v>
      </c>
      <c r="C44" s="18">
        <v>25988</v>
      </c>
      <c r="D44" s="12">
        <v>82.5</v>
      </c>
      <c r="E44" s="11" t="s">
        <v>26</v>
      </c>
      <c r="F44" s="12" t="s">
        <v>12</v>
      </c>
      <c r="G44" s="12" t="s">
        <v>12</v>
      </c>
      <c r="H44" s="12" t="s">
        <v>23</v>
      </c>
      <c r="I44" s="43">
        <v>81</v>
      </c>
      <c r="J44" s="9">
        <v>50</v>
      </c>
      <c r="K44" s="9">
        <v>28</v>
      </c>
      <c r="L44" s="9">
        <f>J44*K44</f>
        <v>1400</v>
      </c>
      <c r="M44" s="9">
        <f>L44/I44</f>
        <v>17.283950617283949</v>
      </c>
      <c r="N44" s="9">
        <v>2</v>
      </c>
    </row>
  </sheetData>
  <sortState xmlns:xlrd2="http://schemas.microsoft.com/office/spreadsheetml/2017/richdata2" ref="B41:P49">
    <sortCondition ref="O41:O49"/>
  </sortState>
  <mergeCells count="26">
    <mergeCell ref="K2:P2"/>
    <mergeCell ref="Q2:Q3"/>
    <mergeCell ref="H2:H3"/>
    <mergeCell ref="J2:J3"/>
    <mergeCell ref="F2:F3"/>
    <mergeCell ref="A2:A3"/>
    <mergeCell ref="B2:B3"/>
    <mergeCell ref="C2:C3"/>
    <mergeCell ref="D2:D3"/>
    <mergeCell ref="E2:E3"/>
    <mergeCell ref="J41:M41"/>
    <mergeCell ref="N41:N42"/>
    <mergeCell ref="G2:G3"/>
    <mergeCell ref="I2:I3"/>
    <mergeCell ref="B41:B42"/>
    <mergeCell ref="C41:C42"/>
    <mergeCell ref="D41:D42"/>
    <mergeCell ref="E41:E42"/>
    <mergeCell ref="F41:F42"/>
    <mergeCell ref="G41:G42"/>
    <mergeCell ref="H41:H42"/>
    <mergeCell ref="I41:I42"/>
    <mergeCell ref="B26:Q26"/>
    <mergeCell ref="B10:Q10"/>
    <mergeCell ref="B5:Q5"/>
    <mergeCell ref="B40:P40"/>
  </mergeCells>
  <pageMargins left="0.7" right="0.7" top="0.75" bottom="0.75" header="0.3" footer="0.3"/>
  <pageSetup paperSize="9" scale="2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20"/>
  <sheetViews>
    <sheetView workbookViewId="0">
      <pane ySplit="4" topLeftCell="A7" activePane="bottomLeft" state="frozen"/>
      <selection pane="bottomLeft" activeCell="B27" sqref="B27"/>
    </sheetView>
  </sheetViews>
  <sheetFormatPr defaultRowHeight="18.75" x14ac:dyDescent="0.25"/>
  <cols>
    <col min="1" max="1" width="9.140625" style="35"/>
    <col min="2" max="2" width="45.85546875" customWidth="1"/>
    <col min="3" max="3" width="18.140625" customWidth="1"/>
    <col min="4" max="4" width="9.7109375" customWidth="1"/>
    <col min="5" max="5" width="19.42578125" customWidth="1"/>
    <col min="6" max="7" width="17.28515625" customWidth="1"/>
    <col min="8" max="8" width="13.140625" customWidth="1"/>
    <col min="9" max="9" width="12.28515625" customWidth="1"/>
    <col min="11" max="11" width="10.140625" bestFit="1" customWidth="1"/>
    <col min="16" max="16" width="10.28515625" bestFit="1" customWidth="1"/>
    <col min="17" max="17" width="11.85546875" customWidth="1"/>
  </cols>
  <sheetData>
    <row r="2" spans="1:18" ht="19.5" thickBot="1" x14ac:dyDescent="0.3"/>
    <row r="3" spans="1:18" s="16" customFormat="1" ht="18.75" customHeight="1" x14ac:dyDescent="0.3">
      <c r="A3" s="128" t="s">
        <v>64</v>
      </c>
      <c r="B3" s="119" t="s">
        <v>3</v>
      </c>
      <c r="C3" s="119" t="s">
        <v>5</v>
      </c>
      <c r="D3" s="119" t="s">
        <v>2</v>
      </c>
      <c r="E3" s="119" t="s">
        <v>6</v>
      </c>
      <c r="F3" s="119" t="s">
        <v>4</v>
      </c>
      <c r="G3" s="119" t="s">
        <v>112</v>
      </c>
      <c r="H3" s="119" t="s">
        <v>1</v>
      </c>
      <c r="I3" s="128" t="s">
        <v>22</v>
      </c>
      <c r="J3" s="121" t="s">
        <v>7</v>
      </c>
      <c r="K3" s="123" t="s">
        <v>8</v>
      </c>
      <c r="L3" s="125" t="s">
        <v>9</v>
      </c>
      <c r="M3" s="125"/>
      <c r="N3" s="125"/>
      <c r="O3" s="125"/>
      <c r="P3" s="125"/>
      <c r="Q3" s="125"/>
      <c r="R3" s="126" t="s">
        <v>0</v>
      </c>
    </row>
    <row r="4" spans="1:18" s="16" customFormat="1" ht="21.75" customHeight="1" x14ac:dyDescent="0.3">
      <c r="A4" s="129"/>
      <c r="B4" s="120"/>
      <c r="C4" s="120"/>
      <c r="D4" s="120"/>
      <c r="E4" s="120"/>
      <c r="F4" s="120"/>
      <c r="G4" s="120"/>
      <c r="H4" s="120"/>
      <c r="I4" s="146"/>
      <c r="J4" s="122"/>
      <c r="K4" s="124"/>
      <c r="L4" s="13">
        <v>1</v>
      </c>
      <c r="M4" s="13">
        <v>2</v>
      </c>
      <c r="N4" s="13">
        <v>3</v>
      </c>
      <c r="O4" s="13">
        <v>4</v>
      </c>
      <c r="P4" s="13" t="s">
        <v>11</v>
      </c>
      <c r="Q4" s="15" t="s">
        <v>8</v>
      </c>
      <c r="R4" s="127"/>
    </row>
    <row r="5" spans="1:18" s="16" customFormat="1" x14ac:dyDescent="0.3">
      <c r="A5" s="20"/>
      <c r="B5" s="67"/>
      <c r="C5" s="68"/>
      <c r="D5" s="67"/>
      <c r="E5" s="69"/>
      <c r="F5" s="67"/>
      <c r="G5" s="67"/>
      <c r="H5" s="67"/>
      <c r="I5" s="70"/>
      <c r="J5" s="52"/>
      <c r="K5" s="29"/>
      <c r="L5" s="14"/>
      <c r="M5" s="14"/>
      <c r="N5" s="14"/>
      <c r="O5" s="14"/>
      <c r="P5" s="13"/>
      <c r="Q5" s="15"/>
      <c r="R5" s="17"/>
    </row>
    <row r="6" spans="1:18" s="16" customFormat="1" x14ac:dyDescent="0.3">
      <c r="A6" s="20"/>
      <c r="B6" s="12" t="s">
        <v>57</v>
      </c>
      <c r="C6" s="18">
        <v>25577</v>
      </c>
      <c r="D6" s="40">
        <v>67.5</v>
      </c>
      <c r="E6" s="11" t="s">
        <v>26</v>
      </c>
      <c r="F6" s="12" t="s">
        <v>15</v>
      </c>
      <c r="G6" s="12" t="s">
        <v>15</v>
      </c>
      <c r="H6" s="12" t="s">
        <v>14</v>
      </c>
      <c r="I6" s="50" t="s">
        <v>29</v>
      </c>
      <c r="J6" s="52">
        <v>66.900000000000006</v>
      </c>
      <c r="K6" s="29">
        <v>0.93730000000000002</v>
      </c>
      <c r="L6" s="14">
        <v>150</v>
      </c>
      <c r="M6" s="14">
        <v>162.5</v>
      </c>
      <c r="N6" s="79">
        <v>172.5</v>
      </c>
      <c r="O6" s="14"/>
      <c r="P6" s="14">
        <v>162.5</v>
      </c>
      <c r="Q6" s="31">
        <f>K6*P6</f>
        <v>152.31125</v>
      </c>
      <c r="R6" s="58">
        <v>1</v>
      </c>
    </row>
    <row r="7" spans="1:18" s="16" customFormat="1" x14ac:dyDescent="0.3">
      <c r="A7" s="20"/>
      <c r="B7" s="12"/>
      <c r="C7" s="18"/>
      <c r="D7" s="40"/>
      <c r="E7" s="11"/>
      <c r="F7" s="12"/>
      <c r="G7" s="12"/>
      <c r="H7" s="12"/>
      <c r="I7" s="12"/>
      <c r="J7" s="53"/>
      <c r="K7" s="44"/>
      <c r="L7" s="9"/>
      <c r="M7" s="9"/>
      <c r="N7" s="9"/>
      <c r="O7" s="9"/>
      <c r="P7" s="9"/>
      <c r="Q7" s="84"/>
      <c r="R7" s="58"/>
    </row>
    <row r="8" spans="1:18" s="16" customFormat="1" x14ac:dyDescent="0.3">
      <c r="A8" s="112">
        <v>1</v>
      </c>
      <c r="B8" s="12" t="s">
        <v>46</v>
      </c>
      <c r="C8" s="18">
        <v>39322</v>
      </c>
      <c r="D8" s="12">
        <v>67.5</v>
      </c>
      <c r="E8" s="11" t="s">
        <v>51</v>
      </c>
      <c r="F8" s="12" t="s">
        <v>15</v>
      </c>
      <c r="G8" s="12" t="s">
        <v>15</v>
      </c>
      <c r="H8" s="12" t="s">
        <v>14</v>
      </c>
      <c r="I8" s="12" t="s">
        <v>23</v>
      </c>
      <c r="J8" s="53">
        <v>67</v>
      </c>
      <c r="K8" s="44">
        <v>0.73070000000000002</v>
      </c>
      <c r="L8" s="9">
        <v>97.5</v>
      </c>
      <c r="M8" s="73">
        <v>105</v>
      </c>
      <c r="N8" s="9">
        <v>105</v>
      </c>
      <c r="O8" s="9"/>
      <c r="P8" s="9">
        <v>105</v>
      </c>
      <c r="Q8" s="31">
        <f>K8*P8</f>
        <v>76.723500000000001</v>
      </c>
      <c r="R8" s="12">
        <v>1</v>
      </c>
    </row>
    <row r="9" spans="1:18" s="16" customFormat="1" x14ac:dyDescent="0.3">
      <c r="A9" s="112">
        <v>2</v>
      </c>
      <c r="B9" s="12" t="s">
        <v>141</v>
      </c>
      <c r="C9" s="18">
        <v>39295</v>
      </c>
      <c r="D9" s="12">
        <v>67.5</v>
      </c>
      <c r="E9" s="11" t="s">
        <v>51</v>
      </c>
      <c r="F9" s="12" t="s">
        <v>15</v>
      </c>
      <c r="G9" s="12" t="s">
        <v>15</v>
      </c>
      <c r="H9" s="12" t="s">
        <v>14</v>
      </c>
      <c r="I9" s="12" t="s">
        <v>23</v>
      </c>
      <c r="J9" s="53">
        <v>67.5</v>
      </c>
      <c r="K9" s="44">
        <v>0.7258</v>
      </c>
      <c r="L9" s="9">
        <v>97.5</v>
      </c>
      <c r="M9" s="73">
        <v>105</v>
      </c>
      <c r="N9" s="9">
        <v>105</v>
      </c>
      <c r="O9" s="9"/>
      <c r="P9" s="9">
        <v>105</v>
      </c>
      <c r="Q9" s="31">
        <f>K9*P9</f>
        <v>76.209000000000003</v>
      </c>
      <c r="R9" s="12">
        <v>2</v>
      </c>
    </row>
    <row r="10" spans="1:18" s="16" customFormat="1" x14ac:dyDescent="0.3">
      <c r="A10" s="112">
        <v>3</v>
      </c>
      <c r="B10" s="12" t="s">
        <v>47</v>
      </c>
      <c r="C10" s="18">
        <v>38039</v>
      </c>
      <c r="D10" s="12">
        <v>82.5</v>
      </c>
      <c r="E10" s="11" t="s">
        <v>106</v>
      </c>
      <c r="F10" s="12" t="s">
        <v>15</v>
      </c>
      <c r="G10" s="12" t="s">
        <v>15</v>
      </c>
      <c r="H10" s="12" t="s">
        <v>14</v>
      </c>
      <c r="I10" s="12" t="s">
        <v>23</v>
      </c>
      <c r="J10" s="53">
        <v>77</v>
      </c>
      <c r="K10" s="44">
        <v>0.65110000000000001</v>
      </c>
      <c r="L10" s="9">
        <v>100</v>
      </c>
      <c r="M10" s="9">
        <v>107.5</v>
      </c>
      <c r="N10" s="9">
        <v>115</v>
      </c>
      <c r="O10" s="9"/>
      <c r="P10" s="9">
        <v>115</v>
      </c>
      <c r="Q10" s="31">
        <f>K10*P10</f>
        <v>74.876500000000007</v>
      </c>
      <c r="R10" s="12">
        <v>2</v>
      </c>
    </row>
    <row r="11" spans="1:18" s="16" customFormat="1" x14ac:dyDescent="0.3">
      <c r="A11" s="112">
        <v>4</v>
      </c>
      <c r="B11" s="12" t="s">
        <v>41</v>
      </c>
      <c r="C11" s="18">
        <v>38127</v>
      </c>
      <c r="D11" s="12">
        <v>60</v>
      </c>
      <c r="E11" s="11" t="s">
        <v>106</v>
      </c>
      <c r="F11" s="12" t="s">
        <v>15</v>
      </c>
      <c r="G11" s="12" t="s">
        <v>15</v>
      </c>
      <c r="H11" s="12" t="s">
        <v>14</v>
      </c>
      <c r="I11" s="12" t="s">
        <v>23</v>
      </c>
      <c r="J11" s="99">
        <v>58</v>
      </c>
      <c r="K11" s="44">
        <v>0.84219999999999995</v>
      </c>
      <c r="L11" s="55">
        <v>120</v>
      </c>
      <c r="M11" s="9">
        <v>130</v>
      </c>
      <c r="N11" s="9">
        <v>135</v>
      </c>
      <c r="O11" s="9"/>
      <c r="P11" s="9">
        <v>130</v>
      </c>
      <c r="Q11" s="31">
        <f>K11*P11</f>
        <v>109.48599999999999</v>
      </c>
      <c r="R11" s="12">
        <v>1</v>
      </c>
    </row>
    <row r="12" spans="1:18" s="93" customFormat="1" x14ac:dyDescent="0.25">
      <c r="A12" s="112">
        <v>5</v>
      </c>
      <c r="B12" s="9" t="s">
        <v>101</v>
      </c>
      <c r="C12" s="18">
        <v>32949</v>
      </c>
      <c r="D12" s="12">
        <v>82.5</v>
      </c>
      <c r="E12" s="11" t="s">
        <v>13</v>
      </c>
      <c r="F12" s="12" t="s">
        <v>15</v>
      </c>
      <c r="G12" s="12" t="s">
        <v>15</v>
      </c>
      <c r="H12" s="12" t="s">
        <v>14</v>
      </c>
      <c r="I12" s="12" t="s">
        <v>23</v>
      </c>
      <c r="J12" s="53">
        <v>82.4</v>
      </c>
      <c r="K12" s="44">
        <v>0.61980000000000002</v>
      </c>
      <c r="L12" s="73">
        <v>150</v>
      </c>
      <c r="M12" s="9">
        <v>150</v>
      </c>
      <c r="N12" s="73">
        <v>175</v>
      </c>
      <c r="O12" s="9"/>
      <c r="P12" s="9">
        <v>150</v>
      </c>
      <c r="Q12" s="31">
        <f t="shared" ref="Q12" si="0">K12*P12</f>
        <v>92.97</v>
      </c>
      <c r="R12" s="12">
        <v>1</v>
      </c>
    </row>
    <row r="13" spans="1:18" s="93" customFormat="1" x14ac:dyDescent="0.25">
      <c r="A13" s="112">
        <v>6</v>
      </c>
      <c r="B13" s="12" t="s">
        <v>50</v>
      </c>
      <c r="C13" s="18">
        <v>34990</v>
      </c>
      <c r="D13" s="12">
        <v>90</v>
      </c>
      <c r="E13" s="11" t="s">
        <v>13</v>
      </c>
      <c r="F13" s="12" t="s">
        <v>21</v>
      </c>
      <c r="G13" s="12" t="s">
        <v>120</v>
      </c>
      <c r="H13" s="12" t="s">
        <v>14</v>
      </c>
      <c r="I13" s="12" t="s">
        <v>23</v>
      </c>
      <c r="J13" s="53">
        <v>90</v>
      </c>
      <c r="K13" s="44">
        <v>0.58530000000000004</v>
      </c>
      <c r="L13" s="9">
        <v>157.5</v>
      </c>
      <c r="M13" s="9">
        <v>165</v>
      </c>
      <c r="N13" s="9">
        <v>172.5</v>
      </c>
      <c r="O13" s="9"/>
      <c r="P13" s="9">
        <v>172.5</v>
      </c>
      <c r="Q13" s="31">
        <f t="shared" ref="Q13:Q14" si="1">K13*P13</f>
        <v>100.96425000000001</v>
      </c>
      <c r="R13" s="12">
        <v>2</v>
      </c>
    </row>
    <row r="14" spans="1:18" s="93" customFormat="1" x14ac:dyDescent="0.25">
      <c r="A14" s="112">
        <v>7</v>
      </c>
      <c r="B14" s="12" t="s">
        <v>128</v>
      </c>
      <c r="C14" s="18">
        <v>33232</v>
      </c>
      <c r="D14" s="12">
        <v>90</v>
      </c>
      <c r="E14" s="11" t="s">
        <v>13</v>
      </c>
      <c r="F14" s="12" t="s">
        <v>15</v>
      </c>
      <c r="G14" s="12" t="s">
        <v>15</v>
      </c>
      <c r="H14" s="12" t="s">
        <v>14</v>
      </c>
      <c r="I14" s="12" t="s">
        <v>23</v>
      </c>
      <c r="J14" s="53">
        <v>89.9</v>
      </c>
      <c r="K14" s="44">
        <v>0.5857</v>
      </c>
      <c r="L14" s="9">
        <v>200</v>
      </c>
      <c r="M14" s="9">
        <v>210</v>
      </c>
      <c r="N14" s="9">
        <v>217.5</v>
      </c>
      <c r="O14" s="9"/>
      <c r="P14" s="9">
        <v>217.5</v>
      </c>
      <c r="Q14" s="31">
        <f t="shared" si="1"/>
        <v>127.38975000000001</v>
      </c>
      <c r="R14" s="12">
        <v>1</v>
      </c>
    </row>
    <row r="15" spans="1:18" s="16" customFormat="1" x14ac:dyDescent="0.3">
      <c r="A15" s="112">
        <v>8</v>
      </c>
      <c r="B15" s="12" t="s">
        <v>128</v>
      </c>
      <c r="C15" s="18">
        <v>33232</v>
      </c>
      <c r="D15" s="12">
        <v>90</v>
      </c>
      <c r="E15" s="11" t="s">
        <v>13</v>
      </c>
      <c r="F15" s="12" t="s">
        <v>15</v>
      </c>
      <c r="G15" s="12" t="s">
        <v>15</v>
      </c>
      <c r="H15" s="12" t="s">
        <v>108</v>
      </c>
      <c r="I15" s="12" t="s">
        <v>23</v>
      </c>
      <c r="J15" s="53">
        <v>89.9</v>
      </c>
      <c r="K15" s="44">
        <v>0.5857</v>
      </c>
      <c r="L15" s="9">
        <v>250</v>
      </c>
      <c r="M15" s="9">
        <v>270</v>
      </c>
      <c r="N15" s="73">
        <v>282.5</v>
      </c>
      <c r="O15" s="9"/>
      <c r="P15" s="9">
        <v>270</v>
      </c>
      <c r="Q15" s="31">
        <f t="shared" ref="Q15" si="2">K15*P15</f>
        <v>158.13900000000001</v>
      </c>
      <c r="R15" s="12">
        <v>1</v>
      </c>
    </row>
    <row r="16" spans="1:18" s="16" customFormat="1" x14ac:dyDescent="0.3">
      <c r="A16" s="112">
        <v>9</v>
      </c>
      <c r="B16" s="12" t="s">
        <v>130</v>
      </c>
      <c r="C16" s="18">
        <v>31377</v>
      </c>
      <c r="D16" s="12">
        <v>90</v>
      </c>
      <c r="E16" s="11" t="s">
        <v>13</v>
      </c>
      <c r="F16" s="12" t="s">
        <v>15</v>
      </c>
      <c r="G16" s="12" t="s">
        <v>15</v>
      </c>
      <c r="H16" s="12" t="s">
        <v>108</v>
      </c>
      <c r="I16" s="12" t="s">
        <v>23</v>
      </c>
      <c r="J16" s="53">
        <v>83</v>
      </c>
      <c r="K16" s="44">
        <v>0.61670000000000003</v>
      </c>
      <c r="L16" s="9">
        <v>180</v>
      </c>
      <c r="M16" s="9">
        <v>190</v>
      </c>
      <c r="N16" s="9">
        <v>200</v>
      </c>
      <c r="O16" s="9"/>
      <c r="P16" s="9">
        <v>200</v>
      </c>
      <c r="Q16" s="31">
        <f>K16*P16</f>
        <v>123.34</v>
      </c>
      <c r="R16" s="12">
        <v>2</v>
      </c>
    </row>
    <row r="17" spans="1:18" s="16" customFormat="1" x14ac:dyDescent="0.3">
      <c r="A17" s="112">
        <v>10</v>
      </c>
      <c r="B17" s="12" t="s">
        <v>27</v>
      </c>
      <c r="C17" s="18">
        <v>18481</v>
      </c>
      <c r="D17" s="12">
        <v>67.5</v>
      </c>
      <c r="E17" s="11" t="s">
        <v>28</v>
      </c>
      <c r="F17" s="12" t="s">
        <v>24</v>
      </c>
      <c r="G17" s="12" t="s">
        <v>24</v>
      </c>
      <c r="H17" s="12" t="s">
        <v>14</v>
      </c>
      <c r="I17" s="12" t="s">
        <v>23</v>
      </c>
      <c r="J17" s="53">
        <v>66.5</v>
      </c>
      <c r="K17" s="44">
        <v>1.5273000000000001</v>
      </c>
      <c r="L17" s="9">
        <v>97.5</v>
      </c>
      <c r="M17" s="73">
        <v>102.5</v>
      </c>
      <c r="N17" s="73">
        <v>102.5</v>
      </c>
      <c r="O17" s="9"/>
      <c r="P17" s="9">
        <v>97.5</v>
      </c>
      <c r="Q17" s="31">
        <f>K17*P17</f>
        <v>148.91175000000001</v>
      </c>
      <c r="R17" s="12">
        <v>1</v>
      </c>
    </row>
    <row r="18" spans="1:18" s="16" customFormat="1" x14ac:dyDescent="0.3">
      <c r="A18" s="112">
        <v>11</v>
      </c>
      <c r="B18" s="12" t="s">
        <v>49</v>
      </c>
      <c r="C18" s="18">
        <v>29938</v>
      </c>
      <c r="D18" s="12">
        <v>67.5</v>
      </c>
      <c r="E18" s="11" t="s">
        <v>26</v>
      </c>
      <c r="F18" s="12" t="s">
        <v>15</v>
      </c>
      <c r="G18" s="12" t="s">
        <v>15</v>
      </c>
      <c r="H18" s="12" t="s">
        <v>14</v>
      </c>
      <c r="I18" s="21" t="s">
        <v>25</v>
      </c>
      <c r="J18" s="53">
        <v>67</v>
      </c>
      <c r="K18" s="44">
        <v>0.78500000000000003</v>
      </c>
      <c r="L18" s="9">
        <v>110</v>
      </c>
      <c r="M18" s="73">
        <v>117.5</v>
      </c>
      <c r="N18" s="9">
        <v>117.5</v>
      </c>
      <c r="O18" s="9"/>
      <c r="P18" s="9">
        <v>117.5</v>
      </c>
      <c r="Q18" s="31">
        <f t="shared" ref="Q18:Q20" si="3">K18*P18</f>
        <v>92.237499999999997</v>
      </c>
      <c r="R18" s="12">
        <v>1</v>
      </c>
    </row>
    <row r="19" spans="1:18" s="16" customFormat="1" x14ac:dyDescent="0.3">
      <c r="A19" s="112">
        <v>12</v>
      </c>
      <c r="B19" s="12" t="s">
        <v>61</v>
      </c>
      <c r="C19" s="18">
        <v>30240</v>
      </c>
      <c r="D19" s="12">
        <v>100</v>
      </c>
      <c r="E19" s="11" t="s">
        <v>26</v>
      </c>
      <c r="F19" s="12" t="s">
        <v>15</v>
      </c>
      <c r="G19" s="12" t="s">
        <v>15</v>
      </c>
      <c r="H19" s="12" t="s">
        <v>14</v>
      </c>
      <c r="I19" s="21" t="s">
        <v>25</v>
      </c>
      <c r="J19" s="53">
        <v>96.3</v>
      </c>
      <c r="K19" s="44">
        <v>0.56389999999999996</v>
      </c>
      <c r="L19" s="9">
        <v>190</v>
      </c>
      <c r="M19" s="9">
        <v>205</v>
      </c>
      <c r="N19" s="73">
        <v>227.5</v>
      </c>
      <c r="O19" s="9"/>
      <c r="P19" s="9">
        <v>205</v>
      </c>
      <c r="Q19" s="31">
        <f t="shared" si="3"/>
        <v>115.59949999999999</v>
      </c>
      <c r="R19" s="12">
        <v>2</v>
      </c>
    </row>
    <row r="20" spans="1:18" s="16" customFormat="1" x14ac:dyDescent="0.3">
      <c r="A20" s="112">
        <v>13</v>
      </c>
      <c r="B20" s="12" t="s">
        <v>109</v>
      </c>
      <c r="C20" s="18">
        <v>27426</v>
      </c>
      <c r="D20" s="12">
        <v>100</v>
      </c>
      <c r="E20" s="11" t="s">
        <v>26</v>
      </c>
      <c r="F20" s="12" t="s">
        <v>24</v>
      </c>
      <c r="G20" s="12" t="s">
        <v>24</v>
      </c>
      <c r="H20" s="12" t="s">
        <v>14</v>
      </c>
      <c r="I20" s="21" t="s">
        <v>25</v>
      </c>
      <c r="J20" s="54">
        <v>95.3</v>
      </c>
      <c r="K20" s="44">
        <v>0.63319999999999999</v>
      </c>
      <c r="L20" s="9">
        <v>215</v>
      </c>
      <c r="M20" s="9">
        <v>225</v>
      </c>
      <c r="N20" s="73">
        <v>232.5</v>
      </c>
      <c r="O20" s="9"/>
      <c r="P20" s="9">
        <v>225</v>
      </c>
      <c r="Q20" s="31">
        <f t="shared" si="3"/>
        <v>142.47</v>
      </c>
      <c r="R20" s="12">
        <v>1</v>
      </c>
    </row>
  </sheetData>
  <sortState xmlns:xlrd2="http://schemas.microsoft.com/office/spreadsheetml/2017/richdata2" ref="B13:Q26">
    <sortCondition ref="I13:I26"/>
  </sortState>
  <mergeCells count="13">
    <mergeCell ref="L3:Q3"/>
    <mergeCell ref="R3:R4"/>
    <mergeCell ref="H3:H4"/>
    <mergeCell ref="I3:I4"/>
    <mergeCell ref="J3:J4"/>
    <mergeCell ref="K3:K4"/>
    <mergeCell ref="G3:G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Bench Press (2)</vt:lpstr>
      <vt:lpstr>Bench Press</vt:lpstr>
      <vt:lpstr>Russian Bench Press</vt:lpstr>
      <vt:lpstr>Народный жим</vt:lpstr>
      <vt:lpstr>Подъем на бицепс</vt:lpstr>
      <vt:lpstr>Bench Press RAW+. EQUIP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2023-05-02T08:59:08Z</cp:lastPrinted>
  <dcterms:created xsi:type="dcterms:W3CDTF">2019-08-12T04:27:46Z</dcterms:created>
  <dcterms:modified xsi:type="dcterms:W3CDTF">2023-05-11T05:38:50Z</dcterms:modified>
</cp:coreProperties>
</file>